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04_Excel\101_Excel Fundamentals for Data Analysis\Module 5\"/>
    </mc:Choice>
  </mc:AlternateContent>
  <xr:revisionPtr revIDLastSave="0" documentId="13_ncr:1_{F0470DB1-79B7-48F4-9082-5AC396614803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Lookup Lists" sheetId="6" r:id="rId1"/>
    <sheet name="Attendees" sheetId="4" r:id="rId2"/>
  </sheets>
  <definedNames>
    <definedName name="Caterer">#REF!</definedName>
    <definedName name="caterer_costs">#REF!</definedName>
    <definedName name="Catering">#REF!</definedName>
    <definedName name="Guests">#REF!</definedName>
    <definedName name="prices">#REF!</definedName>
    <definedName name="Profit">#REF!</definedName>
    <definedName name="Seating">Attendees!$R$7:$R$369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Attendees!#REF!</definedName>
    <definedName name="solver_typ" localSheetId="1" hidden="1">1</definedName>
    <definedName name="solver_val" localSheetId="1" hidden="1">0</definedName>
    <definedName name="solver_ver" localSheetId="1" hidden="1">3</definedName>
    <definedName name="Venue">#REF!</definedName>
    <definedName name="venue_costs">#REF!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7" i="4" l="1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I8" i="4"/>
  <c r="I7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E369" i="4"/>
  <c r="G369" i="4"/>
  <c r="K369" i="4"/>
  <c r="L369" i="4"/>
  <c r="M369" i="4"/>
  <c r="O369" i="4"/>
  <c r="P369" i="4"/>
  <c r="V14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M7" i="4"/>
  <c r="M8" i="4"/>
  <c r="M9" i="4"/>
  <c r="M10" i="4"/>
  <c r="M11" i="4"/>
  <c r="M12" i="4"/>
  <c r="V19" i="4" s="1"/>
  <c r="M13" i="4"/>
  <c r="M14" i="4"/>
  <c r="M15" i="4"/>
  <c r="V20" i="4" s="1"/>
  <c r="M16" i="4"/>
  <c r="M17" i="4"/>
  <c r="M18" i="4"/>
  <c r="M19" i="4"/>
  <c r="V21" i="4" s="1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P17" i="4"/>
  <c r="P30" i="4"/>
  <c r="P33" i="4"/>
  <c r="P80" i="4"/>
  <c r="P81" i="4"/>
  <c r="P82" i="4"/>
  <c r="P113" i="4"/>
  <c r="P128" i="4"/>
  <c r="P129" i="4"/>
  <c r="P145" i="4"/>
  <c r="P192" i="4"/>
  <c r="P193" i="4"/>
  <c r="P194" i="4"/>
  <c r="P241" i="4"/>
  <c r="P256" i="4"/>
  <c r="P289" i="4"/>
  <c r="P305" i="4"/>
  <c r="P320" i="4"/>
  <c r="P321" i="4"/>
  <c r="P361" i="4"/>
  <c r="O8" i="4"/>
  <c r="P8" i="4" s="1"/>
  <c r="O7" i="4"/>
  <c r="P7" i="4" s="1"/>
  <c r="O9" i="4"/>
  <c r="P9" i="4" s="1"/>
  <c r="O10" i="4"/>
  <c r="P10" i="4" s="1"/>
  <c r="O11" i="4"/>
  <c r="P11" i="4" s="1"/>
  <c r="O12" i="4"/>
  <c r="P12" i="4" s="1"/>
  <c r="O13" i="4"/>
  <c r="P13" i="4" s="1"/>
  <c r="O14" i="4"/>
  <c r="P14" i="4" s="1"/>
  <c r="O15" i="4"/>
  <c r="P15" i="4" s="1"/>
  <c r="O16" i="4"/>
  <c r="P16" i="4" s="1"/>
  <c r="O17" i="4"/>
  <c r="O18" i="4"/>
  <c r="P18" i="4" s="1"/>
  <c r="O19" i="4"/>
  <c r="P19" i="4" s="1"/>
  <c r="O20" i="4"/>
  <c r="P20" i="4" s="1"/>
  <c r="O21" i="4"/>
  <c r="P21" i="4" s="1"/>
  <c r="O22" i="4"/>
  <c r="P22" i="4" s="1"/>
  <c r="O23" i="4"/>
  <c r="P23" i="4" s="1"/>
  <c r="O24" i="4"/>
  <c r="P24" i="4" s="1"/>
  <c r="O25" i="4"/>
  <c r="P25" i="4" s="1"/>
  <c r="O26" i="4"/>
  <c r="P26" i="4" s="1"/>
  <c r="O27" i="4"/>
  <c r="P27" i="4" s="1"/>
  <c r="O28" i="4"/>
  <c r="P28" i="4" s="1"/>
  <c r="O29" i="4"/>
  <c r="P29" i="4" s="1"/>
  <c r="O30" i="4"/>
  <c r="O31" i="4"/>
  <c r="P31" i="4" s="1"/>
  <c r="O32" i="4"/>
  <c r="P32" i="4" s="1"/>
  <c r="O33" i="4"/>
  <c r="O34" i="4"/>
  <c r="P34" i="4" s="1"/>
  <c r="O35" i="4"/>
  <c r="P35" i="4" s="1"/>
  <c r="O36" i="4"/>
  <c r="P36" i="4" s="1"/>
  <c r="O37" i="4"/>
  <c r="P37" i="4" s="1"/>
  <c r="O38" i="4"/>
  <c r="P38" i="4" s="1"/>
  <c r="O39" i="4"/>
  <c r="P39" i="4" s="1"/>
  <c r="O40" i="4"/>
  <c r="P40" i="4" s="1"/>
  <c r="O41" i="4"/>
  <c r="P41" i="4" s="1"/>
  <c r="O42" i="4"/>
  <c r="P42" i="4" s="1"/>
  <c r="O43" i="4"/>
  <c r="P43" i="4" s="1"/>
  <c r="O44" i="4"/>
  <c r="P44" i="4" s="1"/>
  <c r="O45" i="4"/>
  <c r="P45" i="4" s="1"/>
  <c r="O46" i="4"/>
  <c r="P46" i="4" s="1"/>
  <c r="O47" i="4"/>
  <c r="P47" i="4" s="1"/>
  <c r="O48" i="4"/>
  <c r="P48" i="4" s="1"/>
  <c r="O49" i="4"/>
  <c r="P49" i="4" s="1"/>
  <c r="O50" i="4"/>
  <c r="P50" i="4" s="1"/>
  <c r="O51" i="4"/>
  <c r="P51" i="4" s="1"/>
  <c r="O52" i="4"/>
  <c r="P52" i="4" s="1"/>
  <c r="O53" i="4"/>
  <c r="P53" i="4" s="1"/>
  <c r="O54" i="4"/>
  <c r="P54" i="4" s="1"/>
  <c r="O55" i="4"/>
  <c r="P55" i="4" s="1"/>
  <c r="O56" i="4"/>
  <c r="P56" i="4" s="1"/>
  <c r="O57" i="4"/>
  <c r="P57" i="4" s="1"/>
  <c r="O58" i="4"/>
  <c r="P58" i="4" s="1"/>
  <c r="O59" i="4"/>
  <c r="P59" i="4" s="1"/>
  <c r="O60" i="4"/>
  <c r="P60" i="4" s="1"/>
  <c r="O61" i="4"/>
  <c r="P61" i="4" s="1"/>
  <c r="O62" i="4"/>
  <c r="P62" i="4" s="1"/>
  <c r="O63" i="4"/>
  <c r="P63" i="4" s="1"/>
  <c r="O64" i="4"/>
  <c r="P64" i="4" s="1"/>
  <c r="O65" i="4"/>
  <c r="P65" i="4" s="1"/>
  <c r="O66" i="4"/>
  <c r="P66" i="4" s="1"/>
  <c r="O67" i="4"/>
  <c r="P67" i="4" s="1"/>
  <c r="O68" i="4"/>
  <c r="P68" i="4" s="1"/>
  <c r="O69" i="4"/>
  <c r="P69" i="4" s="1"/>
  <c r="O70" i="4"/>
  <c r="P70" i="4" s="1"/>
  <c r="O71" i="4"/>
  <c r="P71" i="4" s="1"/>
  <c r="O72" i="4"/>
  <c r="P72" i="4" s="1"/>
  <c r="O73" i="4"/>
  <c r="P73" i="4" s="1"/>
  <c r="O74" i="4"/>
  <c r="P74" i="4" s="1"/>
  <c r="O75" i="4"/>
  <c r="P75" i="4" s="1"/>
  <c r="O76" i="4"/>
  <c r="P76" i="4" s="1"/>
  <c r="O77" i="4"/>
  <c r="P77" i="4" s="1"/>
  <c r="O78" i="4"/>
  <c r="P78" i="4" s="1"/>
  <c r="O79" i="4"/>
  <c r="P79" i="4" s="1"/>
  <c r="O80" i="4"/>
  <c r="O81" i="4"/>
  <c r="O82" i="4"/>
  <c r="O83" i="4"/>
  <c r="P83" i="4" s="1"/>
  <c r="O84" i="4"/>
  <c r="P84" i="4" s="1"/>
  <c r="O85" i="4"/>
  <c r="P85" i="4" s="1"/>
  <c r="O86" i="4"/>
  <c r="P86" i="4" s="1"/>
  <c r="O87" i="4"/>
  <c r="P87" i="4" s="1"/>
  <c r="O88" i="4"/>
  <c r="P88" i="4" s="1"/>
  <c r="O89" i="4"/>
  <c r="P89" i="4" s="1"/>
  <c r="O90" i="4"/>
  <c r="P90" i="4" s="1"/>
  <c r="O91" i="4"/>
  <c r="P91" i="4" s="1"/>
  <c r="O92" i="4"/>
  <c r="P92" i="4" s="1"/>
  <c r="O93" i="4"/>
  <c r="P93" i="4" s="1"/>
  <c r="O94" i="4"/>
  <c r="P94" i="4" s="1"/>
  <c r="O95" i="4"/>
  <c r="P95" i="4" s="1"/>
  <c r="O96" i="4"/>
  <c r="P96" i="4" s="1"/>
  <c r="O97" i="4"/>
  <c r="P97" i="4" s="1"/>
  <c r="O98" i="4"/>
  <c r="P98" i="4" s="1"/>
  <c r="O99" i="4"/>
  <c r="P99" i="4" s="1"/>
  <c r="O100" i="4"/>
  <c r="P100" i="4" s="1"/>
  <c r="O101" i="4"/>
  <c r="P101" i="4" s="1"/>
  <c r="O102" i="4"/>
  <c r="P102" i="4" s="1"/>
  <c r="O103" i="4"/>
  <c r="P103" i="4" s="1"/>
  <c r="O104" i="4"/>
  <c r="P104" i="4" s="1"/>
  <c r="O105" i="4"/>
  <c r="P105" i="4" s="1"/>
  <c r="O106" i="4"/>
  <c r="P106" i="4" s="1"/>
  <c r="O107" i="4"/>
  <c r="P107" i="4" s="1"/>
  <c r="O108" i="4"/>
  <c r="P108" i="4" s="1"/>
  <c r="O109" i="4"/>
  <c r="P109" i="4" s="1"/>
  <c r="O110" i="4"/>
  <c r="P110" i="4" s="1"/>
  <c r="O111" i="4"/>
  <c r="P111" i="4" s="1"/>
  <c r="O112" i="4"/>
  <c r="P112" i="4" s="1"/>
  <c r="O113" i="4"/>
  <c r="O114" i="4"/>
  <c r="P114" i="4" s="1"/>
  <c r="O115" i="4"/>
  <c r="P115" i="4" s="1"/>
  <c r="O116" i="4"/>
  <c r="P116" i="4" s="1"/>
  <c r="O117" i="4"/>
  <c r="P117" i="4" s="1"/>
  <c r="O118" i="4"/>
  <c r="P118" i="4" s="1"/>
  <c r="O119" i="4"/>
  <c r="P119" i="4" s="1"/>
  <c r="O120" i="4"/>
  <c r="P120" i="4" s="1"/>
  <c r="O121" i="4"/>
  <c r="P121" i="4" s="1"/>
  <c r="O122" i="4"/>
  <c r="P122" i="4" s="1"/>
  <c r="O123" i="4"/>
  <c r="P123" i="4" s="1"/>
  <c r="O124" i="4"/>
  <c r="P124" i="4" s="1"/>
  <c r="O125" i="4"/>
  <c r="P125" i="4" s="1"/>
  <c r="O126" i="4"/>
  <c r="P126" i="4" s="1"/>
  <c r="O127" i="4"/>
  <c r="P127" i="4" s="1"/>
  <c r="O128" i="4"/>
  <c r="O129" i="4"/>
  <c r="O130" i="4"/>
  <c r="P130" i="4" s="1"/>
  <c r="O131" i="4"/>
  <c r="P131" i="4" s="1"/>
  <c r="O132" i="4"/>
  <c r="P132" i="4" s="1"/>
  <c r="O133" i="4"/>
  <c r="P133" i="4" s="1"/>
  <c r="O134" i="4"/>
  <c r="P134" i="4" s="1"/>
  <c r="O135" i="4"/>
  <c r="P135" i="4" s="1"/>
  <c r="O136" i="4"/>
  <c r="P136" i="4" s="1"/>
  <c r="O137" i="4"/>
  <c r="P137" i="4" s="1"/>
  <c r="O138" i="4"/>
  <c r="P138" i="4" s="1"/>
  <c r="O139" i="4"/>
  <c r="P139" i="4" s="1"/>
  <c r="O140" i="4"/>
  <c r="P140" i="4" s="1"/>
  <c r="O141" i="4"/>
  <c r="P141" i="4" s="1"/>
  <c r="O142" i="4"/>
  <c r="P142" i="4" s="1"/>
  <c r="O143" i="4"/>
  <c r="P143" i="4" s="1"/>
  <c r="O144" i="4"/>
  <c r="P144" i="4" s="1"/>
  <c r="O145" i="4"/>
  <c r="O146" i="4"/>
  <c r="P146" i="4" s="1"/>
  <c r="O147" i="4"/>
  <c r="P147" i="4" s="1"/>
  <c r="O148" i="4"/>
  <c r="P148" i="4" s="1"/>
  <c r="O149" i="4"/>
  <c r="P149" i="4" s="1"/>
  <c r="O150" i="4"/>
  <c r="P150" i="4" s="1"/>
  <c r="O151" i="4"/>
  <c r="P151" i="4" s="1"/>
  <c r="O152" i="4"/>
  <c r="P152" i="4" s="1"/>
  <c r="O153" i="4"/>
  <c r="P153" i="4" s="1"/>
  <c r="O154" i="4"/>
  <c r="P154" i="4" s="1"/>
  <c r="O155" i="4"/>
  <c r="P155" i="4" s="1"/>
  <c r="O156" i="4"/>
  <c r="P156" i="4" s="1"/>
  <c r="O157" i="4"/>
  <c r="P157" i="4" s="1"/>
  <c r="O158" i="4"/>
  <c r="P158" i="4" s="1"/>
  <c r="O159" i="4"/>
  <c r="P159" i="4" s="1"/>
  <c r="O160" i="4"/>
  <c r="P160" i="4" s="1"/>
  <c r="O161" i="4"/>
  <c r="P161" i="4" s="1"/>
  <c r="O162" i="4"/>
  <c r="P162" i="4" s="1"/>
  <c r="O163" i="4"/>
  <c r="P163" i="4" s="1"/>
  <c r="O164" i="4"/>
  <c r="P164" i="4" s="1"/>
  <c r="O165" i="4"/>
  <c r="P165" i="4" s="1"/>
  <c r="O166" i="4"/>
  <c r="P166" i="4" s="1"/>
  <c r="O167" i="4"/>
  <c r="P167" i="4" s="1"/>
  <c r="O168" i="4"/>
  <c r="P168" i="4" s="1"/>
  <c r="O169" i="4"/>
  <c r="P169" i="4" s="1"/>
  <c r="O170" i="4"/>
  <c r="P170" i="4" s="1"/>
  <c r="O171" i="4"/>
  <c r="P171" i="4" s="1"/>
  <c r="O172" i="4"/>
  <c r="P172" i="4" s="1"/>
  <c r="O173" i="4"/>
  <c r="P173" i="4" s="1"/>
  <c r="O174" i="4"/>
  <c r="P174" i="4" s="1"/>
  <c r="O175" i="4"/>
  <c r="P175" i="4" s="1"/>
  <c r="O176" i="4"/>
  <c r="P176" i="4" s="1"/>
  <c r="O177" i="4"/>
  <c r="P177" i="4" s="1"/>
  <c r="O178" i="4"/>
  <c r="P178" i="4" s="1"/>
  <c r="O179" i="4"/>
  <c r="P179" i="4" s="1"/>
  <c r="O180" i="4"/>
  <c r="P180" i="4" s="1"/>
  <c r="O181" i="4"/>
  <c r="P181" i="4" s="1"/>
  <c r="O182" i="4"/>
  <c r="P182" i="4" s="1"/>
  <c r="O183" i="4"/>
  <c r="P183" i="4" s="1"/>
  <c r="O184" i="4"/>
  <c r="P184" i="4" s="1"/>
  <c r="O185" i="4"/>
  <c r="P185" i="4" s="1"/>
  <c r="O186" i="4"/>
  <c r="P186" i="4" s="1"/>
  <c r="O187" i="4"/>
  <c r="P187" i="4" s="1"/>
  <c r="O188" i="4"/>
  <c r="P188" i="4" s="1"/>
  <c r="O189" i="4"/>
  <c r="P189" i="4" s="1"/>
  <c r="O190" i="4"/>
  <c r="P190" i="4" s="1"/>
  <c r="O191" i="4"/>
  <c r="P191" i="4" s="1"/>
  <c r="O192" i="4"/>
  <c r="O193" i="4"/>
  <c r="O194" i="4"/>
  <c r="O195" i="4"/>
  <c r="P195" i="4" s="1"/>
  <c r="O196" i="4"/>
  <c r="P196" i="4" s="1"/>
  <c r="O197" i="4"/>
  <c r="P197" i="4" s="1"/>
  <c r="O198" i="4"/>
  <c r="P198" i="4" s="1"/>
  <c r="O199" i="4"/>
  <c r="P199" i="4" s="1"/>
  <c r="O200" i="4"/>
  <c r="P200" i="4" s="1"/>
  <c r="O201" i="4"/>
  <c r="P201" i="4" s="1"/>
  <c r="O202" i="4"/>
  <c r="P202" i="4" s="1"/>
  <c r="O203" i="4"/>
  <c r="P203" i="4" s="1"/>
  <c r="O204" i="4"/>
  <c r="P204" i="4" s="1"/>
  <c r="O205" i="4"/>
  <c r="P205" i="4" s="1"/>
  <c r="O206" i="4"/>
  <c r="P206" i="4" s="1"/>
  <c r="O207" i="4"/>
  <c r="P207" i="4" s="1"/>
  <c r="O208" i="4"/>
  <c r="P208" i="4" s="1"/>
  <c r="O209" i="4"/>
  <c r="P209" i="4" s="1"/>
  <c r="O210" i="4"/>
  <c r="P210" i="4" s="1"/>
  <c r="O211" i="4"/>
  <c r="P211" i="4" s="1"/>
  <c r="O212" i="4"/>
  <c r="P212" i="4" s="1"/>
  <c r="O213" i="4"/>
  <c r="P213" i="4" s="1"/>
  <c r="O214" i="4"/>
  <c r="P214" i="4" s="1"/>
  <c r="O215" i="4"/>
  <c r="P215" i="4" s="1"/>
  <c r="O216" i="4"/>
  <c r="P216" i="4" s="1"/>
  <c r="O217" i="4"/>
  <c r="P217" i="4" s="1"/>
  <c r="O218" i="4"/>
  <c r="P218" i="4" s="1"/>
  <c r="O219" i="4"/>
  <c r="P219" i="4" s="1"/>
  <c r="O220" i="4"/>
  <c r="P220" i="4" s="1"/>
  <c r="O221" i="4"/>
  <c r="P221" i="4" s="1"/>
  <c r="O222" i="4"/>
  <c r="P222" i="4" s="1"/>
  <c r="O223" i="4"/>
  <c r="P223" i="4" s="1"/>
  <c r="O224" i="4"/>
  <c r="P224" i="4" s="1"/>
  <c r="O225" i="4"/>
  <c r="P225" i="4" s="1"/>
  <c r="O226" i="4"/>
  <c r="P226" i="4" s="1"/>
  <c r="O227" i="4"/>
  <c r="P227" i="4" s="1"/>
  <c r="O228" i="4"/>
  <c r="P228" i="4" s="1"/>
  <c r="O229" i="4"/>
  <c r="P229" i="4" s="1"/>
  <c r="O230" i="4"/>
  <c r="P230" i="4" s="1"/>
  <c r="O231" i="4"/>
  <c r="P231" i="4" s="1"/>
  <c r="O232" i="4"/>
  <c r="P232" i="4" s="1"/>
  <c r="O233" i="4"/>
  <c r="P233" i="4" s="1"/>
  <c r="O234" i="4"/>
  <c r="P234" i="4" s="1"/>
  <c r="O235" i="4"/>
  <c r="P235" i="4" s="1"/>
  <c r="O236" i="4"/>
  <c r="P236" i="4" s="1"/>
  <c r="O237" i="4"/>
  <c r="P237" i="4" s="1"/>
  <c r="O238" i="4"/>
  <c r="P238" i="4" s="1"/>
  <c r="O239" i="4"/>
  <c r="P239" i="4" s="1"/>
  <c r="O240" i="4"/>
  <c r="P240" i="4" s="1"/>
  <c r="O241" i="4"/>
  <c r="O242" i="4"/>
  <c r="P242" i="4" s="1"/>
  <c r="O243" i="4"/>
  <c r="P243" i="4" s="1"/>
  <c r="O244" i="4"/>
  <c r="P244" i="4" s="1"/>
  <c r="O245" i="4"/>
  <c r="P245" i="4" s="1"/>
  <c r="O246" i="4"/>
  <c r="P246" i="4" s="1"/>
  <c r="O247" i="4"/>
  <c r="P247" i="4" s="1"/>
  <c r="O248" i="4"/>
  <c r="P248" i="4" s="1"/>
  <c r="O249" i="4"/>
  <c r="P249" i="4" s="1"/>
  <c r="O250" i="4"/>
  <c r="P250" i="4" s="1"/>
  <c r="O251" i="4"/>
  <c r="P251" i="4" s="1"/>
  <c r="O252" i="4"/>
  <c r="P252" i="4" s="1"/>
  <c r="O253" i="4"/>
  <c r="P253" i="4" s="1"/>
  <c r="O254" i="4"/>
  <c r="P254" i="4" s="1"/>
  <c r="O255" i="4"/>
  <c r="P255" i="4" s="1"/>
  <c r="O256" i="4"/>
  <c r="O257" i="4"/>
  <c r="P257" i="4" s="1"/>
  <c r="O258" i="4"/>
  <c r="P258" i="4" s="1"/>
  <c r="O259" i="4"/>
  <c r="P259" i="4" s="1"/>
  <c r="O260" i="4"/>
  <c r="P260" i="4" s="1"/>
  <c r="O261" i="4"/>
  <c r="P261" i="4" s="1"/>
  <c r="O262" i="4"/>
  <c r="P262" i="4" s="1"/>
  <c r="O263" i="4"/>
  <c r="P263" i="4" s="1"/>
  <c r="O264" i="4"/>
  <c r="P264" i="4" s="1"/>
  <c r="O265" i="4"/>
  <c r="P265" i="4" s="1"/>
  <c r="O266" i="4"/>
  <c r="P266" i="4" s="1"/>
  <c r="O267" i="4"/>
  <c r="P267" i="4" s="1"/>
  <c r="O268" i="4"/>
  <c r="P268" i="4" s="1"/>
  <c r="O269" i="4"/>
  <c r="P269" i="4" s="1"/>
  <c r="O270" i="4"/>
  <c r="P270" i="4" s="1"/>
  <c r="O271" i="4"/>
  <c r="P271" i="4" s="1"/>
  <c r="O272" i="4"/>
  <c r="P272" i="4" s="1"/>
  <c r="O273" i="4"/>
  <c r="P273" i="4" s="1"/>
  <c r="O274" i="4"/>
  <c r="P274" i="4" s="1"/>
  <c r="O275" i="4"/>
  <c r="P275" i="4" s="1"/>
  <c r="O276" i="4"/>
  <c r="P276" i="4" s="1"/>
  <c r="O277" i="4"/>
  <c r="P277" i="4" s="1"/>
  <c r="O278" i="4"/>
  <c r="P278" i="4" s="1"/>
  <c r="O279" i="4"/>
  <c r="P279" i="4" s="1"/>
  <c r="O280" i="4"/>
  <c r="P280" i="4" s="1"/>
  <c r="O281" i="4"/>
  <c r="P281" i="4" s="1"/>
  <c r="O282" i="4"/>
  <c r="P282" i="4" s="1"/>
  <c r="O283" i="4"/>
  <c r="P283" i="4" s="1"/>
  <c r="O284" i="4"/>
  <c r="P284" i="4" s="1"/>
  <c r="O285" i="4"/>
  <c r="P285" i="4" s="1"/>
  <c r="O286" i="4"/>
  <c r="P286" i="4" s="1"/>
  <c r="O287" i="4"/>
  <c r="P287" i="4" s="1"/>
  <c r="O288" i="4"/>
  <c r="P288" i="4" s="1"/>
  <c r="O289" i="4"/>
  <c r="O290" i="4"/>
  <c r="P290" i="4" s="1"/>
  <c r="O291" i="4"/>
  <c r="P291" i="4" s="1"/>
  <c r="O292" i="4"/>
  <c r="P292" i="4" s="1"/>
  <c r="O293" i="4"/>
  <c r="P293" i="4" s="1"/>
  <c r="O294" i="4"/>
  <c r="P294" i="4" s="1"/>
  <c r="O295" i="4"/>
  <c r="P295" i="4" s="1"/>
  <c r="O296" i="4"/>
  <c r="P296" i="4" s="1"/>
  <c r="O297" i="4"/>
  <c r="P297" i="4" s="1"/>
  <c r="O298" i="4"/>
  <c r="P298" i="4" s="1"/>
  <c r="O299" i="4"/>
  <c r="P299" i="4" s="1"/>
  <c r="O300" i="4"/>
  <c r="P300" i="4" s="1"/>
  <c r="O301" i="4"/>
  <c r="P301" i="4" s="1"/>
  <c r="O302" i="4"/>
  <c r="P302" i="4" s="1"/>
  <c r="O303" i="4"/>
  <c r="P303" i="4" s="1"/>
  <c r="O304" i="4"/>
  <c r="P304" i="4" s="1"/>
  <c r="O305" i="4"/>
  <c r="O306" i="4"/>
  <c r="P306" i="4" s="1"/>
  <c r="O307" i="4"/>
  <c r="P307" i="4" s="1"/>
  <c r="O308" i="4"/>
  <c r="P308" i="4" s="1"/>
  <c r="O309" i="4"/>
  <c r="P309" i="4" s="1"/>
  <c r="O310" i="4"/>
  <c r="P310" i="4" s="1"/>
  <c r="O311" i="4"/>
  <c r="P311" i="4" s="1"/>
  <c r="O312" i="4"/>
  <c r="P312" i="4" s="1"/>
  <c r="O313" i="4"/>
  <c r="P313" i="4" s="1"/>
  <c r="O314" i="4"/>
  <c r="P314" i="4" s="1"/>
  <c r="O315" i="4"/>
  <c r="P315" i="4" s="1"/>
  <c r="O316" i="4"/>
  <c r="P316" i="4" s="1"/>
  <c r="O317" i="4"/>
  <c r="P317" i="4" s="1"/>
  <c r="O318" i="4"/>
  <c r="P318" i="4" s="1"/>
  <c r="O319" i="4"/>
  <c r="P319" i="4" s="1"/>
  <c r="O320" i="4"/>
  <c r="O321" i="4"/>
  <c r="O322" i="4"/>
  <c r="P322" i="4" s="1"/>
  <c r="O323" i="4"/>
  <c r="P323" i="4" s="1"/>
  <c r="O324" i="4"/>
  <c r="P324" i="4" s="1"/>
  <c r="O325" i="4"/>
  <c r="P325" i="4" s="1"/>
  <c r="O326" i="4"/>
  <c r="P326" i="4" s="1"/>
  <c r="O327" i="4"/>
  <c r="P327" i="4" s="1"/>
  <c r="O328" i="4"/>
  <c r="P328" i="4" s="1"/>
  <c r="O329" i="4"/>
  <c r="P329" i="4" s="1"/>
  <c r="O330" i="4"/>
  <c r="P330" i="4" s="1"/>
  <c r="O331" i="4"/>
  <c r="P331" i="4" s="1"/>
  <c r="O332" i="4"/>
  <c r="P332" i="4" s="1"/>
  <c r="O333" i="4"/>
  <c r="P333" i="4" s="1"/>
  <c r="O334" i="4"/>
  <c r="P334" i="4" s="1"/>
  <c r="O335" i="4"/>
  <c r="P335" i="4" s="1"/>
  <c r="O336" i="4"/>
  <c r="P336" i="4" s="1"/>
  <c r="O337" i="4"/>
  <c r="P337" i="4" s="1"/>
  <c r="O338" i="4"/>
  <c r="P338" i="4" s="1"/>
  <c r="O339" i="4"/>
  <c r="P339" i="4" s="1"/>
  <c r="O340" i="4"/>
  <c r="P340" i="4" s="1"/>
  <c r="O341" i="4"/>
  <c r="P341" i="4" s="1"/>
  <c r="O342" i="4"/>
  <c r="P342" i="4" s="1"/>
  <c r="O343" i="4"/>
  <c r="P343" i="4" s="1"/>
  <c r="O344" i="4"/>
  <c r="P344" i="4" s="1"/>
  <c r="O345" i="4"/>
  <c r="P345" i="4" s="1"/>
  <c r="O346" i="4"/>
  <c r="P346" i="4" s="1"/>
  <c r="O347" i="4"/>
  <c r="P347" i="4" s="1"/>
  <c r="O348" i="4"/>
  <c r="P348" i="4" s="1"/>
  <c r="O349" i="4"/>
  <c r="P349" i="4" s="1"/>
  <c r="O350" i="4"/>
  <c r="P350" i="4" s="1"/>
  <c r="O351" i="4"/>
  <c r="P351" i="4" s="1"/>
  <c r="O352" i="4"/>
  <c r="P352" i="4" s="1"/>
  <c r="O353" i="4"/>
  <c r="P353" i="4" s="1"/>
  <c r="O354" i="4"/>
  <c r="P354" i="4" s="1"/>
  <c r="O355" i="4"/>
  <c r="P355" i="4" s="1"/>
  <c r="O356" i="4"/>
  <c r="P356" i="4" s="1"/>
  <c r="O357" i="4"/>
  <c r="P357" i="4" s="1"/>
  <c r="O358" i="4"/>
  <c r="P358" i="4" s="1"/>
  <c r="O359" i="4"/>
  <c r="P359" i="4" s="1"/>
  <c r="O360" i="4"/>
  <c r="P360" i="4" s="1"/>
  <c r="O361" i="4"/>
  <c r="O362" i="4"/>
  <c r="P362" i="4" s="1"/>
  <c r="O363" i="4"/>
  <c r="P363" i="4" s="1"/>
  <c r="O364" i="4"/>
  <c r="P364" i="4" s="1"/>
  <c r="O365" i="4"/>
  <c r="P365" i="4" s="1"/>
  <c r="O366" i="4"/>
  <c r="P366" i="4" s="1"/>
  <c r="O367" i="4"/>
  <c r="P367" i="4" s="1"/>
  <c r="O368" i="4"/>
  <c r="P368" i="4" s="1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V22" i="4" l="1"/>
  <c r="V16" i="4"/>
  <c r="W14" i="4"/>
  <c r="V15" i="4"/>
  <c r="E7" i="4"/>
  <c r="L7" i="4" s="1"/>
  <c r="E8" i="4"/>
  <c r="L8" i="4" s="1"/>
  <c r="E9" i="4"/>
  <c r="L9" i="4" s="1"/>
  <c r="E10" i="4"/>
  <c r="L10" i="4" s="1"/>
  <c r="E11" i="4"/>
  <c r="L11" i="4" s="1"/>
  <c r="E12" i="4"/>
  <c r="L12" i="4" s="1"/>
  <c r="E13" i="4"/>
  <c r="L13" i="4" s="1"/>
  <c r="E14" i="4"/>
  <c r="L14" i="4" s="1"/>
  <c r="E15" i="4"/>
  <c r="L15" i="4" s="1"/>
  <c r="E16" i="4"/>
  <c r="L16" i="4" s="1"/>
  <c r="E17" i="4"/>
  <c r="L17" i="4" s="1"/>
  <c r="E18" i="4"/>
  <c r="L18" i="4" s="1"/>
  <c r="E19" i="4"/>
  <c r="L19" i="4" s="1"/>
  <c r="E20" i="4"/>
  <c r="L20" i="4" s="1"/>
  <c r="E21" i="4"/>
  <c r="L21" i="4" s="1"/>
  <c r="E22" i="4"/>
  <c r="L22" i="4" s="1"/>
  <c r="E23" i="4"/>
  <c r="L23" i="4" s="1"/>
  <c r="E24" i="4"/>
  <c r="L24" i="4" s="1"/>
  <c r="E25" i="4"/>
  <c r="L25" i="4" s="1"/>
  <c r="E26" i="4"/>
  <c r="L26" i="4" s="1"/>
  <c r="E27" i="4"/>
  <c r="L27" i="4" s="1"/>
  <c r="E28" i="4"/>
  <c r="L28" i="4" s="1"/>
  <c r="E29" i="4"/>
  <c r="L29" i="4" s="1"/>
  <c r="E30" i="4"/>
  <c r="L30" i="4" s="1"/>
  <c r="E31" i="4"/>
  <c r="L31" i="4" s="1"/>
  <c r="E32" i="4"/>
  <c r="L32" i="4" s="1"/>
  <c r="E33" i="4"/>
  <c r="L33" i="4" s="1"/>
  <c r="E34" i="4"/>
  <c r="L34" i="4" s="1"/>
  <c r="E35" i="4"/>
  <c r="L35" i="4" s="1"/>
  <c r="E36" i="4"/>
  <c r="L36" i="4" s="1"/>
  <c r="E37" i="4"/>
  <c r="L37" i="4" s="1"/>
  <c r="E38" i="4"/>
  <c r="L38" i="4" s="1"/>
  <c r="E39" i="4"/>
  <c r="L39" i="4" s="1"/>
  <c r="E40" i="4"/>
  <c r="L40" i="4" s="1"/>
  <c r="E41" i="4"/>
  <c r="L41" i="4" s="1"/>
  <c r="E42" i="4"/>
  <c r="L42" i="4" s="1"/>
  <c r="E43" i="4"/>
  <c r="L43" i="4" s="1"/>
  <c r="E44" i="4"/>
  <c r="L44" i="4" s="1"/>
  <c r="E45" i="4"/>
  <c r="L45" i="4" s="1"/>
  <c r="E46" i="4"/>
  <c r="L46" i="4" s="1"/>
  <c r="E47" i="4"/>
  <c r="L47" i="4" s="1"/>
  <c r="E48" i="4"/>
  <c r="L48" i="4" s="1"/>
  <c r="E49" i="4"/>
  <c r="L49" i="4" s="1"/>
  <c r="E50" i="4"/>
  <c r="L50" i="4" s="1"/>
  <c r="E51" i="4"/>
  <c r="L51" i="4" s="1"/>
  <c r="E52" i="4"/>
  <c r="L52" i="4" s="1"/>
  <c r="E53" i="4"/>
  <c r="L53" i="4" s="1"/>
  <c r="E54" i="4"/>
  <c r="L54" i="4" s="1"/>
  <c r="E55" i="4"/>
  <c r="L55" i="4" s="1"/>
  <c r="E56" i="4"/>
  <c r="L56" i="4" s="1"/>
  <c r="E57" i="4"/>
  <c r="L57" i="4" s="1"/>
  <c r="E58" i="4"/>
  <c r="L58" i="4" s="1"/>
  <c r="E59" i="4"/>
  <c r="L59" i="4" s="1"/>
  <c r="E60" i="4"/>
  <c r="L60" i="4" s="1"/>
  <c r="E61" i="4"/>
  <c r="L61" i="4" s="1"/>
  <c r="E62" i="4"/>
  <c r="L62" i="4" s="1"/>
  <c r="E63" i="4"/>
  <c r="L63" i="4" s="1"/>
  <c r="E64" i="4"/>
  <c r="L64" i="4" s="1"/>
  <c r="E65" i="4"/>
  <c r="L65" i="4" s="1"/>
  <c r="E66" i="4"/>
  <c r="L66" i="4" s="1"/>
  <c r="E67" i="4"/>
  <c r="L67" i="4" s="1"/>
  <c r="E68" i="4"/>
  <c r="L68" i="4" s="1"/>
  <c r="E69" i="4"/>
  <c r="L69" i="4" s="1"/>
  <c r="E70" i="4"/>
  <c r="L70" i="4" s="1"/>
  <c r="E71" i="4"/>
  <c r="L71" i="4" s="1"/>
  <c r="E72" i="4"/>
  <c r="L72" i="4" s="1"/>
  <c r="E73" i="4"/>
  <c r="L73" i="4" s="1"/>
  <c r="E74" i="4"/>
  <c r="L74" i="4" s="1"/>
  <c r="E75" i="4"/>
  <c r="L75" i="4" s="1"/>
  <c r="E76" i="4"/>
  <c r="L76" i="4" s="1"/>
  <c r="E77" i="4"/>
  <c r="L77" i="4" s="1"/>
  <c r="E78" i="4"/>
  <c r="L78" i="4" s="1"/>
  <c r="E79" i="4"/>
  <c r="L79" i="4" s="1"/>
  <c r="E80" i="4"/>
  <c r="L80" i="4" s="1"/>
  <c r="E81" i="4"/>
  <c r="L81" i="4" s="1"/>
  <c r="E82" i="4"/>
  <c r="L82" i="4" s="1"/>
  <c r="E83" i="4"/>
  <c r="L83" i="4" s="1"/>
  <c r="E84" i="4"/>
  <c r="L84" i="4" s="1"/>
  <c r="E85" i="4"/>
  <c r="L85" i="4" s="1"/>
  <c r="E86" i="4"/>
  <c r="L86" i="4" s="1"/>
  <c r="E87" i="4"/>
  <c r="L87" i="4" s="1"/>
  <c r="E88" i="4"/>
  <c r="L88" i="4" s="1"/>
  <c r="E89" i="4"/>
  <c r="L89" i="4" s="1"/>
  <c r="E90" i="4"/>
  <c r="L90" i="4" s="1"/>
  <c r="E91" i="4"/>
  <c r="L91" i="4" s="1"/>
  <c r="E92" i="4"/>
  <c r="L92" i="4" s="1"/>
  <c r="E93" i="4"/>
  <c r="L93" i="4" s="1"/>
  <c r="E94" i="4"/>
  <c r="L94" i="4" s="1"/>
  <c r="E95" i="4"/>
  <c r="L95" i="4" s="1"/>
  <c r="E96" i="4"/>
  <c r="L96" i="4" s="1"/>
  <c r="E97" i="4"/>
  <c r="L97" i="4" s="1"/>
  <c r="E98" i="4"/>
  <c r="L98" i="4" s="1"/>
  <c r="E99" i="4"/>
  <c r="L99" i="4" s="1"/>
  <c r="E100" i="4"/>
  <c r="L100" i="4" s="1"/>
  <c r="E101" i="4"/>
  <c r="L101" i="4" s="1"/>
  <c r="E102" i="4"/>
  <c r="L102" i="4" s="1"/>
  <c r="E103" i="4"/>
  <c r="L103" i="4" s="1"/>
  <c r="E104" i="4"/>
  <c r="L104" i="4" s="1"/>
  <c r="E105" i="4"/>
  <c r="L105" i="4" s="1"/>
  <c r="E106" i="4"/>
  <c r="L106" i="4" s="1"/>
  <c r="E107" i="4"/>
  <c r="L107" i="4" s="1"/>
  <c r="E108" i="4"/>
  <c r="L108" i="4" s="1"/>
  <c r="E109" i="4"/>
  <c r="L109" i="4" s="1"/>
  <c r="E110" i="4"/>
  <c r="L110" i="4" s="1"/>
  <c r="E111" i="4"/>
  <c r="L111" i="4" s="1"/>
  <c r="E112" i="4"/>
  <c r="L112" i="4" s="1"/>
  <c r="E113" i="4"/>
  <c r="L113" i="4" s="1"/>
  <c r="E114" i="4"/>
  <c r="L114" i="4" s="1"/>
  <c r="E115" i="4"/>
  <c r="L115" i="4" s="1"/>
  <c r="E116" i="4"/>
  <c r="L116" i="4" s="1"/>
  <c r="E117" i="4"/>
  <c r="L117" i="4" s="1"/>
  <c r="E118" i="4"/>
  <c r="L118" i="4" s="1"/>
  <c r="E119" i="4"/>
  <c r="L119" i="4" s="1"/>
  <c r="E120" i="4"/>
  <c r="L120" i="4" s="1"/>
  <c r="E121" i="4"/>
  <c r="L121" i="4" s="1"/>
  <c r="E122" i="4"/>
  <c r="L122" i="4" s="1"/>
  <c r="E123" i="4"/>
  <c r="L123" i="4" s="1"/>
  <c r="E124" i="4"/>
  <c r="L124" i="4" s="1"/>
  <c r="E125" i="4"/>
  <c r="L125" i="4" s="1"/>
  <c r="E126" i="4"/>
  <c r="L126" i="4" s="1"/>
  <c r="E127" i="4"/>
  <c r="L127" i="4" s="1"/>
  <c r="E128" i="4"/>
  <c r="L128" i="4" s="1"/>
  <c r="E129" i="4"/>
  <c r="L129" i="4" s="1"/>
  <c r="E130" i="4"/>
  <c r="L130" i="4" s="1"/>
  <c r="E131" i="4"/>
  <c r="L131" i="4" s="1"/>
  <c r="E132" i="4"/>
  <c r="L132" i="4" s="1"/>
  <c r="E133" i="4"/>
  <c r="L133" i="4" s="1"/>
  <c r="E134" i="4"/>
  <c r="L134" i="4" s="1"/>
  <c r="E135" i="4"/>
  <c r="L135" i="4" s="1"/>
  <c r="E136" i="4"/>
  <c r="L136" i="4" s="1"/>
  <c r="E137" i="4"/>
  <c r="L137" i="4" s="1"/>
  <c r="E138" i="4"/>
  <c r="L138" i="4" s="1"/>
  <c r="E139" i="4"/>
  <c r="L139" i="4" s="1"/>
  <c r="E140" i="4"/>
  <c r="L140" i="4" s="1"/>
  <c r="E141" i="4"/>
  <c r="L141" i="4" s="1"/>
  <c r="E142" i="4"/>
  <c r="L142" i="4" s="1"/>
  <c r="E143" i="4"/>
  <c r="L143" i="4" s="1"/>
  <c r="E144" i="4"/>
  <c r="L144" i="4" s="1"/>
  <c r="E145" i="4"/>
  <c r="L145" i="4" s="1"/>
  <c r="E146" i="4"/>
  <c r="L146" i="4" s="1"/>
  <c r="E147" i="4"/>
  <c r="L147" i="4" s="1"/>
  <c r="E148" i="4"/>
  <c r="L148" i="4" s="1"/>
  <c r="E149" i="4"/>
  <c r="L149" i="4" s="1"/>
  <c r="E150" i="4"/>
  <c r="L150" i="4" s="1"/>
  <c r="E151" i="4"/>
  <c r="L151" i="4" s="1"/>
  <c r="E152" i="4"/>
  <c r="L152" i="4" s="1"/>
  <c r="E153" i="4"/>
  <c r="L153" i="4" s="1"/>
  <c r="E154" i="4"/>
  <c r="L154" i="4" s="1"/>
  <c r="E155" i="4"/>
  <c r="L155" i="4" s="1"/>
  <c r="E156" i="4"/>
  <c r="L156" i="4" s="1"/>
  <c r="E157" i="4"/>
  <c r="L157" i="4" s="1"/>
  <c r="E158" i="4"/>
  <c r="L158" i="4" s="1"/>
  <c r="E159" i="4"/>
  <c r="L159" i="4" s="1"/>
  <c r="E160" i="4"/>
  <c r="L160" i="4" s="1"/>
  <c r="E161" i="4"/>
  <c r="L161" i="4" s="1"/>
  <c r="E162" i="4"/>
  <c r="L162" i="4" s="1"/>
  <c r="E163" i="4"/>
  <c r="L163" i="4" s="1"/>
  <c r="E164" i="4"/>
  <c r="L164" i="4" s="1"/>
  <c r="E165" i="4"/>
  <c r="L165" i="4" s="1"/>
  <c r="E166" i="4"/>
  <c r="L166" i="4" s="1"/>
  <c r="E167" i="4"/>
  <c r="L167" i="4" s="1"/>
  <c r="E168" i="4"/>
  <c r="L168" i="4" s="1"/>
  <c r="E169" i="4"/>
  <c r="L169" i="4" s="1"/>
  <c r="E170" i="4"/>
  <c r="L170" i="4" s="1"/>
  <c r="E171" i="4"/>
  <c r="L171" i="4" s="1"/>
  <c r="E172" i="4"/>
  <c r="L172" i="4" s="1"/>
  <c r="E173" i="4"/>
  <c r="L173" i="4" s="1"/>
  <c r="E174" i="4"/>
  <c r="L174" i="4" s="1"/>
  <c r="E175" i="4"/>
  <c r="L175" i="4" s="1"/>
  <c r="E176" i="4"/>
  <c r="L176" i="4" s="1"/>
  <c r="E177" i="4"/>
  <c r="L177" i="4" s="1"/>
  <c r="E178" i="4"/>
  <c r="L178" i="4" s="1"/>
  <c r="E179" i="4"/>
  <c r="L179" i="4" s="1"/>
  <c r="E180" i="4"/>
  <c r="L180" i="4" s="1"/>
  <c r="E181" i="4"/>
  <c r="L181" i="4" s="1"/>
  <c r="E182" i="4"/>
  <c r="L182" i="4" s="1"/>
  <c r="E183" i="4"/>
  <c r="L183" i="4" s="1"/>
  <c r="E184" i="4"/>
  <c r="L184" i="4" s="1"/>
  <c r="E185" i="4"/>
  <c r="L185" i="4" s="1"/>
  <c r="E186" i="4"/>
  <c r="L186" i="4" s="1"/>
  <c r="E187" i="4"/>
  <c r="L187" i="4" s="1"/>
  <c r="E188" i="4"/>
  <c r="L188" i="4" s="1"/>
  <c r="E189" i="4"/>
  <c r="L189" i="4" s="1"/>
  <c r="E190" i="4"/>
  <c r="L190" i="4" s="1"/>
  <c r="E191" i="4"/>
  <c r="L191" i="4" s="1"/>
  <c r="E192" i="4"/>
  <c r="L192" i="4" s="1"/>
  <c r="E193" i="4"/>
  <c r="L193" i="4" s="1"/>
  <c r="E194" i="4"/>
  <c r="L194" i="4" s="1"/>
  <c r="E195" i="4"/>
  <c r="L195" i="4" s="1"/>
  <c r="E196" i="4"/>
  <c r="L196" i="4" s="1"/>
  <c r="E197" i="4"/>
  <c r="L197" i="4" s="1"/>
  <c r="E198" i="4"/>
  <c r="L198" i="4" s="1"/>
  <c r="E199" i="4"/>
  <c r="L199" i="4" s="1"/>
  <c r="E200" i="4"/>
  <c r="L200" i="4" s="1"/>
  <c r="E201" i="4"/>
  <c r="L201" i="4" s="1"/>
  <c r="E202" i="4"/>
  <c r="L202" i="4" s="1"/>
  <c r="E203" i="4"/>
  <c r="L203" i="4" s="1"/>
  <c r="E204" i="4"/>
  <c r="L204" i="4" s="1"/>
  <c r="E205" i="4"/>
  <c r="L205" i="4" s="1"/>
  <c r="E206" i="4"/>
  <c r="L206" i="4" s="1"/>
  <c r="E207" i="4"/>
  <c r="L207" i="4" s="1"/>
  <c r="E208" i="4"/>
  <c r="L208" i="4" s="1"/>
  <c r="E209" i="4"/>
  <c r="L209" i="4" s="1"/>
  <c r="E210" i="4"/>
  <c r="L210" i="4" s="1"/>
  <c r="E211" i="4"/>
  <c r="L211" i="4" s="1"/>
  <c r="E212" i="4"/>
  <c r="L212" i="4" s="1"/>
  <c r="E213" i="4"/>
  <c r="L213" i="4" s="1"/>
  <c r="E214" i="4"/>
  <c r="L214" i="4" s="1"/>
  <c r="E215" i="4"/>
  <c r="L215" i="4" s="1"/>
  <c r="E216" i="4"/>
  <c r="L216" i="4" s="1"/>
  <c r="E217" i="4"/>
  <c r="L217" i="4" s="1"/>
  <c r="E218" i="4"/>
  <c r="L218" i="4" s="1"/>
  <c r="E219" i="4"/>
  <c r="L219" i="4" s="1"/>
  <c r="E220" i="4"/>
  <c r="L220" i="4" s="1"/>
  <c r="E221" i="4"/>
  <c r="L221" i="4" s="1"/>
  <c r="E222" i="4"/>
  <c r="L222" i="4" s="1"/>
  <c r="E223" i="4"/>
  <c r="L223" i="4" s="1"/>
  <c r="E224" i="4"/>
  <c r="L224" i="4" s="1"/>
  <c r="E225" i="4"/>
  <c r="L225" i="4" s="1"/>
  <c r="E226" i="4"/>
  <c r="L226" i="4" s="1"/>
  <c r="E227" i="4"/>
  <c r="L227" i="4" s="1"/>
  <c r="E228" i="4"/>
  <c r="L228" i="4" s="1"/>
  <c r="E229" i="4"/>
  <c r="L229" i="4" s="1"/>
  <c r="E230" i="4"/>
  <c r="L230" i="4" s="1"/>
  <c r="E231" i="4"/>
  <c r="L231" i="4" s="1"/>
  <c r="E232" i="4"/>
  <c r="L232" i="4" s="1"/>
  <c r="E233" i="4"/>
  <c r="L233" i="4" s="1"/>
  <c r="E234" i="4"/>
  <c r="L234" i="4" s="1"/>
  <c r="E235" i="4"/>
  <c r="L235" i="4" s="1"/>
  <c r="E236" i="4"/>
  <c r="L236" i="4" s="1"/>
  <c r="E237" i="4"/>
  <c r="L237" i="4" s="1"/>
  <c r="E238" i="4"/>
  <c r="L238" i="4" s="1"/>
  <c r="E239" i="4"/>
  <c r="L239" i="4" s="1"/>
  <c r="E240" i="4"/>
  <c r="L240" i="4" s="1"/>
  <c r="E241" i="4"/>
  <c r="L241" i="4" s="1"/>
  <c r="E242" i="4"/>
  <c r="L242" i="4" s="1"/>
  <c r="E243" i="4"/>
  <c r="L243" i="4" s="1"/>
  <c r="E244" i="4"/>
  <c r="L244" i="4" s="1"/>
  <c r="E245" i="4"/>
  <c r="L245" i="4" s="1"/>
  <c r="E246" i="4"/>
  <c r="L246" i="4" s="1"/>
  <c r="E247" i="4"/>
  <c r="L247" i="4" s="1"/>
  <c r="E248" i="4"/>
  <c r="L248" i="4" s="1"/>
  <c r="E249" i="4"/>
  <c r="L249" i="4" s="1"/>
  <c r="E250" i="4"/>
  <c r="L250" i="4" s="1"/>
  <c r="E251" i="4"/>
  <c r="L251" i="4" s="1"/>
  <c r="E252" i="4"/>
  <c r="L252" i="4" s="1"/>
  <c r="E253" i="4"/>
  <c r="L253" i="4" s="1"/>
  <c r="E254" i="4"/>
  <c r="L254" i="4" s="1"/>
  <c r="E255" i="4"/>
  <c r="L255" i="4" s="1"/>
  <c r="E256" i="4"/>
  <c r="L256" i="4" s="1"/>
  <c r="E257" i="4"/>
  <c r="L257" i="4" s="1"/>
  <c r="E258" i="4"/>
  <c r="L258" i="4" s="1"/>
  <c r="E259" i="4"/>
  <c r="L259" i="4" s="1"/>
  <c r="E260" i="4"/>
  <c r="L260" i="4" s="1"/>
  <c r="E261" i="4"/>
  <c r="L261" i="4" s="1"/>
  <c r="E262" i="4"/>
  <c r="L262" i="4" s="1"/>
  <c r="E263" i="4"/>
  <c r="L263" i="4" s="1"/>
  <c r="E264" i="4"/>
  <c r="L264" i="4" s="1"/>
  <c r="E265" i="4"/>
  <c r="L265" i="4" s="1"/>
  <c r="E266" i="4"/>
  <c r="L266" i="4" s="1"/>
  <c r="E267" i="4"/>
  <c r="L267" i="4" s="1"/>
  <c r="E268" i="4"/>
  <c r="L268" i="4" s="1"/>
  <c r="E269" i="4"/>
  <c r="L269" i="4" s="1"/>
  <c r="E270" i="4"/>
  <c r="L270" i="4" s="1"/>
  <c r="E271" i="4"/>
  <c r="L271" i="4" s="1"/>
  <c r="E272" i="4"/>
  <c r="L272" i="4" s="1"/>
  <c r="E273" i="4"/>
  <c r="L273" i="4" s="1"/>
  <c r="E274" i="4"/>
  <c r="L274" i="4" s="1"/>
  <c r="E275" i="4"/>
  <c r="L275" i="4" s="1"/>
  <c r="E276" i="4"/>
  <c r="L276" i="4" s="1"/>
  <c r="E277" i="4"/>
  <c r="L277" i="4" s="1"/>
  <c r="E278" i="4"/>
  <c r="L278" i="4" s="1"/>
  <c r="E279" i="4"/>
  <c r="L279" i="4" s="1"/>
  <c r="E280" i="4"/>
  <c r="L280" i="4" s="1"/>
  <c r="E281" i="4"/>
  <c r="L281" i="4" s="1"/>
  <c r="E282" i="4"/>
  <c r="L282" i="4" s="1"/>
  <c r="E283" i="4"/>
  <c r="L283" i="4" s="1"/>
  <c r="E284" i="4"/>
  <c r="L284" i="4" s="1"/>
  <c r="E285" i="4"/>
  <c r="L285" i="4" s="1"/>
  <c r="E286" i="4"/>
  <c r="L286" i="4" s="1"/>
  <c r="E287" i="4"/>
  <c r="L287" i="4" s="1"/>
  <c r="E288" i="4"/>
  <c r="L288" i="4" s="1"/>
  <c r="E289" i="4"/>
  <c r="L289" i="4" s="1"/>
  <c r="E290" i="4"/>
  <c r="L290" i="4" s="1"/>
  <c r="E291" i="4"/>
  <c r="L291" i="4" s="1"/>
  <c r="E292" i="4"/>
  <c r="L292" i="4" s="1"/>
  <c r="E293" i="4"/>
  <c r="L293" i="4" s="1"/>
  <c r="E294" i="4"/>
  <c r="L294" i="4" s="1"/>
  <c r="E295" i="4"/>
  <c r="L295" i="4" s="1"/>
  <c r="E296" i="4"/>
  <c r="L296" i="4" s="1"/>
  <c r="E297" i="4"/>
  <c r="L297" i="4" s="1"/>
  <c r="E298" i="4"/>
  <c r="L298" i="4" s="1"/>
  <c r="E299" i="4"/>
  <c r="L299" i="4" s="1"/>
  <c r="E300" i="4"/>
  <c r="L300" i="4" s="1"/>
  <c r="E301" i="4"/>
  <c r="L301" i="4" s="1"/>
  <c r="E302" i="4"/>
  <c r="L302" i="4" s="1"/>
  <c r="E303" i="4"/>
  <c r="L303" i="4" s="1"/>
  <c r="E304" i="4"/>
  <c r="L304" i="4" s="1"/>
  <c r="E305" i="4"/>
  <c r="L305" i="4" s="1"/>
  <c r="E306" i="4"/>
  <c r="L306" i="4" s="1"/>
  <c r="E307" i="4"/>
  <c r="L307" i="4" s="1"/>
  <c r="E308" i="4"/>
  <c r="L308" i="4" s="1"/>
  <c r="E309" i="4"/>
  <c r="L309" i="4" s="1"/>
  <c r="E310" i="4"/>
  <c r="L310" i="4" s="1"/>
  <c r="E311" i="4"/>
  <c r="L311" i="4" s="1"/>
  <c r="E312" i="4"/>
  <c r="L312" i="4" s="1"/>
  <c r="E313" i="4"/>
  <c r="L313" i="4" s="1"/>
  <c r="E314" i="4"/>
  <c r="L314" i="4" s="1"/>
  <c r="E315" i="4"/>
  <c r="L315" i="4" s="1"/>
  <c r="E316" i="4"/>
  <c r="L316" i="4" s="1"/>
  <c r="E317" i="4"/>
  <c r="L317" i="4" s="1"/>
  <c r="E318" i="4"/>
  <c r="L318" i="4" s="1"/>
  <c r="E319" i="4"/>
  <c r="L319" i="4" s="1"/>
  <c r="E320" i="4"/>
  <c r="L320" i="4" s="1"/>
  <c r="E321" i="4"/>
  <c r="L321" i="4" s="1"/>
  <c r="E322" i="4"/>
  <c r="L322" i="4" s="1"/>
  <c r="E323" i="4"/>
  <c r="L323" i="4" s="1"/>
  <c r="E324" i="4"/>
  <c r="L324" i="4" s="1"/>
  <c r="E325" i="4"/>
  <c r="L325" i="4" s="1"/>
  <c r="E326" i="4"/>
  <c r="L326" i="4" s="1"/>
  <c r="E327" i="4"/>
  <c r="L327" i="4" s="1"/>
  <c r="E328" i="4"/>
  <c r="L328" i="4" s="1"/>
  <c r="E329" i="4"/>
  <c r="L329" i="4" s="1"/>
  <c r="E330" i="4"/>
  <c r="L330" i="4" s="1"/>
  <c r="E331" i="4"/>
  <c r="L331" i="4" s="1"/>
  <c r="E332" i="4"/>
  <c r="L332" i="4" s="1"/>
  <c r="E333" i="4"/>
  <c r="L333" i="4" s="1"/>
  <c r="E334" i="4"/>
  <c r="L334" i="4" s="1"/>
  <c r="E335" i="4"/>
  <c r="L335" i="4" s="1"/>
  <c r="E336" i="4"/>
  <c r="L336" i="4" s="1"/>
  <c r="E337" i="4"/>
  <c r="L337" i="4" s="1"/>
  <c r="E338" i="4"/>
  <c r="L338" i="4" s="1"/>
  <c r="E339" i="4"/>
  <c r="L339" i="4" s="1"/>
  <c r="E340" i="4"/>
  <c r="L340" i="4" s="1"/>
  <c r="E341" i="4"/>
  <c r="L341" i="4" s="1"/>
  <c r="E342" i="4"/>
  <c r="L342" i="4" s="1"/>
  <c r="E343" i="4"/>
  <c r="L343" i="4" s="1"/>
  <c r="E344" i="4"/>
  <c r="L344" i="4" s="1"/>
  <c r="E345" i="4"/>
  <c r="L345" i="4" s="1"/>
  <c r="E346" i="4"/>
  <c r="L346" i="4" s="1"/>
  <c r="E347" i="4"/>
  <c r="L347" i="4" s="1"/>
  <c r="E348" i="4"/>
  <c r="L348" i="4" s="1"/>
  <c r="E349" i="4"/>
  <c r="L349" i="4" s="1"/>
  <c r="E350" i="4"/>
  <c r="L350" i="4" s="1"/>
  <c r="E351" i="4"/>
  <c r="L351" i="4" s="1"/>
  <c r="E352" i="4"/>
  <c r="L352" i="4" s="1"/>
  <c r="E353" i="4"/>
  <c r="L353" i="4" s="1"/>
  <c r="E354" i="4"/>
  <c r="L354" i="4" s="1"/>
  <c r="E355" i="4"/>
  <c r="L355" i="4" s="1"/>
  <c r="E356" i="4"/>
  <c r="L356" i="4" s="1"/>
  <c r="E357" i="4"/>
  <c r="L357" i="4" s="1"/>
  <c r="E358" i="4"/>
  <c r="L358" i="4" s="1"/>
  <c r="E359" i="4"/>
  <c r="L359" i="4" s="1"/>
  <c r="E360" i="4"/>
  <c r="L360" i="4" s="1"/>
  <c r="E361" i="4"/>
  <c r="L361" i="4" s="1"/>
  <c r="E362" i="4"/>
  <c r="L362" i="4" s="1"/>
  <c r="E363" i="4"/>
  <c r="L363" i="4" s="1"/>
  <c r="E364" i="4"/>
  <c r="L364" i="4" s="1"/>
  <c r="E365" i="4"/>
  <c r="L365" i="4" s="1"/>
  <c r="E366" i="4"/>
  <c r="L366" i="4" s="1"/>
  <c r="E367" i="4"/>
  <c r="L367" i="4" s="1"/>
  <c r="E368" i="4"/>
  <c r="L368" i="4" s="1"/>
  <c r="U24" i="4" l="1"/>
  <c r="U29" i="4"/>
  <c r="U30" i="4"/>
  <c r="U31" i="4"/>
  <c r="U32" i="4"/>
  <c r="U33" i="4"/>
  <c r="U34" i="4"/>
  <c r="U35" i="4"/>
  <c r="U26" i="4"/>
  <c r="U25" i="4" l="1"/>
</calcChain>
</file>

<file path=xl/sharedStrings.xml><?xml version="1.0" encoding="utf-8"?>
<sst xmlns="http://schemas.openxmlformats.org/spreadsheetml/2006/main" count="2332" uniqueCount="919">
  <si>
    <t>First Name</t>
  </si>
  <si>
    <t>Last Name</t>
  </si>
  <si>
    <t>Organisation</t>
  </si>
  <si>
    <t>Country</t>
  </si>
  <si>
    <t>Niloofar</t>
  </si>
  <si>
    <t>Kiaee</t>
  </si>
  <si>
    <t>Respira Networks</t>
  </si>
  <si>
    <t>IR</t>
  </si>
  <si>
    <t>Markus</t>
  </si>
  <si>
    <t>Florian</t>
  </si>
  <si>
    <t>DENIL</t>
  </si>
  <si>
    <t>AT</t>
  </si>
  <si>
    <t>Javed</t>
  </si>
  <si>
    <t>Vohra</t>
  </si>
  <si>
    <t>Collings University</t>
  </si>
  <si>
    <t>GB</t>
  </si>
  <si>
    <t>Akinori</t>
  </si>
  <si>
    <t>Maemura</t>
  </si>
  <si>
    <t>ICANT</t>
  </si>
  <si>
    <t>JP</t>
  </si>
  <si>
    <t>Michela</t>
  </si>
  <si>
    <t>Galante</t>
  </si>
  <si>
    <t>Ripple Com</t>
  </si>
  <si>
    <t>Mykola</t>
  </si>
  <si>
    <t>Onyshchenko</t>
  </si>
  <si>
    <t>WWT</t>
  </si>
  <si>
    <t>UA</t>
  </si>
  <si>
    <t>Darshay</t>
  </si>
  <si>
    <t>Pathak</t>
  </si>
  <si>
    <t>Duet</t>
  </si>
  <si>
    <t>BH</t>
  </si>
  <si>
    <t>Kevin</t>
  </si>
  <si>
    <t>Pack</t>
  </si>
  <si>
    <t>AHA Networks</t>
  </si>
  <si>
    <t>US</t>
  </si>
  <si>
    <t>Sergey</t>
  </si>
  <si>
    <t>Myasoedov</t>
  </si>
  <si>
    <t>Pink Cloud Networks</t>
  </si>
  <si>
    <t>CZ</t>
  </si>
  <si>
    <t>Kolarik</t>
  </si>
  <si>
    <t>Michal</t>
  </si>
  <si>
    <t>Oglev</t>
  </si>
  <si>
    <t>SK</t>
  </si>
  <si>
    <t>Christoph</t>
  </si>
  <si>
    <t>Dietzel</t>
  </si>
  <si>
    <t>xLAN Internet Exchange</t>
  </si>
  <si>
    <t>DE</t>
  </si>
  <si>
    <t>Timo</t>
  </si>
  <si>
    <t>Hopponen</t>
  </si>
  <si>
    <t>Zim Sales</t>
  </si>
  <si>
    <t>FI</t>
  </si>
  <si>
    <t>Radu</t>
  </si>
  <si>
    <t>Ghidiceanu</t>
  </si>
  <si>
    <t>Wiz Labs</t>
  </si>
  <si>
    <t>RO</t>
  </si>
  <si>
    <t>Randy</t>
  </si>
  <si>
    <t>Whitney</t>
  </si>
  <si>
    <t>Franziska</t>
  </si>
  <si>
    <t>Loefflat</t>
  </si>
  <si>
    <t>NL</t>
  </si>
  <si>
    <t>Ella</t>
  </si>
  <si>
    <t>Titova</t>
  </si>
  <si>
    <t>ASET PLC</t>
  </si>
  <si>
    <t>AM</t>
  </si>
  <si>
    <t>Hadi</t>
  </si>
  <si>
    <t>Davari Dolatabadi</t>
  </si>
  <si>
    <t>Epsilon Tech</t>
  </si>
  <si>
    <t>Thomas</t>
  </si>
  <si>
    <t>Bibb</t>
  </si>
  <si>
    <t>ByteSize</t>
  </si>
  <si>
    <t>David</t>
  </si>
  <si>
    <t>West</t>
  </si>
  <si>
    <t>Gevorg</t>
  </si>
  <si>
    <t>Yengibaryan</t>
  </si>
  <si>
    <t>Parmis Technologies</t>
  </si>
  <si>
    <t>Nurani</t>
  </si>
  <si>
    <t>Nimpuno</t>
  </si>
  <si>
    <t>Axell Group</t>
  </si>
  <si>
    <t>SE</t>
  </si>
  <si>
    <t>Moe</t>
  </si>
  <si>
    <t>Kadri</t>
  </si>
  <si>
    <t>Knut A.</t>
  </si>
  <si>
    <t>Syed</t>
  </si>
  <si>
    <t>Shaw Construction</t>
  </si>
  <si>
    <t>NO</t>
  </si>
  <si>
    <t>Farzad</t>
  </si>
  <si>
    <t>Ebrahimi</t>
  </si>
  <si>
    <t>Chafic</t>
  </si>
  <si>
    <t>Chaya</t>
  </si>
  <si>
    <t>Razvan</t>
  </si>
  <si>
    <t>Oprea</t>
  </si>
  <si>
    <t>Edwin</t>
  </si>
  <si>
    <t>Punt</t>
  </si>
  <si>
    <t>TatSan</t>
  </si>
  <si>
    <t>Brian</t>
  </si>
  <si>
    <t>Nisbet</t>
  </si>
  <si>
    <t>HeatProof</t>
  </si>
  <si>
    <t>IE</t>
  </si>
  <si>
    <t>Alejandro</t>
  </si>
  <si>
    <t>Guzman</t>
  </si>
  <si>
    <t>LACNE</t>
  </si>
  <si>
    <t>Serhii</t>
  </si>
  <si>
    <t>Khomenko</t>
  </si>
  <si>
    <t>Erwin</t>
  </si>
  <si>
    <t>Ising</t>
  </si>
  <si>
    <t>Pilco Streambank</t>
  </si>
  <si>
    <t>Vasileios</t>
  </si>
  <si>
    <t>Giotsas</t>
  </si>
  <si>
    <t>Colot</t>
  </si>
  <si>
    <t>GR</t>
  </si>
  <si>
    <t>Zubair Bin Abdul Kadar</t>
  </si>
  <si>
    <t>Shaik</t>
  </si>
  <si>
    <t>Wouter</t>
  </si>
  <si>
    <t>Van Renterghem</t>
  </si>
  <si>
    <t>PicSure</t>
  </si>
  <si>
    <t>Bijal</t>
  </si>
  <si>
    <t>Sanghani</t>
  </si>
  <si>
    <t>Euro-M</t>
  </si>
  <si>
    <t>Nuno Manuel</t>
  </si>
  <si>
    <t>Garcia Dos Santos</t>
  </si>
  <si>
    <t>Ebony Telecoms</t>
  </si>
  <si>
    <t>PT</t>
  </si>
  <si>
    <t>Salam</t>
  </si>
  <si>
    <t>Yamout</t>
  </si>
  <si>
    <t>LB</t>
  </si>
  <si>
    <t>Stephen</t>
  </si>
  <si>
    <t>DAlmeida</t>
  </si>
  <si>
    <t>SeyedAlireza</t>
  </si>
  <si>
    <t>Vaziri</t>
  </si>
  <si>
    <t>Intelligence Systems</t>
  </si>
  <si>
    <t>Hanna</t>
  </si>
  <si>
    <t>Myronenko</t>
  </si>
  <si>
    <t>Ihor</t>
  </si>
  <si>
    <t>Baranovskyi</t>
  </si>
  <si>
    <t>Zconnect, Inc</t>
  </si>
  <si>
    <t>Paul</t>
  </si>
  <si>
    <t>Thornton</t>
  </si>
  <si>
    <t>NetaAssist</t>
  </si>
  <si>
    <t>Andrae</t>
  </si>
  <si>
    <t>Marx</t>
  </si>
  <si>
    <t>Badar</t>
  </si>
  <si>
    <t>Al Mamari</t>
  </si>
  <si>
    <t>UON</t>
  </si>
  <si>
    <t>OM</t>
  </si>
  <si>
    <t>Dmitry</t>
  </si>
  <si>
    <t>Burkov</t>
  </si>
  <si>
    <t>RU</t>
  </si>
  <si>
    <t>Marco</t>
  </si>
  <si>
    <t>Brandstaetter</t>
  </si>
  <si>
    <t>CTX</t>
  </si>
  <si>
    <t>Rob</t>
  </si>
  <si>
    <t>Evans</t>
  </si>
  <si>
    <t>Sandor</t>
  </si>
  <si>
    <t>Fulop</t>
  </si>
  <si>
    <t>Chirah Technologies</t>
  </si>
  <si>
    <t>AE</t>
  </si>
  <si>
    <t>Hans Petter</t>
  </si>
  <si>
    <t>Holen</t>
  </si>
  <si>
    <t>Ares</t>
  </si>
  <si>
    <t>Andrea</t>
  </si>
  <si>
    <t>Cima</t>
  </si>
  <si>
    <t>Zaineh</t>
  </si>
  <si>
    <t>Daghles</t>
  </si>
  <si>
    <t>JO</t>
  </si>
  <si>
    <t>Brad</t>
  </si>
  <si>
    <t>Gorman</t>
  </si>
  <si>
    <t>Verisize</t>
  </si>
  <si>
    <t>Daniel</t>
  </si>
  <si>
    <t>Karrenberg</t>
  </si>
  <si>
    <t>Chumak</t>
  </si>
  <si>
    <t>Saleem</t>
  </si>
  <si>
    <t>Alblooshi</t>
  </si>
  <si>
    <t>Seyed Ahmad</t>
  </si>
  <si>
    <t>Mousavi</t>
  </si>
  <si>
    <t>Wilson</t>
  </si>
  <si>
    <t>AU</t>
  </si>
  <si>
    <t>Madhvi</t>
  </si>
  <si>
    <t>Gokool</t>
  </si>
  <si>
    <t>MU</t>
  </si>
  <si>
    <t>Gregory</t>
  </si>
  <si>
    <t>Mounier</t>
  </si>
  <si>
    <t>StepAhead</t>
  </si>
  <si>
    <t>Oleksandra</t>
  </si>
  <si>
    <t>Askochenska</t>
  </si>
  <si>
    <t>Jan</t>
  </si>
  <si>
    <t>Zorz</t>
  </si>
  <si>
    <t>SI</t>
  </si>
  <si>
    <t>Andrei</t>
  </si>
  <si>
    <t>Kushnireuski</t>
  </si>
  <si>
    <t>Amir</t>
  </si>
  <si>
    <t>Nazari Mehrabi</t>
  </si>
  <si>
    <t>West Telco</t>
  </si>
  <si>
    <t>MY</t>
  </si>
  <si>
    <t>Espen</t>
  </si>
  <si>
    <t>Sammerud</t>
  </si>
  <si>
    <t>Patrik</t>
  </si>
  <si>
    <t>Fältström</t>
  </si>
  <si>
    <t>Sven</t>
  </si>
  <si>
    <t>versluis</t>
  </si>
  <si>
    <t>Kanji</t>
  </si>
  <si>
    <t>Bhodia</t>
  </si>
  <si>
    <t>Ernest</t>
  </si>
  <si>
    <t>Byaruhanga</t>
  </si>
  <si>
    <t>UG</t>
  </si>
  <si>
    <t>Pedro</t>
  </si>
  <si>
    <t>Fonseca</t>
  </si>
  <si>
    <t>Damien</t>
  </si>
  <si>
    <t>Shaw</t>
  </si>
  <si>
    <t>Alexey</t>
  </si>
  <si>
    <t>Krasnov</t>
  </si>
  <si>
    <t>Jure</t>
  </si>
  <si>
    <t>Knez</t>
  </si>
  <si>
    <t>Bor</t>
  </si>
  <si>
    <t>Sumrada</t>
  </si>
  <si>
    <t>Anand</t>
  </si>
  <si>
    <t>Buddhdev</t>
  </si>
  <si>
    <t>Roman</t>
  </si>
  <si>
    <t>Kuchin</t>
  </si>
  <si>
    <t>EE</t>
  </si>
  <si>
    <t>Laurens</t>
  </si>
  <si>
    <t>Hoogendoorn</t>
  </si>
  <si>
    <t>William</t>
  </si>
  <si>
    <t>Sylvester</t>
  </si>
  <si>
    <t>Mihail</t>
  </si>
  <si>
    <t>Dumitrache</t>
  </si>
  <si>
    <t>Mohammad reza</t>
  </si>
  <si>
    <t>Abdi</t>
  </si>
  <si>
    <t>Iryna</t>
  </si>
  <si>
    <t>Babych</t>
  </si>
  <si>
    <t>Yurii</t>
  </si>
  <si>
    <t>Demenin</t>
  </si>
  <si>
    <t>Ionut</t>
  </si>
  <si>
    <t>Sandu</t>
  </si>
  <si>
    <t>IPI Bucharest</t>
  </si>
  <si>
    <t>Zaid</t>
  </si>
  <si>
    <t>Hammoudi</t>
  </si>
  <si>
    <t>TQ Processes</t>
  </si>
  <si>
    <t>Ulf</t>
  </si>
  <si>
    <t>Kieber</t>
  </si>
  <si>
    <t>CH</t>
  </si>
  <si>
    <t>Christopher</t>
  </si>
  <si>
    <t>Amin</t>
  </si>
  <si>
    <t>Olga</t>
  </si>
  <si>
    <t>Mamontova</t>
  </si>
  <si>
    <t>Alex</t>
  </si>
  <si>
    <t>Semenyaka</t>
  </si>
  <si>
    <t>Avetik</t>
  </si>
  <si>
    <t>Yessayan</t>
  </si>
  <si>
    <t>Cristian-Harisis</t>
  </si>
  <si>
    <t>Sevcenco</t>
  </si>
  <si>
    <t>Iyas</t>
  </si>
  <si>
    <t>Nazzal</t>
  </si>
  <si>
    <t>PS</t>
  </si>
  <si>
    <t>Inge</t>
  </si>
  <si>
    <t>Hommes</t>
  </si>
  <si>
    <t>Sean</t>
  </si>
  <si>
    <t>Stuart</t>
  </si>
  <si>
    <t>Halil</t>
  </si>
  <si>
    <t>Kama</t>
  </si>
  <si>
    <t>Steps IT Training</t>
  </si>
  <si>
    <t>Lukasz</t>
  </si>
  <si>
    <t>Janczura</t>
  </si>
  <si>
    <t>PL</t>
  </si>
  <si>
    <t>Christian</t>
  </si>
  <si>
    <t>Scheele</t>
  </si>
  <si>
    <t>Data Pro Sys</t>
  </si>
  <si>
    <t>Nataliia</t>
  </si>
  <si>
    <t>Kharchenko</t>
  </si>
  <si>
    <t>Noora</t>
  </si>
  <si>
    <t>Balouma</t>
  </si>
  <si>
    <t>Barry</t>
  </si>
  <si>
    <t>O'Donovan</t>
  </si>
  <si>
    <t>Jordi</t>
  </si>
  <si>
    <t>Palet Martinez</t>
  </si>
  <si>
    <t>ES</t>
  </si>
  <si>
    <t>Bassam</t>
  </si>
  <si>
    <t>Alderwish</t>
  </si>
  <si>
    <t>SA</t>
  </si>
  <si>
    <t>Kjell</t>
  </si>
  <si>
    <t>Leknes</t>
  </si>
  <si>
    <t>Luca</t>
  </si>
  <si>
    <t>Sani</t>
  </si>
  <si>
    <t>IT</t>
  </si>
  <si>
    <t>Chris</t>
  </si>
  <si>
    <t>Buckridge</t>
  </si>
  <si>
    <t>Sofya</t>
  </si>
  <si>
    <t>Sushkina</t>
  </si>
  <si>
    <t>Adrian</t>
  </si>
  <si>
    <t>Rapa</t>
  </si>
  <si>
    <t>Roy</t>
  </si>
  <si>
    <t>Arends</t>
  </si>
  <si>
    <t>Denesh</t>
  </si>
  <si>
    <t>Bhabuta</t>
  </si>
  <si>
    <t>Stefan</t>
  </si>
  <si>
    <t>Jakob</t>
  </si>
  <si>
    <t>Mojbal</t>
  </si>
  <si>
    <t>Raphael</t>
  </si>
  <si>
    <t>Rosenberg</t>
  </si>
  <si>
    <t>Ben</t>
  </si>
  <si>
    <t>Nicklin</t>
  </si>
  <si>
    <t>Mirza Junaid</t>
  </si>
  <si>
    <t>Baig</t>
  </si>
  <si>
    <t>KW</t>
  </si>
  <si>
    <t>Raymond</t>
  </si>
  <si>
    <t>Jetten</t>
  </si>
  <si>
    <t>Cyber Data Processing</t>
  </si>
  <si>
    <t>Patrick</t>
  </si>
  <si>
    <t>Swoboda</t>
  </si>
  <si>
    <t>Qinisar</t>
  </si>
  <si>
    <t>Hervé</t>
  </si>
  <si>
    <t>Clement</t>
  </si>
  <si>
    <t>FR</t>
  </si>
  <si>
    <t>Sandeep</t>
  </si>
  <si>
    <t>Nair</t>
  </si>
  <si>
    <t>Hogewoning</t>
  </si>
  <si>
    <t>Elise</t>
  </si>
  <si>
    <t>Vennegues</t>
  </si>
  <si>
    <t>Aaron</t>
  </si>
  <si>
    <t>Hughes</t>
  </si>
  <si>
    <t>Owen</t>
  </si>
  <si>
    <t>DeLong</t>
  </si>
  <si>
    <t>Nick</t>
  </si>
  <si>
    <t>Hyrka</t>
  </si>
  <si>
    <t>Sebastian</t>
  </si>
  <si>
    <t>Castro</t>
  </si>
  <si>
    <t>NZ</t>
  </si>
  <si>
    <t>Hamed</t>
  </si>
  <si>
    <t>Rezaeian</t>
  </si>
  <si>
    <t>Tristan</t>
  </si>
  <si>
    <t>Suerink</t>
  </si>
  <si>
    <t>Amanda</t>
  </si>
  <si>
    <t>Gowland</t>
  </si>
  <si>
    <t>Menno</t>
  </si>
  <si>
    <t>Schepers</t>
  </si>
  <si>
    <t>Alexandra</t>
  </si>
  <si>
    <t>Vos</t>
  </si>
  <si>
    <t>Srikanth</t>
  </si>
  <si>
    <t>Manne</t>
  </si>
  <si>
    <t>Orlin</t>
  </si>
  <si>
    <t>Tenchev</t>
  </si>
  <si>
    <t>BG</t>
  </si>
  <si>
    <t>Fergal</t>
  </si>
  <si>
    <t>Cunningham</t>
  </si>
  <si>
    <t>Kaufmann</t>
  </si>
  <si>
    <t>Oliver</t>
  </si>
  <si>
    <t>Payne</t>
  </si>
  <si>
    <t>Samer</t>
  </si>
  <si>
    <t>Abdel-Hafez</t>
  </si>
  <si>
    <t>Smahena</t>
  </si>
  <si>
    <t>Amakran</t>
  </si>
  <si>
    <t>Martin</t>
  </si>
  <si>
    <t>Semrad</t>
  </si>
  <si>
    <t>Riddle</t>
  </si>
  <si>
    <t>Kyle</t>
  </si>
  <si>
    <t>Spencer</t>
  </si>
  <si>
    <t>Kostiantyn</t>
  </si>
  <si>
    <t>Lisovyi</t>
  </si>
  <si>
    <t>Andrew</t>
  </si>
  <si>
    <t>Baskett</t>
  </si>
  <si>
    <t>John</t>
  </si>
  <si>
    <t>Hill</t>
  </si>
  <si>
    <t>Heng</t>
  </si>
  <si>
    <t>Lu</t>
  </si>
  <si>
    <t>HK</t>
  </si>
  <si>
    <t>Jonathan</t>
  </si>
  <si>
    <t>Freeman</t>
  </si>
  <si>
    <t>Nat</t>
  </si>
  <si>
    <t>Morris</t>
  </si>
  <si>
    <t>Saad</t>
  </si>
  <si>
    <t>Abdalla</t>
  </si>
  <si>
    <t>Alireza</t>
  </si>
  <si>
    <t>Ghafarallahi</t>
  </si>
  <si>
    <t>Michael</t>
  </si>
  <si>
    <t>Perzi</t>
  </si>
  <si>
    <t>Arjan</t>
  </si>
  <si>
    <t>van der Veen</t>
  </si>
  <si>
    <t>Martina</t>
  </si>
  <si>
    <t>de Mas</t>
  </si>
  <si>
    <t>Ondřej</t>
  </si>
  <si>
    <t>Caletka</t>
  </si>
  <si>
    <t>Adam</t>
  </si>
  <si>
    <t>Castle</t>
  </si>
  <si>
    <t>Lubos</t>
  </si>
  <si>
    <t>Kaspar</t>
  </si>
  <si>
    <t>Steve</t>
  </si>
  <si>
    <t>Balon</t>
  </si>
  <si>
    <t>BE</t>
  </si>
  <si>
    <t>Jac</t>
  </si>
  <si>
    <t>Kloots</t>
  </si>
  <si>
    <t>Richard</t>
  </si>
  <si>
    <t>Leaning</t>
  </si>
  <si>
    <t>Miquel</t>
  </si>
  <si>
    <t>van Smoorenburg</t>
  </si>
  <si>
    <t>Petrasch</t>
  </si>
  <si>
    <t>Kazimieras</t>
  </si>
  <si>
    <t>Cernauskis</t>
  </si>
  <si>
    <t>LT</t>
  </si>
  <si>
    <t>Sander</t>
  </si>
  <si>
    <t>Steffann</t>
  </si>
  <si>
    <t>Sami</t>
  </si>
  <si>
    <t>Saadaoui</t>
  </si>
  <si>
    <t>Inna</t>
  </si>
  <si>
    <t>Zaikina</t>
  </si>
  <si>
    <t>Jamal</t>
  </si>
  <si>
    <t>Kilani</t>
  </si>
  <si>
    <t>Saroyan</t>
  </si>
  <si>
    <t>Anthony</t>
  </si>
  <si>
    <t>Pearson</t>
  </si>
  <si>
    <t>Hannaneh</t>
  </si>
  <si>
    <t>Hajiseyedjavadi</t>
  </si>
  <si>
    <t>Kieran</t>
  </si>
  <si>
    <t>Davies</t>
  </si>
  <si>
    <t>Gabe</t>
  </si>
  <si>
    <t>Fried</t>
  </si>
  <si>
    <t>Fiona</t>
  </si>
  <si>
    <t>Asonga</t>
  </si>
  <si>
    <t>KE</t>
  </si>
  <si>
    <t>Janos</t>
  </si>
  <si>
    <t>Zsako</t>
  </si>
  <si>
    <t>HU</t>
  </si>
  <si>
    <t>Ho</t>
  </si>
  <si>
    <t>EYN</t>
  </si>
  <si>
    <t>Sandra</t>
  </si>
  <si>
    <t>Gijzen</t>
  </si>
  <si>
    <t>Remco</t>
  </si>
  <si>
    <t>van Mook</t>
  </si>
  <si>
    <t>Frearson</t>
  </si>
  <si>
    <t>Florence</t>
  </si>
  <si>
    <t>Lavroff</t>
  </si>
  <si>
    <t>Fzig Fibre</t>
  </si>
  <si>
    <t>Catalin</t>
  </si>
  <si>
    <t>Leanca</t>
  </si>
  <si>
    <t>Ole</t>
  </si>
  <si>
    <t>Jacobsen</t>
  </si>
  <si>
    <t>Mir Reza</t>
  </si>
  <si>
    <t>Raissi</t>
  </si>
  <si>
    <t>Benno</t>
  </si>
  <si>
    <t>Overeinder</t>
  </si>
  <si>
    <t>Gergana</t>
  </si>
  <si>
    <t>Petrova</t>
  </si>
  <si>
    <t>Reza</t>
  </si>
  <si>
    <t>Nozari</t>
  </si>
  <si>
    <t>Gerich</t>
  </si>
  <si>
    <t>Juri</t>
  </si>
  <si>
    <t>Bogdanov</t>
  </si>
  <si>
    <t>Julf</t>
  </si>
  <si>
    <t>Helsingius</t>
  </si>
  <si>
    <t>Shahin</t>
  </si>
  <si>
    <t>Gharghi</t>
  </si>
  <si>
    <t>Florin Cosmin</t>
  </si>
  <si>
    <t>Petre</t>
  </si>
  <si>
    <t>Hopkins</t>
  </si>
  <si>
    <t>Greg</t>
  </si>
  <si>
    <t>Hankins</t>
  </si>
  <si>
    <t>Petr</t>
  </si>
  <si>
    <t>Špaček</t>
  </si>
  <si>
    <t>Sascha</t>
  </si>
  <si>
    <t>Lopez</t>
  </si>
  <si>
    <t>Ahmed</t>
  </si>
  <si>
    <t>Aleroud</t>
  </si>
  <si>
    <t>Andrei Eric</t>
  </si>
  <si>
    <t>Băleanu</t>
  </si>
  <si>
    <t>Gert</t>
  </si>
  <si>
    <t>Döring</t>
  </si>
  <si>
    <t>Jose</t>
  </si>
  <si>
    <t>Leitao</t>
  </si>
  <si>
    <t>Shehab</t>
  </si>
  <si>
    <t>Hilario</t>
  </si>
  <si>
    <t>Tim</t>
  </si>
  <si>
    <t>Bruijnzeels</t>
  </si>
  <si>
    <t>Artem</t>
  </si>
  <si>
    <t>Arnautov</t>
  </si>
  <si>
    <t>Ali</t>
  </si>
  <si>
    <t>Hallal</t>
  </si>
  <si>
    <t>Ramet</t>
  </si>
  <si>
    <t>Khalili</t>
  </si>
  <si>
    <t>Hisham</t>
  </si>
  <si>
    <t>Ibrahim</t>
  </si>
  <si>
    <t>Petra</t>
  </si>
  <si>
    <t>Wensing</t>
  </si>
  <si>
    <t>Nigel</t>
  </si>
  <si>
    <t>Titley</t>
  </si>
  <si>
    <t>Nasr</t>
  </si>
  <si>
    <t>William Lee</t>
  </si>
  <si>
    <t>Howard</t>
  </si>
  <si>
    <t>Sabine</t>
  </si>
  <si>
    <t>Mader</t>
  </si>
  <si>
    <t>Shavarsh</t>
  </si>
  <si>
    <t>Ispiryan</t>
  </si>
  <si>
    <t>Adnan</t>
  </si>
  <si>
    <t>Kahloul</t>
  </si>
  <si>
    <t>Maryna</t>
  </si>
  <si>
    <t>Radchenko</t>
  </si>
  <si>
    <t>Ron</t>
  </si>
  <si>
    <t>da Silva</t>
  </si>
  <si>
    <t>Karolína</t>
  </si>
  <si>
    <t>Hlobilová</t>
  </si>
  <si>
    <t>Nils</t>
  </si>
  <si>
    <t>Beyrle</t>
  </si>
  <si>
    <t>Sjoerd</t>
  </si>
  <si>
    <t>Oostdijck</t>
  </si>
  <si>
    <t>Peter</t>
  </si>
  <si>
    <t>Hombach</t>
  </si>
  <si>
    <t>Wolfgang</t>
  </si>
  <si>
    <t>Zenker</t>
  </si>
  <si>
    <t>Dendy</t>
  </si>
  <si>
    <t>Naser</t>
  </si>
  <si>
    <t>Mahdi</t>
  </si>
  <si>
    <t>Lohff</t>
  </si>
  <si>
    <t>de la Haye</t>
  </si>
  <si>
    <t>Suzan</t>
  </si>
  <si>
    <t>AlKhadra</t>
  </si>
  <si>
    <t>Habib</t>
  </si>
  <si>
    <t>Al Balushi</t>
  </si>
  <si>
    <t>Kaveh</t>
  </si>
  <si>
    <t>Ranjbar</t>
  </si>
  <si>
    <t>Saloumeh</t>
  </si>
  <si>
    <t>Ghasemi</t>
  </si>
  <si>
    <t>Wilhelm</t>
  </si>
  <si>
    <t>Boeddinghaus</t>
  </si>
  <si>
    <t>Abdel-moniem</t>
  </si>
  <si>
    <t>Rezk</t>
  </si>
  <si>
    <t>AlShal</t>
  </si>
  <si>
    <t>Benedikt</t>
  </si>
  <si>
    <t>Stockebrand</t>
  </si>
  <si>
    <t>Lubor</t>
  </si>
  <si>
    <t>Jurena</t>
  </si>
  <si>
    <t>Rosenstein</t>
  </si>
  <si>
    <t>Marius</t>
  </si>
  <si>
    <t>Gruen</t>
  </si>
  <si>
    <t>Falk</t>
  </si>
  <si>
    <t>von Bornstaedt</t>
  </si>
  <si>
    <t>Musallam</t>
  </si>
  <si>
    <t>Alfarsi</t>
  </si>
  <si>
    <t>Amy</t>
  </si>
  <si>
    <t>Potter</t>
  </si>
  <si>
    <t>Boban</t>
  </si>
  <si>
    <t>Krsic</t>
  </si>
  <si>
    <t>Dalius</t>
  </si>
  <si>
    <t>Gikaras</t>
  </si>
  <si>
    <t>Afshin</t>
  </si>
  <si>
    <t>Vaezi</t>
  </si>
  <si>
    <t>Shahab</t>
  </si>
  <si>
    <t>Vahabzadeh</t>
  </si>
  <si>
    <t>Andrzej</t>
  </si>
  <si>
    <t>Pietkiewicz</t>
  </si>
  <si>
    <t>Juan</t>
  </si>
  <si>
    <t>Brenes</t>
  </si>
  <si>
    <t>Hadif</t>
  </si>
  <si>
    <t>AlMheiri</t>
  </si>
  <si>
    <t>Anna</t>
  </si>
  <si>
    <t>Chernii</t>
  </si>
  <si>
    <t>Jie</t>
  </si>
  <si>
    <t>Li</t>
  </si>
  <si>
    <t>Ronan</t>
  </si>
  <si>
    <t>Mullally</t>
  </si>
  <si>
    <t>Sohaib</t>
  </si>
  <si>
    <t>Ingrid</t>
  </si>
  <si>
    <t>Wijte</t>
  </si>
  <si>
    <t>Pete</t>
  </si>
  <si>
    <t>Hall</t>
  </si>
  <si>
    <t>Colin</t>
  </si>
  <si>
    <t>Petrie</t>
  </si>
  <si>
    <t>Sahel</t>
  </si>
  <si>
    <t>Jabri</t>
  </si>
  <si>
    <t>SY</t>
  </si>
  <si>
    <t>Ana Rita</t>
  </si>
  <si>
    <t>Cavadas</t>
  </si>
  <si>
    <t>Michael David</t>
  </si>
  <si>
    <t>Hazas</t>
  </si>
  <si>
    <t>Ignas</t>
  </si>
  <si>
    <t>Bagdonas</t>
  </si>
  <si>
    <t>Babak</t>
  </si>
  <si>
    <t>Farrokhi</t>
  </si>
  <si>
    <t>Tarek</t>
  </si>
  <si>
    <t>Fouad</t>
  </si>
  <si>
    <t>Trammell</t>
  </si>
  <si>
    <t>Andersen</t>
  </si>
  <si>
    <t>CA</t>
  </si>
  <si>
    <t>Louis</t>
  </si>
  <si>
    <t>Poinsignon</t>
  </si>
  <si>
    <t>Matěj</t>
  </si>
  <si>
    <t>Grégr</t>
  </si>
  <si>
    <t>Fatima</t>
  </si>
  <si>
    <t>AlDaghar</t>
  </si>
  <si>
    <t>Will</t>
  </si>
  <si>
    <t>Hargrave</t>
  </si>
  <si>
    <t>Kenji</t>
  </si>
  <si>
    <t>Shioda</t>
  </si>
  <si>
    <t>Farhad</t>
  </si>
  <si>
    <t>Farjadmanesh</t>
  </si>
  <si>
    <t>Mehmet</t>
  </si>
  <si>
    <t>Tik</t>
  </si>
  <si>
    <t>Jelte</t>
  </si>
  <si>
    <t>Jansen</t>
  </si>
  <si>
    <t>Maria Isabel</t>
  </si>
  <si>
    <t>Gandía</t>
  </si>
  <si>
    <t>Leen</t>
  </si>
  <si>
    <t>Hanoun</t>
  </si>
  <si>
    <t>Rendek</t>
  </si>
  <si>
    <t>Ivana</t>
  </si>
  <si>
    <t>Tomic</t>
  </si>
  <si>
    <t>Adrian-Victor</t>
  </si>
  <si>
    <t>Vevera</t>
  </si>
  <si>
    <t>Hessler</t>
  </si>
  <si>
    <t>Bras</t>
  </si>
  <si>
    <t>Harendt</t>
  </si>
  <si>
    <t>Sandoche</t>
  </si>
  <si>
    <t>Balakrichenan</t>
  </si>
  <si>
    <t>Mohammad</t>
  </si>
  <si>
    <t>Khatibi</t>
  </si>
  <si>
    <t>Tremmel</t>
  </si>
  <si>
    <t>Uta</t>
  </si>
  <si>
    <t>Meier-Hahn</t>
  </si>
  <si>
    <t>Julia</t>
  </si>
  <si>
    <t>Gimaletdinova</t>
  </si>
  <si>
    <t>Milad</t>
  </si>
  <si>
    <t>Afshari</t>
  </si>
  <si>
    <t>Prem</t>
  </si>
  <si>
    <t>Gurbani</t>
  </si>
  <si>
    <t>Feras</t>
  </si>
  <si>
    <t>Bakkour</t>
  </si>
  <si>
    <t>Hoogsteder</t>
  </si>
  <si>
    <t>Salih</t>
  </si>
  <si>
    <t>Armstrong</t>
  </si>
  <si>
    <t>Mohammad Ali</t>
  </si>
  <si>
    <t>Yousefizadeh</t>
  </si>
  <si>
    <t>Gabriel</t>
  </si>
  <si>
    <t>Ajabahian</t>
  </si>
  <si>
    <t>Tobias</t>
  </si>
  <si>
    <t>Kuettner</t>
  </si>
  <si>
    <t>Evgeniya</t>
  </si>
  <si>
    <t>Linkova</t>
  </si>
  <si>
    <t>Sara Giovanna</t>
  </si>
  <si>
    <t>Solmone</t>
  </si>
  <si>
    <t>Hilbrink</t>
  </si>
  <si>
    <t>Piotr</t>
  </si>
  <si>
    <t>Strzyżewski</t>
  </si>
  <si>
    <t>Filippe</t>
  </si>
  <si>
    <t>Duke</t>
  </si>
  <si>
    <t>Pillay</t>
  </si>
  <si>
    <t>Elif</t>
  </si>
  <si>
    <t>Sert</t>
  </si>
  <si>
    <t>TR</t>
  </si>
  <si>
    <t>Geoffrey</t>
  </si>
  <si>
    <t>Huston</t>
  </si>
  <si>
    <t>Wais</t>
  </si>
  <si>
    <t>Rashid</t>
  </si>
  <si>
    <t>IQ</t>
  </si>
  <si>
    <t>Anders</t>
  </si>
  <si>
    <t>Bjurnemark</t>
  </si>
  <si>
    <t>Alawadhi</t>
  </si>
  <si>
    <t>Arnold</t>
  </si>
  <si>
    <t>Nipper</t>
  </si>
  <si>
    <t>Maria</t>
  </si>
  <si>
    <t>Häll</t>
  </si>
  <si>
    <t>Steven</t>
  </si>
  <si>
    <t>Leander</t>
  </si>
  <si>
    <t>DK</t>
  </si>
  <si>
    <t>Jad</t>
  </si>
  <si>
    <t>El Cham</t>
  </si>
  <si>
    <t>Maya</t>
  </si>
  <si>
    <t>Kodeih</t>
  </si>
  <si>
    <t>Anton</t>
  </si>
  <si>
    <t>Samoilenko</t>
  </si>
  <si>
    <t>Miles</t>
  </si>
  <si>
    <t>McCredie</t>
  </si>
  <si>
    <t>Mahmoud</t>
  </si>
  <si>
    <t>Halimeh</t>
  </si>
  <si>
    <t>Prasoon</t>
  </si>
  <si>
    <t>Gopinath</t>
  </si>
  <si>
    <t>Farnoush</t>
  </si>
  <si>
    <t>Zilvinas</t>
  </si>
  <si>
    <t>Krapavickas</t>
  </si>
  <si>
    <t>Schmidt</t>
  </si>
  <si>
    <t>João Luis</t>
  </si>
  <si>
    <t>Silva Damas</t>
  </si>
  <si>
    <t>Munir</t>
  </si>
  <si>
    <t>Badr</t>
  </si>
  <si>
    <t>Mihai</t>
  </si>
  <si>
    <t>Barbulescu</t>
  </si>
  <si>
    <t>Steinhaeuser</t>
  </si>
  <si>
    <t>Cziva</t>
  </si>
  <si>
    <t>Mohamed</t>
  </si>
  <si>
    <t>Salah</t>
  </si>
  <si>
    <t>SD</t>
  </si>
  <si>
    <t>Fredrik</t>
  </si>
  <si>
    <t>Korsbäck</t>
  </si>
  <si>
    <t>Rask</t>
  </si>
  <si>
    <t>Evgenii</t>
  </si>
  <si>
    <t>Mamontov</t>
  </si>
  <si>
    <t>Malcolm</t>
  </si>
  <si>
    <t>Hutty</t>
  </si>
  <si>
    <t>Sepehr</t>
  </si>
  <si>
    <t>Ashoori</t>
  </si>
  <si>
    <t>Ivan</t>
  </si>
  <si>
    <t>Sanz</t>
  </si>
  <si>
    <t>Adonaylo</t>
  </si>
  <si>
    <t>AR</t>
  </si>
  <si>
    <t>Jack</t>
  </si>
  <si>
    <t>Harnez</t>
  </si>
  <si>
    <t>Gery</t>
  </si>
  <si>
    <t>Van Emelen</t>
  </si>
  <si>
    <t>Salman</t>
  </si>
  <si>
    <t>Becker</t>
  </si>
  <si>
    <t>Klaas</t>
  </si>
  <si>
    <t>Tammling</t>
  </si>
  <si>
    <t>Mirjam</t>
  </si>
  <si>
    <t>Kühne</t>
  </si>
  <si>
    <t>Momeni</t>
  </si>
  <si>
    <t>Mohamad</t>
  </si>
  <si>
    <t>Choaib</t>
  </si>
  <si>
    <t>Dennis</t>
  </si>
  <si>
    <t>Paolo</t>
  </si>
  <si>
    <t>Moroni</t>
  </si>
  <si>
    <t>Hamid</t>
  </si>
  <si>
    <t>Nabizadeh Alamdari</t>
  </si>
  <si>
    <t>Massimo</t>
  </si>
  <si>
    <t>Candela</t>
  </si>
  <si>
    <t>Ali Taghavi</t>
  </si>
  <si>
    <t>King</t>
  </si>
  <si>
    <t>Athina</t>
  </si>
  <si>
    <t>Fragkouli</t>
  </si>
  <si>
    <t>Simon</t>
  </si>
  <si>
    <t>Muyal</t>
  </si>
  <si>
    <t>Adel</t>
  </si>
  <si>
    <t>Shahini</t>
  </si>
  <si>
    <t>Serge</t>
  </si>
  <si>
    <t>Radovcic</t>
  </si>
  <si>
    <t>Kyryliuk</t>
  </si>
  <si>
    <t>Leif</t>
  </si>
  <si>
    <t>Sawyer</t>
  </si>
  <si>
    <t>Bernd</t>
  </si>
  <si>
    <t>Spiess</t>
  </si>
  <si>
    <t>Vahan</t>
  </si>
  <si>
    <t>Hovsepyan</t>
  </si>
  <si>
    <t>Mohammed</t>
  </si>
  <si>
    <t>Al-Jaghbeer</t>
  </si>
  <si>
    <t>Kseniya</t>
  </si>
  <si>
    <t>Sokol</t>
  </si>
  <si>
    <t>Joao</t>
  </si>
  <si>
    <t>Silveira</t>
  </si>
  <si>
    <t>Luai</t>
  </si>
  <si>
    <t>Hasnawi</t>
  </si>
  <si>
    <t>Curran</t>
  </si>
  <si>
    <t>Yuliy</t>
  </si>
  <si>
    <t>Nushev</t>
  </si>
  <si>
    <t>Rumy</t>
  </si>
  <si>
    <t>Kanis</t>
  </si>
  <si>
    <t>Xavier</t>
  </si>
  <si>
    <t>Le Bris</t>
  </si>
  <si>
    <t>Rodriguez</t>
  </si>
  <si>
    <t>Marcos</t>
  </si>
  <si>
    <t>Sanz Grosson</t>
  </si>
  <si>
    <t>Axel</t>
  </si>
  <si>
    <t>Pawlik</t>
  </si>
  <si>
    <t>Antony</t>
  </si>
  <si>
    <t>Gollan</t>
  </si>
  <si>
    <t>Timothy</t>
  </si>
  <si>
    <t>Agustín</t>
  </si>
  <si>
    <t>Formoso</t>
  </si>
  <si>
    <t>UY</t>
  </si>
  <si>
    <t>Romeo</t>
  </si>
  <si>
    <t>Zwart</t>
  </si>
  <si>
    <t>Jeremie</t>
  </si>
  <si>
    <t>Delassus</t>
  </si>
  <si>
    <t>Hostacny</t>
  </si>
  <si>
    <t>Alun</t>
  </si>
  <si>
    <t>Frank</t>
  </si>
  <si>
    <t>Blankman</t>
  </si>
  <si>
    <t>Client ID</t>
  </si>
  <si>
    <t>Lookup Lists</t>
  </si>
  <si>
    <t>Country Codes</t>
  </si>
  <si>
    <t>Status</t>
  </si>
  <si>
    <t>C</t>
  </si>
  <si>
    <t>A</t>
  </si>
  <si>
    <t>B</t>
  </si>
  <si>
    <t>Start Date</t>
  </si>
  <si>
    <t>Events</t>
  </si>
  <si>
    <t>New*</t>
  </si>
  <si>
    <t>Events Attended</t>
  </si>
  <si>
    <t>Bronze</t>
  </si>
  <si>
    <t>Silver</t>
  </si>
  <si>
    <t>Gold</t>
  </si>
  <si>
    <t>Platinum</t>
  </si>
  <si>
    <t>Number</t>
  </si>
  <si>
    <t>Started After:</t>
  </si>
  <si>
    <t>D</t>
  </si>
  <si>
    <t>E</t>
  </si>
  <si>
    <t>F</t>
  </si>
  <si>
    <t>G</t>
  </si>
  <si>
    <t>Gift?</t>
  </si>
  <si>
    <t>Country Code</t>
  </si>
  <si>
    <t>Organisation Code</t>
  </si>
  <si>
    <t>Organisation Name</t>
  </si>
  <si>
    <t>A1193</t>
  </si>
  <si>
    <t>A1357</t>
  </si>
  <si>
    <t>A1517</t>
  </si>
  <si>
    <t>A1675</t>
  </si>
  <si>
    <t>B1327</t>
  </si>
  <si>
    <t>C1674</t>
  </si>
  <si>
    <t>C1640</t>
  </si>
  <si>
    <t>C1227</t>
  </si>
  <si>
    <t>C1821</t>
  </si>
  <si>
    <t>C1822</t>
  </si>
  <si>
    <t>D1374</t>
  </si>
  <si>
    <t>D1346</t>
  </si>
  <si>
    <t>D1686</t>
  </si>
  <si>
    <t>E1416</t>
  </si>
  <si>
    <t>E1794</t>
  </si>
  <si>
    <t>E1987</t>
  </si>
  <si>
    <t>E1691</t>
  </si>
  <si>
    <t>F1631</t>
  </si>
  <si>
    <t>H1224</t>
  </si>
  <si>
    <t>I1825</t>
  </si>
  <si>
    <t>I1586</t>
  </si>
  <si>
    <t>I1201</t>
  </si>
  <si>
    <t>L1105</t>
  </si>
  <si>
    <t>M1109</t>
  </si>
  <si>
    <t>N1159</t>
  </si>
  <si>
    <t>O1384</t>
  </si>
  <si>
    <t>P1088</t>
  </si>
  <si>
    <t>P1683</t>
  </si>
  <si>
    <t>P1836</t>
  </si>
  <si>
    <t>P1779</t>
  </si>
  <si>
    <t>Q1608</t>
  </si>
  <si>
    <t>R1735</t>
  </si>
  <si>
    <t>R1392</t>
  </si>
  <si>
    <t>S1643</t>
  </si>
  <si>
    <t>S1675</t>
  </si>
  <si>
    <t>S1436</t>
  </si>
  <si>
    <t>T1058</t>
  </si>
  <si>
    <t>T1538</t>
  </si>
  <si>
    <t>U1669</t>
  </si>
  <si>
    <t>V1744</t>
  </si>
  <si>
    <t>W1758</t>
  </si>
  <si>
    <t>W1513</t>
  </si>
  <si>
    <t>W1369</t>
  </si>
  <si>
    <t>x1304</t>
  </si>
  <si>
    <t>Z1567</t>
  </si>
  <si>
    <t>Z1522</t>
  </si>
  <si>
    <t>Org Code</t>
  </si>
  <si>
    <t>United Arab Emirates</t>
  </si>
  <si>
    <t>Armenia</t>
  </si>
  <si>
    <t>Argentina</t>
  </si>
  <si>
    <t>Austria</t>
  </si>
  <si>
    <t>Australia</t>
  </si>
  <si>
    <t>Belgium</t>
  </si>
  <si>
    <t>Bulgaria</t>
  </si>
  <si>
    <t>Bahrain</t>
  </si>
  <si>
    <t>Canada</t>
  </si>
  <si>
    <t>Switzerland</t>
  </si>
  <si>
    <t>Czech Republic</t>
  </si>
  <si>
    <t>Germany</t>
  </si>
  <si>
    <t>Denmark</t>
  </si>
  <si>
    <t>Estonia</t>
  </si>
  <si>
    <t>Spain</t>
  </si>
  <si>
    <t>Finland</t>
  </si>
  <si>
    <t>France</t>
  </si>
  <si>
    <t>United Kingdom</t>
  </si>
  <si>
    <t>Greece</t>
  </si>
  <si>
    <t>Hong Kong</t>
  </si>
  <si>
    <t>Hungary</t>
  </si>
  <si>
    <t>Ireland</t>
  </si>
  <si>
    <t>Iraq</t>
  </si>
  <si>
    <t>Iran</t>
  </si>
  <si>
    <t>Italy</t>
  </si>
  <si>
    <t>Jordan</t>
  </si>
  <si>
    <t>Japan</t>
  </si>
  <si>
    <t>Kenya</t>
  </si>
  <si>
    <t>Kuwait</t>
  </si>
  <si>
    <t>Lebanon</t>
  </si>
  <si>
    <t>Lithuania</t>
  </si>
  <si>
    <t>Mauritius</t>
  </si>
  <si>
    <t>Malaysia</t>
  </si>
  <si>
    <t>Netherlands</t>
  </si>
  <si>
    <t>Norway</t>
  </si>
  <si>
    <t>New Zealand</t>
  </si>
  <si>
    <t>Oman</t>
  </si>
  <si>
    <t>Poland</t>
  </si>
  <si>
    <t>Palestinian Territories</t>
  </si>
  <si>
    <t>Portugal</t>
  </si>
  <si>
    <t>Romania</t>
  </si>
  <si>
    <t>Russia</t>
  </si>
  <si>
    <t>Saudi Arabia</t>
  </si>
  <si>
    <t>Sudan</t>
  </si>
  <si>
    <t>Sweden</t>
  </si>
  <si>
    <t>Slovenia</t>
  </si>
  <si>
    <t>Slovakia</t>
  </si>
  <si>
    <t>Syria</t>
  </si>
  <si>
    <t>Turkey</t>
  </si>
  <si>
    <t>Ukraine</t>
  </si>
  <si>
    <t>Uganda</t>
  </si>
  <si>
    <t>United States</t>
  </si>
  <si>
    <t>Uruguay</t>
  </si>
  <si>
    <t>From UK or US</t>
  </si>
  <si>
    <t>Event Attendee List</t>
  </si>
  <si>
    <t>Start Year</t>
  </si>
  <si>
    <t>Meal</t>
  </si>
  <si>
    <t>Vegan</t>
  </si>
  <si>
    <t>Special</t>
  </si>
  <si>
    <t>Regular</t>
  </si>
  <si>
    <t>Vegetarian</t>
  </si>
  <si>
    <t>Seating</t>
  </si>
  <si>
    <t>Days</t>
  </si>
  <si>
    <t>Costs</t>
  </si>
  <si>
    <t>Price</t>
  </si>
  <si>
    <t>After Discount</t>
  </si>
  <si>
    <t>Total Price</t>
  </si>
  <si>
    <t>After Discounts</t>
  </si>
  <si>
    <t>Price/Day</t>
  </si>
  <si>
    <t>1 Day</t>
  </si>
  <si>
    <t>More than 1 day</t>
  </si>
  <si>
    <t>Discount</t>
  </si>
  <si>
    <t>10+</t>
  </si>
  <si>
    <t>5 to 9</t>
  </si>
  <si>
    <t xml:space="preserve"> Gifts</t>
  </si>
  <si>
    <t>Attendees from</t>
  </si>
  <si>
    <t>Seating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</si>
</sst>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"/>
    <numFmt numFmtId="165" formatCode="&quot;$&quot;#,##0"/>
    <numFmt numFmtId="166" formatCode="d/mm/yyyy"/>
  </numFmts>
  <fonts count="9" x14ac:knownFonts="1">
    <font>
      <sz val="11"/>
      <color theme="1"/>
      <name val="Tw Cen MT"/>
      <family val="2"/>
      <scheme val="minor"/>
    </font>
    <font>
      <sz val="18"/>
      <color theme="3"/>
      <name val="Tw Cen MT"/>
      <family val="2"/>
      <scheme val="major"/>
    </font>
    <font>
      <sz val="11"/>
      <color theme="0"/>
      <name val="Tw Cen MT"/>
      <family val="2"/>
      <scheme val="minor"/>
    </font>
    <font>
      <sz val="28"/>
      <color theme="0"/>
      <name val="Tw Cen MT"/>
      <family val="2"/>
      <scheme val="major"/>
    </font>
    <font>
      <b/>
      <sz val="12"/>
      <color theme="0"/>
      <name val="Tw Cen MT"/>
      <family val="2"/>
      <scheme val="minor"/>
    </font>
    <font>
      <sz val="8"/>
      <name val="Tw Cen MT"/>
      <family val="2"/>
      <scheme val="minor"/>
    </font>
    <font>
      <sz val="11"/>
      <color theme="1"/>
      <name val="Tw Cen MT"/>
      <family val="2"/>
      <scheme val="minor"/>
    </font>
    <font>
      <sz val="11"/>
      <name val="Tw Cen MT"/>
      <family val="2"/>
      <scheme val="minor"/>
    </font>
    <font>
      <sz val="12"/>
      <name val="Tw Cen MT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medium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5" borderId="0" applyNumberFormat="0" applyBorder="0" applyAlignment="0" applyProtection="0"/>
  </cellStyleXfs>
  <cellXfs count="47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4" fillId="2" borderId="0" xfId="2" applyFont="1" applyBorder="1" applyAlignment="1">
      <alignment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3" fillId="4" borderId="0" xfId="1" applyFont="1" applyFill="1" applyAlignment="1">
      <alignment horizontal="left" vertical="center"/>
    </xf>
    <xf numFmtId="0" fontId="4" fillId="2" borderId="0" xfId="2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2" borderId="0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4" borderId="0" xfId="0" applyFill="1" applyAlignment="1">
      <alignment horizontal="left" vertical="center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4" fontId="4" fillId="2" borderId="0" xfId="2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4" fillId="2" borderId="0" xfId="2" applyNumberFormat="1" applyFont="1" applyBorder="1" applyAlignment="1">
      <alignment horizontal="left" vertical="center"/>
    </xf>
    <xf numFmtId="0" fontId="0" fillId="0" borderId="2" xfId="0" applyBorder="1"/>
    <xf numFmtId="0" fontId="0" fillId="0" borderId="9" xfId="0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10" xfId="0" applyBorder="1" applyAlignment="1">
      <alignment horizontal="center"/>
    </xf>
    <xf numFmtId="0" fontId="0" fillId="0" borderId="8" xfId="0" applyBorder="1"/>
    <xf numFmtId="0" fontId="0" fillId="0" borderId="1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left"/>
    </xf>
    <xf numFmtId="165" fontId="0" fillId="0" borderId="2" xfId="0" applyNumberFormat="1" applyBorder="1"/>
    <xf numFmtId="9" fontId="0" fillId="0" borderId="4" xfId="0" applyNumberFormat="1" applyBorder="1"/>
    <xf numFmtId="165" fontId="0" fillId="0" borderId="8" xfId="0" applyNumberFormat="1" applyBorder="1"/>
    <xf numFmtId="0" fontId="7" fillId="6" borderId="0" xfId="0" applyFont="1" applyFill="1"/>
    <xf numFmtId="0" fontId="8" fillId="6" borderId="0" xfId="2" applyFont="1" applyFill="1" applyBorder="1" applyAlignment="1">
      <alignment horizontal="left" vertical="center"/>
    </xf>
    <xf numFmtId="0" fontId="6" fillId="5" borderId="3" xfId="3" applyBorder="1" applyAlignment="1">
      <alignment horizontal="center"/>
    </xf>
    <xf numFmtId="0" fontId="6" fillId="5" borderId="5" xfId="3" applyBorder="1" applyAlignment="1">
      <alignment horizontal="center"/>
    </xf>
    <xf numFmtId="0" fontId="6" fillId="5" borderId="7" xfId="3" applyBorder="1" applyAlignment="1">
      <alignment horizontal="center"/>
    </xf>
    <xf numFmtId="166" fontId="0" fillId="0" borderId="0" xfId="0" applyNumberFormat="1" applyAlignment="1">
      <alignment horizontal="left"/>
    </xf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5" formatCode="&quot;$&quot;#,##0"/>
      <alignment horizontal="center" vertical="bottom" textRotation="0" wrapText="0" indent="0" justifyLastLine="0" shrinkToFit="0" readingOrder="0"/>
    </dxf>
    <dxf>
      <numFmt numFmtId="165" formatCode="&quot;$&quot;#,##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6" formatCode="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w Cen MT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w Cen MT"/>
        <family val="2"/>
        <scheme val="minor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w Cen MT"/>
        <family val="2"/>
        <scheme val="minor"/>
      </font>
      <alignment horizontal="general" vertical="center" textRotation="0" wrapText="0" indent="0" justifyLastLine="0" shrinkToFit="0" readingOrder="0"/>
    </dxf>
    <dxf>
      <fill>
        <patternFill>
          <bgColor theme="7" tint="0.79998168889431442"/>
        </patternFill>
      </fill>
      <border diagonalUp="0" diagonalDown="0">
        <left/>
        <right/>
      </border>
    </dxf>
    <dxf>
      <border diagonalUp="0" diagonalDown="0">
        <left/>
        <right/>
        <top style="thin">
          <color theme="7"/>
        </top>
        <bottom style="thin">
          <color theme="7"/>
        </bottom>
        <vertical/>
        <horizontal/>
      </border>
    </dxf>
    <dxf>
      <font>
        <sz val="8"/>
        <color theme="7" tint="-0.24994659260841701"/>
      </font>
      <border diagonalUp="0" diagonalDown="0">
        <left/>
        <right/>
        <top/>
        <bottom style="thin">
          <color theme="7"/>
        </bottom>
        <vertical/>
        <horizontal/>
      </border>
    </dxf>
    <dxf>
      <font>
        <sz val="8"/>
        <color theme="7" tint="-0.24994659260841701"/>
      </font>
    </dxf>
  </dxfs>
  <tableStyles count="1" defaultTableStyle="TableStyleMedium2" defaultPivotStyle="PivotStyleLight16">
    <tableStyle name="Table Style 1" pivot="0" count="4" xr9:uid="{00000000-0011-0000-FFFF-FFFF00000000}">
      <tableStyleElement type="wholeTable" dxfId="33"/>
      <tableStyleElement type="headerRow" dxfId="32"/>
      <tableStyleElement type="totalRow" dxfId="31"/>
      <tableStyleElement type="firstRowStripe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11</xdr:col>
      <xdr:colOff>0</xdr:colOff>
      <xdr:row>0</xdr:row>
      <xdr:rowOff>152401</xdr:rowOff>
    </xdr:to>
    <xdr:grpSp>
      <xdr:nvGrpSpPr>
        <xdr:cNvPr id="290" name="Group 289">
          <a:extLst>
            <a:ext uri="{FF2B5EF4-FFF2-40B4-BE49-F238E27FC236}">
              <a16:creationId xmlns:a16="http://schemas.microsoft.com/office/drawing/2014/main" id="{C74BF818-E3E1-4F16-9B06-BF7AAE0520F0}"/>
            </a:ext>
          </a:extLst>
        </xdr:cNvPr>
        <xdr:cNvGrpSpPr/>
      </xdr:nvGrpSpPr>
      <xdr:grpSpPr>
        <a:xfrm>
          <a:off x="0" y="1"/>
          <a:ext cx="9780396" cy="152400"/>
          <a:chOff x="0" y="0"/>
          <a:chExt cx="10293879" cy="186266"/>
        </a:xfrm>
      </xdr:grpSpPr>
      <xdr:grpSp>
        <xdr:nvGrpSpPr>
          <xdr:cNvPr id="291" name="Title Border" descr="Flourish pattern" title="Title Border">
            <a:extLst>
              <a:ext uri="{FF2B5EF4-FFF2-40B4-BE49-F238E27FC236}">
                <a16:creationId xmlns:a16="http://schemas.microsoft.com/office/drawing/2014/main" id="{8B5110AF-F88F-4CCF-B3D8-E2AA9A04D0BE}"/>
              </a:ext>
            </a:extLst>
          </xdr:cNvPr>
          <xdr:cNvGrpSpPr/>
        </xdr:nvGrpSpPr>
        <xdr:grpSpPr>
          <a:xfrm>
            <a:off x="0" y="0"/>
            <a:ext cx="5154612" cy="177800"/>
            <a:chOff x="0" y="0"/>
            <a:chExt cx="11267015" cy="409575"/>
          </a:xfrm>
          <a:solidFill>
            <a:schemeClr val="tx1">
              <a:lumMod val="75000"/>
              <a:lumOff val="25000"/>
            </a:schemeClr>
          </a:solidFill>
        </xdr:grpSpPr>
        <xdr:grpSp>
          <xdr:nvGrpSpPr>
            <xdr:cNvPr id="580" name="Group 3">
              <a:extLst>
                <a:ext uri="{FF2B5EF4-FFF2-40B4-BE49-F238E27FC236}">
                  <a16:creationId xmlns:a16="http://schemas.microsoft.com/office/drawing/2014/main" id="{07BE91E3-6CD0-4E07-B2D5-589FB6017D03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0" y="0"/>
              <a:ext cx="10058400" cy="409575"/>
              <a:chOff x="60" y="110"/>
              <a:chExt cx="1056" cy="43"/>
            </a:xfrm>
            <a:grpFill/>
          </xdr:grpSpPr>
          <xdr:grpSp>
            <xdr:nvGrpSpPr>
              <xdr:cNvPr id="611" name="Group 204">
                <a:extLst>
                  <a:ext uri="{FF2B5EF4-FFF2-40B4-BE49-F238E27FC236}">
                    <a16:creationId xmlns:a16="http://schemas.microsoft.com/office/drawing/2014/main" id="{74BFC696-829E-4AD3-AD26-EBDC3975C1AF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60" y="110"/>
                <a:ext cx="1056" cy="43"/>
                <a:chOff x="60" y="110"/>
                <a:chExt cx="1056" cy="43"/>
              </a:xfrm>
              <a:grpFill/>
            </xdr:grpSpPr>
            <xdr:sp macro="" textlink="">
              <xdr:nvSpPr>
                <xdr:cNvPr id="668" name="Freeform 5">
                  <a:extLst>
                    <a:ext uri="{FF2B5EF4-FFF2-40B4-BE49-F238E27FC236}">
                      <a16:creationId xmlns:a16="http://schemas.microsoft.com/office/drawing/2014/main" id="{CD0E030A-1061-443F-A5FF-3A7496D55D1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93" y="143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7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69" name="Freeform 6">
                  <a:extLst>
                    <a:ext uri="{FF2B5EF4-FFF2-40B4-BE49-F238E27FC236}">
                      <a16:creationId xmlns:a16="http://schemas.microsoft.com/office/drawing/2014/main" id="{5EBAFE80-C825-42F1-89C4-7D1792C6C0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8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2 h 22"/>
                    <a:gd name="T4" fmla="*/ 17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1 h 22"/>
                    <a:gd name="T16" fmla="*/ 12 w 21"/>
                    <a:gd name="T17" fmla="*/ 22 h 22"/>
                    <a:gd name="T18" fmla="*/ 8 w 21"/>
                    <a:gd name="T19" fmla="*/ 22 h 22"/>
                    <a:gd name="T20" fmla="*/ 4 w 21"/>
                    <a:gd name="T21" fmla="*/ 19 h 22"/>
                    <a:gd name="T22" fmla="*/ 2 w 21"/>
                    <a:gd name="T23" fmla="*/ 17 h 22"/>
                    <a:gd name="T24" fmla="*/ 0 w 21"/>
                    <a:gd name="T25" fmla="*/ 13 h 22"/>
                    <a:gd name="T26" fmla="*/ 0 w 21"/>
                    <a:gd name="T27" fmla="*/ 8 h 22"/>
                    <a:gd name="T28" fmla="*/ 3 w 21"/>
                    <a:gd name="T29" fmla="*/ 4 h 22"/>
                    <a:gd name="T30" fmla="*/ 6 w 21"/>
                    <a:gd name="T31" fmla="*/ 2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0" name="Freeform 7">
                  <a:extLst>
                    <a:ext uri="{FF2B5EF4-FFF2-40B4-BE49-F238E27FC236}">
                      <a16:creationId xmlns:a16="http://schemas.microsoft.com/office/drawing/2014/main" id="{E967E1D0-6197-428B-B44A-38AAE225C30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10" y="147"/>
                  <a:ext cx="4" cy="3"/>
                </a:xfrm>
                <a:custGeom>
                  <a:avLst/>
                  <a:gdLst>
                    <a:gd name="T0" fmla="*/ 7 w 14"/>
                    <a:gd name="T1" fmla="*/ 0 h 13"/>
                    <a:gd name="T2" fmla="*/ 10 w 14"/>
                    <a:gd name="T3" fmla="*/ 0 h 13"/>
                    <a:gd name="T4" fmla="*/ 11 w 14"/>
                    <a:gd name="T5" fmla="*/ 1 h 13"/>
                    <a:gd name="T6" fmla="*/ 12 w 14"/>
                    <a:gd name="T7" fmla="*/ 4 h 13"/>
                    <a:gd name="T8" fmla="*/ 14 w 14"/>
                    <a:gd name="T9" fmla="*/ 6 h 13"/>
                    <a:gd name="T10" fmla="*/ 12 w 14"/>
                    <a:gd name="T11" fmla="*/ 9 h 13"/>
                    <a:gd name="T12" fmla="*/ 11 w 14"/>
                    <a:gd name="T13" fmla="*/ 12 h 13"/>
                    <a:gd name="T14" fmla="*/ 9 w 14"/>
                    <a:gd name="T15" fmla="*/ 13 h 13"/>
                    <a:gd name="T16" fmla="*/ 6 w 14"/>
                    <a:gd name="T17" fmla="*/ 13 h 13"/>
                    <a:gd name="T18" fmla="*/ 3 w 14"/>
                    <a:gd name="T19" fmla="*/ 12 h 13"/>
                    <a:gd name="T20" fmla="*/ 2 w 14"/>
                    <a:gd name="T21" fmla="*/ 10 h 13"/>
                    <a:gd name="T22" fmla="*/ 1 w 14"/>
                    <a:gd name="T23" fmla="*/ 8 h 13"/>
                    <a:gd name="T24" fmla="*/ 0 w 14"/>
                    <a:gd name="T25" fmla="*/ 5 h 13"/>
                    <a:gd name="T26" fmla="*/ 1 w 14"/>
                    <a:gd name="T27" fmla="*/ 3 h 13"/>
                    <a:gd name="T28" fmla="*/ 2 w 14"/>
                    <a:gd name="T29" fmla="*/ 1 h 13"/>
                    <a:gd name="T30" fmla="*/ 5 w 14"/>
                    <a:gd name="T31" fmla="*/ 0 h 13"/>
                    <a:gd name="T32" fmla="*/ 7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1"/>
                      </a:lnTo>
                      <a:lnTo>
                        <a:pt x="12" y="4"/>
                      </a:lnTo>
                      <a:lnTo>
                        <a:pt x="14" y="6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0"/>
                      </a:lnTo>
                      <a:lnTo>
                        <a:pt x="1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1" name="Freeform 8">
                  <a:extLst>
                    <a:ext uri="{FF2B5EF4-FFF2-40B4-BE49-F238E27FC236}">
                      <a16:creationId xmlns:a16="http://schemas.microsoft.com/office/drawing/2014/main" id="{7CD01347-CE43-4929-B09A-94B9EDFDAA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6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6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2" name="Freeform 9">
                  <a:extLst>
                    <a:ext uri="{FF2B5EF4-FFF2-40B4-BE49-F238E27FC236}">
                      <a16:creationId xmlns:a16="http://schemas.microsoft.com/office/drawing/2014/main" id="{5E5A0AC2-6926-4FE1-8B6D-9B706075E5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0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5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3" name="Freeform 10">
                  <a:extLst>
                    <a:ext uri="{FF2B5EF4-FFF2-40B4-BE49-F238E27FC236}">
                      <a16:creationId xmlns:a16="http://schemas.microsoft.com/office/drawing/2014/main" id="{965354B3-0DCE-45E2-93FC-800FCF2227B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4" name="Freeform 11">
                  <a:extLst>
                    <a:ext uri="{FF2B5EF4-FFF2-40B4-BE49-F238E27FC236}">
                      <a16:creationId xmlns:a16="http://schemas.microsoft.com/office/drawing/2014/main" id="{1737AC69-EF19-44DF-B009-85305AE0095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11 w 13"/>
                    <a:gd name="T15" fmla="*/ 13 h 14"/>
                    <a:gd name="T16" fmla="*/ 8 w 13"/>
                    <a:gd name="T17" fmla="*/ 14 h 14"/>
                    <a:gd name="T18" fmla="*/ 6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11" y="13"/>
                      </a:lnTo>
                      <a:lnTo>
                        <a:pt x="8" y="14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5" name="Freeform 12">
                  <a:extLst>
                    <a:ext uri="{FF2B5EF4-FFF2-40B4-BE49-F238E27FC236}">
                      <a16:creationId xmlns:a16="http://schemas.microsoft.com/office/drawing/2014/main" id="{90491242-80AE-4B7A-BF02-18C59131929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3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6" name="Freeform 13">
                  <a:extLst>
                    <a:ext uri="{FF2B5EF4-FFF2-40B4-BE49-F238E27FC236}">
                      <a16:creationId xmlns:a16="http://schemas.microsoft.com/office/drawing/2014/main" id="{DC2F7D50-F466-4BCB-B613-CDE7959E48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5 w 17"/>
                    <a:gd name="T7" fmla="*/ 6 h 16"/>
                    <a:gd name="T8" fmla="*/ 17 w 17"/>
                    <a:gd name="T9" fmla="*/ 9 h 16"/>
                    <a:gd name="T10" fmla="*/ 15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6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5" y="6"/>
                      </a:lnTo>
                      <a:lnTo>
                        <a:pt x="17" y="9"/>
                      </a:lnTo>
                      <a:lnTo>
                        <a:pt x="15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7" name="Freeform 14">
                  <a:extLst>
                    <a:ext uri="{FF2B5EF4-FFF2-40B4-BE49-F238E27FC236}">
                      <a16:creationId xmlns:a16="http://schemas.microsoft.com/office/drawing/2014/main" id="{0191BB7F-551E-467A-B344-AB50E2A559D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6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2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9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8" name="Freeform 15">
                  <a:extLst>
                    <a:ext uri="{FF2B5EF4-FFF2-40B4-BE49-F238E27FC236}">
                      <a16:creationId xmlns:a16="http://schemas.microsoft.com/office/drawing/2014/main" id="{6F6568E3-7E1A-462A-810C-CA0DB1BBE92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2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2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9" name="Freeform 16">
                  <a:extLst>
                    <a:ext uri="{FF2B5EF4-FFF2-40B4-BE49-F238E27FC236}">
                      <a16:creationId xmlns:a16="http://schemas.microsoft.com/office/drawing/2014/main" id="{5C186135-8FFE-4F46-9C5D-7B36FBBD25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8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0" name="Freeform 17">
                  <a:extLst>
                    <a:ext uri="{FF2B5EF4-FFF2-40B4-BE49-F238E27FC236}">
                      <a16:creationId xmlns:a16="http://schemas.microsoft.com/office/drawing/2014/main" id="{B802A867-72ED-49F6-991A-7836B29B09B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2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1" name="Freeform 18">
                  <a:extLst>
                    <a:ext uri="{FF2B5EF4-FFF2-40B4-BE49-F238E27FC236}">
                      <a16:creationId xmlns:a16="http://schemas.microsoft.com/office/drawing/2014/main" id="{12FB5D48-0C03-47A6-A646-CFFE4A7FB86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1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2" name="Freeform 19">
                  <a:extLst>
                    <a:ext uri="{FF2B5EF4-FFF2-40B4-BE49-F238E27FC236}">
                      <a16:creationId xmlns:a16="http://schemas.microsoft.com/office/drawing/2014/main" id="{C644BFB1-99DE-47D8-8583-938364990FB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1" y="118"/>
                  <a:ext cx="3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4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4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3" name="Freeform 20">
                  <a:extLst>
                    <a:ext uri="{FF2B5EF4-FFF2-40B4-BE49-F238E27FC236}">
                      <a16:creationId xmlns:a16="http://schemas.microsoft.com/office/drawing/2014/main" id="{5B7CB3BF-D1F9-4D48-B1F0-886FE8A6BD8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2" y="148"/>
                  <a:ext cx="4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4" name="Freeform 21">
                  <a:extLst>
                    <a:ext uri="{FF2B5EF4-FFF2-40B4-BE49-F238E27FC236}">
                      <a16:creationId xmlns:a16="http://schemas.microsoft.com/office/drawing/2014/main" id="{921EA886-9120-433B-82E9-243AA531B82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7" y="147"/>
                  <a:ext cx="4" cy="3"/>
                </a:xfrm>
                <a:custGeom>
                  <a:avLst/>
                  <a:gdLst>
                    <a:gd name="T0" fmla="*/ 8 w 15"/>
                    <a:gd name="T1" fmla="*/ 0 h 13"/>
                    <a:gd name="T2" fmla="*/ 11 w 15"/>
                    <a:gd name="T3" fmla="*/ 0 h 13"/>
                    <a:gd name="T4" fmla="*/ 12 w 15"/>
                    <a:gd name="T5" fmla="*/ 1 h 13"/>
                    <a:gd name="T6" fmla="*/ 13 w 15"/>
                    <a:gd name="T7" fmla="*/ 4 h 13"/>
                    <a:gd name="T8" fmla="*/ 15 w 15"/>
                    <a:gd name="T9" fmla="*/ 6 h 13"/>
                    <a:gd name="T10" fmla="*/ 13 w 15"/>
                    <a:gd name="T11" fmla="*/ 9 h 13"/>
                    <a:gd name="T12" fmla="*/ 12 w 15"/>
                    <a:gd name="T13" fmla="*/ 12 h 13"/>
                    <a:gd name="T14" fmla="*/ 9 w 15"/>
                    <a:gd name="T15" fmla="*/ 13 h 13"/>
                    <a:gd name="T16" fmla="*/ 7 w 15"/>
                    <a:gd name="T17" fmla="*/ 13 h 13"/>
                    <a:gd name="T18" fmla="*/ 4 w 15"/>
                    <a:gd name="T19" fmla="*/ 12 h 13"/>
                    <a:gd name="T20" fmla="*/ 3 w 15"/>
                    <a:gd name="T21" fmla="*/ 10 h 13"/>
                    <a:gd name="T22" fmla="*/ 2 w 15"/>
                    <a:gd name="T23" fmla="*/ 8 h 13"/>
                    <a:gd name="T24" fmla="*/ 0 w 15"/>
                    <a:gd name="T25" fmla="*/ 5 h 13"/>
                    <a:gd name="T26" fmla="*/ 2 w 15"/>
                    <a:gd name="T27" fmla="*/ 3 h 13"/>
                    <a:gd name="T28" fmla="*/ 3 w 15"/>
                    <a:gd name="T29" fmla="*/ 1 h 13"/>
                    <a:gd name="T30" fmla="*/ 6 w 15"/>
                    <a:gd name="T31" fmla="*/ 0 h 13"/>
                    <a:gd name="T32" fmla="*/ 8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5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0"/>
                      </a:lnTo>
                      <a:lnTo>
                        <a:pt x="2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5" name="Freeform 22">
                  <a:extLst>
                    <a:ext uri="{FF2B5EF4-FFF2-40B4-BE49-F238E27FC236}">
                      <a16:creationId xmlns:a16="http://schemas.microsoft.com/office/drawing/2014/main" id="{DB14C640-67F4-494D-9985-E2181E9B178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6" name="Freeform 23">
                  <a:extLst>
                    <a:ext uri="{FF2B5EF4-FFF2-40B4-BE49-F238E27FC236}">
                      <a16:creationId xmlns:a16="http://schemas.microsoft.com/office/drawing/2014/main" id="{C878DE64-05F5-4B9A-B151-65F9192854C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7" name="Freeform 24">
                  <a:extLst>
                    <a:ext uri="{FF2B5EF4-FFF2-40B4-BE49-F238E27FC236}">
                      <a16:creationId xmlns:a16="http://schemas.microsoft.com/office/drawing/2014/main" id="{66912B7B-EDA7-45EB-9044-DACC30D9677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49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8" name="Freeform 25">
                  <a:extLst>
                    <a:ext uri="{FF2B5EF4-FFF2-40B4-BE49-F238E27FC236}">
                      <a16:creationId xmlns:a16="http://schemas.microsoft.com/office/drawing/2014/main" id="{83962BAD-DF59-4FC0-95E7-6A9AFEC388F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4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8 w 13"/>
                    <a:gd name="T17" fmla="*/ 14 h 14"/>
                    <a:gd name="T18" fmla="*/ 5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8" y="14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9" name="Freeform 26">
                  <a:extLst>
                    <a:ext uri="{FF2B5EF4-FFF2-40B4-BE49-F238E27FC236}">
                      <a16:creationId xmlns:a16="http://schemas.microsoft.com/office/drawing/2014/main" id="{99AD3CF7-52C4-48C9-924B-630FC331DBE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6" y="122"/>
                  <a:ext cx="5" cy="5"/>
                </a:xfrm>
                <a:custGeom>
                  <a:avLst/>
                  <a:gdLst>
                    <a:gd name="T0" fmla="*/ 10 w 18"/>
                    <a:gd name="T1" fmla="*/ 0 h 16"/>
                    <a:gd name="T2" fmla="*/ 12 w 18"/>
                    <a:gd name="T3" fmla="*/ 1 h 16"/>
                    <a:gd name="T4" fmla="*/ 15 w 18"/>
                    <a:gd name="T5" fmla="*/ 2 h 16"/>
                    <a:gd name="T6" fmla="*/ 16 w 18"/>
                    <a:gd name="T7" fmla="*/ 6 h 16"/>
                    <a:gd name="T8" fmla="*/ 18 w 18"/>
                    <a:gd name="T9" fmla="*/ 9 h 16"/>
                    <a:gd name="T10" fmla="*/ 16 w 18"/>
                    <a:gd name="T11" fmla="*/ 11 h 16"/>
                    <a:gd name="T12" fmla="*/ 14 w 18"/>
                    <a:gd name="T13" fmla="*/ 14 h 16"/>
                    <a:gd name="T14" fmla="*/ 11 w 18"/>
                    <a:gd name="T15" fmla="*/ 16 h 16"/>
                    <a:gd name="T16" fmla="*/ 7 w 18"/>
                    <a:gd name="T17" fmla="*/ 16 h 16"/>
                    <a:gd name="T18" fmla="*/ 5 w 18"/>
                    <a:gd name="T19" fmla="*/ 15 h 16"/>
                    <a:gd name="T20" fmla="*/ 2 w 18"/>
                    <a:gd name="T21" fmla="*/ 14 h 16"/>
                    <a:gd name="T22" fmla="*/ 1 w 18"/>
                    <a:gd name="T23" fmla="*/ 10 h 16"/>
                    <a:gd name="T24" fmla="*/ 0 w 18"/>
                    <a:gd name="T25" fmla="*/ 7 h 16"/>
                    <a:gd name="T26" fmla="*/ 1 w 18"/>
                    <a:gd name="T27" fmla="*/ 4 h 16"/>
                    <a:gd name="T28" fmla="*/ 3 w 18"/>
                    <a:gd name="T29" fmla="*/ 1 h 16"/>
                    <a:gd name="T30" fmla="*/ 6 w 18"/>
                    <a:gd name="T31" fmla="*/ 0 h 16"/>
                    <a:gd name="T32" fmla="*/ 10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10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8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0" name="Freeform 27">
                  <a:extLst>
                    <a:ext uri="{FF2B5EF4-FFF2-40B4-BE49-F238E27FC236}">
                      <a16:creationId xmlns:a16="http://schemas.microsoft.com/office/drawing/2014/main" id="{827750EC-CF0D-47D7-B0AD-024ECEE9C9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3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7 h 22"/>
                    <a:gd name="T12" fmla="*/ 18 w 20"/>
                    <a:gd name="T13" fmla="*/ 19 h 22"/>
                    <a:gd name="T14" fmla="*/ 14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8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1" name="Freeform 28">
                  <a:extLst>
                    <a:ext uri="{FF2B5EF4-FFF2-40B4-BE49-F238E27FC236}">
                      <a16:creationId xmlns:a16="http://schemas.microsoft.com/office/drawing/2014/main" id="{61CC49C3-E415-4308-8D13-A1C9C299D29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7" y="113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2 w 13"/>
                    <a:gd name="T27" fmla="*/ 3 h 13"/>
                    <a:gd name="T28" fmla="*/ 3 w 13"/>
                    <a:gd name="T29" fmla="*/ 2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2" name="Freeform 29">
                  <a:extLst>
                    <a:ext uri="{FF2B5EF4-FFF2-40B4-BE49-F238E27FC236}">
                      <a16:creationId xmlns:a16="http://schemas.microsoft.com/office/drawing/2014/main" id="{462D243C-8512-4BF5-B6B1-19BD39B942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0 w 13"/>
                    <a:gd name="T5" fmla="*/ 2 h 12"/>
                    <a:gd name="T6" fmla="*/ 11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7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3" name="Freeform 30">
                  <a:extLst>
                    <a:ext uri="{FF2B5EF4-FFF2-40B4-BE49-F238E27FC236}">
                      <a16:creationId xmlns:a16="http://schemas.microsoft.com/office/drawing/2014/main" id="{A442AB21-B66C-4608-BB76-3BFCE2D3780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4" name="Freeform 31">
                  <a:extLst>
                    <a:ext uri="{FF2B5EF4-FFF2-40B4-BE49-F238E27FC236}">
                      <a16:creationId xmlns:a16="http://schemas.microsoft.com/office/drawing/2014/main" id="{8823BED8-1273-4091-93CF-E6351E195C6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1 w 13"/>
                    <a:gd name="T7" fmla="*/ 2 h 12"/>
                    <a:gd name="T8" fmla="*/ 13 w 13"/>
                    <a:gd name="T9" fmla="*/ 5 h 12"/>
                    <a:gd name="T10" fmla="*/ 11 w 13"/>
                    <a:gd name="T11" fmla="*/ 7 h 12"/>
                    <a:gd name="T12" fmla="*/ 10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1" y="2"/>
                      </a:lnTo>
                      <a:lnTo>
                        <a:pt x="13" y="5"/>
                      </a:lnTo>
                      <a:lnTo>
                        <a:pt x="11" y="7"/>
                      </a:lnTo>
                      <a:lnTo>
                        <a:pt x="10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5" name="Freeform 32">
                  <a:extLst>
                    <a:ext uri="{FF2B5EF4-FFF2-40B4-BE49-F238E27FC236}">
                      <a16:creationId xmlns:a16="http://schemas.microsoft.com/office/drawing/2014/main" id="{AA1DB0A3-A3F0-4421-93FC-411FBBD0753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1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3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6" name="Freeform 33">
                  <a:extLst>
                    <a:ext uri="{FF2B5EF4-FFF2-40B4-BE49-F238E27FC236}">
                      <a16:creationId xmlns:a16="http://schemas.microsoft.com/office/drawing/2014/main" id="{F9DA0457-EB5D-46EC-9E9C-F55517B16B6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0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3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6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3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7" name="Freeform 34">
                  <a:extLst>
                    <a:ext uri="{FF2B5EF4-FFF2-40B4-BE49-F238E27FC236}">
                      <a16:creationId xmlns:a16="http://schemas.microsoft.com/office/drawing/2014/main" id="{E8E1DCB9-AFF3-4D4D-A8D0-EAC90602BBB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8" name="Freeform 35">
                  <a:extLst>
                    <a:ext uri="{FF2B5EF4-FFF2-40B4-BE49-F238E27FC236}">
                      <a16:creationId xmlns:a16="http://schemas.microsoft.com/office/drawing/2014/main" id="{3AB4F451-2180-486A-9055-62DFFE111F6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5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5 w 22"/>
                    <a:gd name="T31" fmla="*/ 1 h 22"/>
                    <a:gd name="T32" fmla="*/ 9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9" name="Freeform 36">
                  <a:extLst>
                    <a:ext uri="{FF2B5EF4-FFF2-40B4-BE49-F238E27FC236}">
                      <a16:creationId xmlns:a16="http://schemas.microsoft.com/office/drawing/2014/main" id="{AB3F69D4-F0A2-4577-AEDE-A8A68F6C7A0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8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3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0" name="Freeform 37">
                  <a:extLst>
                    <a:ext uri="{FF2B5EF4-FFF2-40B4-BE49-F238E27FC236}">
                      <a16:creationId xmlns:a16="http://schemas.microsoft.com/office/drawing/2014/main" id="{2A8E2A9B-82DA-444A-8BCA-F51973ED3FF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1" name="Freeform 38">
                  <a:extLst>
                    <a:ext uri="{FF2B5EF4-FFF2-40B4-BE49-F238E27FC236}">
                      <a16:creationId xmlns:a16="http://schemas.microsoft.com/office/drawing/2014/main" id="{56AB45CE-C871-4887-B3E8-BB2E3BB42EC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1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2" name="Freeform 39">
                  <a:extLst>
                    <a:ext uri="{FF2B5EF4-FFF2-40B4-BE49-F238E27FC236}">
                      <a16:creationId xmlns:a16="http://schemas.microsoft.com/office/drawing/2014/main" id="{6E03403C-E088-472A-8E59-7CE6F2DD808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8"/>
                  <a:ext cx="4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1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3" name="Freeform 40">
                  <a:extLst>
                    <a:ext uri="{FF2B5EF4-FFF2-40B4-BE49-F238E27FC236}">
                      <a16:creationId xmlns:a16="http://schemas.microsoft.com/office/drawing/2014/main" id="{CFC4FD2A-B660-4558-9F6A-7CC96C82FB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06" y="128"/>
                  <a:ext cx="6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2 w 20"/>
                    <a:gd name="T17" fmla="*/ 22 h 22"/>
                    <a:gd name="T18" fmla="*/ 9 w 20"/>
                    <a:gd name="T19" fmla="*/ 22 h 22"/>
                    <a:gd name="T20" fmla="*/ 5 w 20"/>
                    <a:gd name="T21" fmla="*/ 20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0 w 20"/>
                    <a:gd name="T29" fmla="*/ 6 h 22"/>
                    <a:gd name="T30" fmla="*/ 2 w 20"/>
                    <a:gd name="T31" fmla="*/ 3 h 22"/>
                    <a:gd name="T32" fmla="*/ 6 w 20"/>
                    <a:gd name="T33" fmla="*/ 1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4" name="Freeform 41">
                  <a:extLst>
                    <a:ext uri="{FF2B5EF4-FFF2-40B4-BE49-F238E27FC236}">
                      <a16:creationId xmlns:a16="http://schemas.microsoft.com/office/drawing/2014/main" id="{22438BBC-D9D4-4EFF-9D08-3DE9A30933D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1 w 12"/>
                    <a:gd name="T27" fmla="*/ 3 h 12"/>
                    <a:gd name="T28" fmla="*/ 2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5" name="Freeform 42">
                  <a:extLst>
                    <a:ext uri="{FF2B5EF4-FFF2-40B4-BE49-F238E27FC236}">
                      <a16:creationId xmlns:a16="http://schemas.microsoft.com/office/drawing/2014/main" id="{5D55B0B0-1324-4CF7-BD45-44488F5C6D4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6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7 w 17"/>
                    <a:gd name="T11" fmla="*/ 11 h 16"/>
                    <a:gd name="T12" fmla="*/ 14 w 17"/>
                    <a:gd name="T13" fmla="*/ 14 h 16"/>
                    <a:gd name="T14" fmla="*/ 12 w 17"/>
                    <a:gd name="T15" fmla="*/ 16 h 16"/>
                    <a:gd name="T16" fmla="*/ 8 w 17"/>
                    <a:gd name="T17" fmla="*/ 16 h 16"/>
                    <a:gd name="T18" fmla="*/ 6 w 17"/>
                    <a:gd name="T19" fmla="*/ 15 h 16"/>
                    <a:gd name="T20" fmla="*/ 3 w 17"/>
                    <a:gd name="T21" fmla="*/ 14 h 16"/>
                    <a:gd name="T22" fmla="*/ 2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4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6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7" y="11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8" y="16"/>
                      </a:lnTo>
                      <a:lnTo>
                        <a:pt x="6" y="15"/>
                      </a:lnTo>
                      <a:lnTo>
                        <a:pt x="3" y="14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4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6" name="Freeform 43">
                  <a:extLst>
                    <a:ext uri="{FF2B5EF4-FFF2-40B4-BE49-F238E27FC236}">
                      <a16:creationId xmlns:a16="http://schemas.microsoft.com/office/drawing/2014/main" id="{A3DF0112-0A51-4525-A3EA-EE5688E46E6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5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1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5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1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7" name="Freeform 44">
                  <a:extLst>
                    <a:ext uri="{FF2B5EF4-FFF2-40B4-BE49-F238E27FC236}">
                      <a16:creationId xmlns:a16="http://schemas.microsoft.com/office/drawing/2014/main" id="{3C1D3E89-912B-433F-9F7B-3F36A37C40E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8" name="Freeform 45">
                  <a:extLst>
                    <a:ext uri="{FF2B5EF4-FFF2-40B4-BE49-F238E27FC236}">
                      <a16:creationId xmlns:a16="http://schemas.microsoft.com/office/drawing/2014/main" id="{5A4E2594-AAEE-44B3-9136-7B04DBFDC49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32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2 h 22"/>
                    <a:gd name="T28" fmla="*/ 0 w 22"/>
                    <a:gd name="T29" fmla="*/ 8 h 22"/>
                    <a:gd name="T30" fmla="*/ 3 w 22"/>
                    <a:gd name="T31" fmla="*/ 4 h 22"/>
                    <a:gd name="T32" fmla="*/ 5 w 22"/>
                    <a:gd name="T33" fmla="*/ 1 h 22"/>
                    <a:gd name="T34" fmla="*/ 9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9" name="Freeform 46">
                  <a:extLst>
                    <a:ext uri="{FF2B5EF4-FFF2-40B4-BE49-F238E27FC236}">
                      <a16:creationId xmlns:a16="http://schemas.microsoft.com/office/drawing/2014/main" id="{E5534949-783A-492A-AF39-84D82086431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13"/>
                  <a:ext cx="4" cy="3"/>
                </a:xfrm>
                <a:custGeom>
                  <a:avLst/>
                  <a:gdLst>
                    <a:gd name="T0" fmla="*/ 7 w 12"/>
                    <a:gd name="T1" fmla="*/ 0 h 13"/>
                    <a:gd name="T2" fmla="*/ 10 w 12"/>
                    <a:gd name="T3" fmla="*/ 0 h 13"/>
                    <a:gd name="T4" fmla="*/ 11 w 12"/>
                    <a:gd name="T5" fmla="*/ 2 h 13"/>
                    <a:gd name="T6" fmla="*/ 12 w 12"/>
                    <a:gd name="T7" fmla="*/ 4 h 13"/>
                    <a:gd name="T8" fmla="*/ 12 w 12"/>
                    <a:gd name="T9" fmla="*/ 7 h 13"/>
                    <a:gd name="T10" fmla="*/ 12 w 12"/>
                    <a:gd name="T11" fmla="*/ 9 h 13"/>
                    <a:gd name="T12" fmla="*/ 10 w 12"/>
                    <a:gd name="T13" fmla="*/ 11 h 13"/>
                    <a:gd name="T14" fmla="*/ 9 w 12"/>
                    <a:gd name="T15" fmla="*/ 12 h 13"/>
                    <a:gd name="T16" fmla="*/ 6 w 12"/>
                    <a:gd name="T17" fmla="*/ 13 h 13"/>
                    <a:gd name="T18" fmla="*/ 3 w 12"/>
                    <a:gd name="T19" fmla="*/ 12 h 13"/>
                    <a:gd name="T20" fmla="*/ 1 w 12"/>
                    <a:gd name="T21" fmla="*/ 11 h 13"/>
                    <a:gd name="T22" fmla="*/ 0 w 12"/>
                    <a:gd name="T23" fmla="*/ 8 h 13"/>
                    <a:gd name="T24" fmla="*/ 0 w 12"/>
                    <a:gd name="T25" fmla="*/ 6 h 13"/>
                    <a:gd name="T26" fmla="*/ 1 w 12"/>
                    <a:gd name="T27" fmla="*/ 3 h 13"/>
                    <a:gd name="T28" fmla="*/ 2 w 12"/>
                    <a:gd name="T29" fmla="*/ 2 h 13"/>
                    <a:gd name="T30" fmla="*/ 5 w 12"/>
                    <a:gd name="T31" fmla="*/ 0 h 13"/>
                    <a:gd name="T32" fmla="*/ 7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0" name="Freeform 47">
                  <a:extLst>
                    <a:ext uri="{FF2B5EF4-FFF2-40B4-BE49-F238E27FC236}">
                      <a16:creationId xmlns:a16="http://schemas.microsoft.com/office/drawing/2014/main" id="{23D31722-6654-4A6F-B1F4-B327660CB2E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46"/>
                  <a:ext cx="5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3 w 16"/>
                    <a:gd name="T15" fmla="*/ 16 h 17"/>
                    <a:gd name="T16" fmla="*/ 10 w 16"/>
                    <a:gd name="T17" fmla="*/ 17 h 17"/>
                    <a:gd name="T18" fmla="*/ 6 w 16"/>
                    <a:gd name="T19" fmla="*/ 17 h 17"/>
                    <a:gd name="T20" fmla="*/ 4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6" y="17"/>
                      </a:lnTo>
                      <a:lnTo>
                        <a:pt x="4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1" name="Freeform 48">
                  <a:extLst>
                    <a:ext uri="{FF2B5EF4-FFF2-40B4-BE49-F238E27FC236}">
                      <a16:creationId xmlns:a16="http://schemas.microsoft.com/office/drawing/2014/main" id="{1598D914-8C09-4C04-B0A4-67B81C31A80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0" y="143"/>
                  <a:ext cx="6" cy="5"/>
                </a:xfrm>
                <a:custGeom>
                  <a:avLst/>
                  <a:gdLst>
                    <a:gd name="T0" fmla="*/ 11 w 21"/>
                    <a:gd name="T1" fmla="*/ 0 h 22"/>
                    <a:gd name="T2" fmla="*/ 15 w 21"/>
                    <a:gd name="T3" fmla="*/ 2 h 22"/>
                    <a:gd name="T4" fmla="*/ 19 w 21"/>
                    <a:gd name="T5" fmla="*/ 4 h 22"/>
                    <a:gd name="T6" fmla="*/ 20 w 21"/>
                    <a:gd name="T7" fmla="*/ 8 h 22"/>
                    <a:gd name="T8" fmla="*/ 21 w 21"/>
                    <a:gd name="T9" fmla="*/ 13 h 22"/>
                    <a:gd name="T10" fmla="*/ 20 w 21"/>
                    <a:gd name="T11" fmla="*/ 17 h 22"/>
                    <a:gd name="T12" fmla="*/ 18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2 w 21"/>
                    <a:gd name="T23" fmla="*/ 18 h 22"/>
                    <a:gd name="T24" fmla="*/ 0 w 21"/>
                    <a:gd name="T25" fmla="*/ 14 h 22"/>
                    <a:gd name="T26" fmla="*/ 0 w 21"/>
                    <a:gd name="T27" fmla="*/ 10 h 22"/>
                    <a:gd name="T28" fmla="*/ 1 w 21"/>
                    <a:gd name="T29" fmla="*/ 7 h 22"/>
                    <a:gd name="T30" fmla="*/ 3 w 21"/>
                    <a:gd name="T31" fmla="*/ 3 h 22"/>
                    <a:gd name="T32" fmla="*/ 7 w 21"/>
                    <a:gd name="T33" fmla="*/ 2 h 22"/>
                    <a:gd name="T34" fmla="*/ 11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2" name="Freeform 49">
                  <a:extLst>
                    <a:ext uri="{FF2B5EF4-FFF2-40B4-BE49-F238E27FC236}">
                      <a16:creationId xmlns:a16="http://schemas.microsoft.com/office/drawing/2014/main" id="{39C53F8C-498A-4F6D-9FA4-84CAA6A6A04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1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3" name="Freeform 50">
                  <a:extLst>
                    <a:ext uri="{FF2B5EF4-FFF2-40B4-BE49-F238E27FC236}">
                      <a16:creationId xmlns:a16="http://schemas.microsoft.com/office/drawing/2014/main" id="{C3820E49-3C00-424F-A3A5-A13FF4CD899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4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1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4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4" name="Freeform 51">
                  <a:extLst>
                    <a:ext uri="{FF2B5EF4-FFF2-40B4-BE49-F238E27FC236}">
                      <a16:creationId xmlns:a16="http://schemas.microsoft.com/office/drawing/2014/main" id="{75E37FA4-9FE4-4857-9BAB-A836CBB9824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6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5" name="Freeform 52">
                  <a:extLst>
                    <a:ext uri="{FF2B5EF4-FFF2-40B4-BE49-F238E27FC236}">
                      <a16:creationId xmlns:a16="http://schemas.microsoft.com/office/drawing/2014/main" id="{455C8588-5A28-4276-854E-F35A566AA7D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4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2 h 22"/>
                    <a:gd name="T4" fmla="*/ 17 w 21"/>
                    <a:gd name="T5" fmla="*/ 3 h 22"/>
                    <a:gd name="T6" fmla="*/ 19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1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0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3 w 21"/>
                    <a:gd name="T31" fmla="*/ 4 h 22"/>
                    <a:gd name="T32" fmla="*/ 5 w 21"/>
                    <a:gd name="T33" fmla="*/ 2 h 22"/>
                    <a:gd name="T34" fmla="*/ 9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7" y="3"/>
                      </a:lnTo>
                      <a:lnTo>
                        <a:pt x="19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6" name="Freeform 53">
                  <a:extLst>
                    <a:ext uri="{FF2B5EF4-FFF2-40B4-BE49-F238E27FC236}">
                      <a16:creationId xmlns:a16="http://schemas.microsoft.com/office/drawing/2014/main" id="{ED2E6CDF-E5F6-4DA0-8104-81352E4CC5D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11" y="143"/>
                  <a:ext cx="5" cy="5"/>
                </a:xfrm>
                <a:custGeom>
                  <a:avLst/>
                  <a:gdLst>
                    <a:gd name="T0" fmla="*/ 8 w 20"/>
                    <a:gd name="T1" fmla="*/ 0 h 22"/>
                    <a:gd name="T2" fmla="*/ 14 w 20"/>
                    <a:gd name="T3" fmla="*/ 2 h 22"/>
                    <a:gd name="T4" fmla="*/ 17 w 20"/>
                    <a:gd name="T5" fmla="*/ 3 h 22"/>
                    <a:gd name="T6" fmla="*/ 20 w 20"/>
                    <a:gd name="T7" fmla="*/ 7 h 22"/>
                    <a:gd name="T8" fmla="*/ 20 w 20"/>
                    <a:gd name="T9" fmla="*/ 10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4 w 20"/>
                    <a:gd name="T17" fmla="*/ 22 h 22"/>
                    <a:gd name="T18" fmla="*/ 10 w 20"/>
                    <a:gd name="T19" fmla="*/ 22 h 22"/>
                    <a:gd name="T20" fmla="*/ 7 w 20"/>
                    <a:gd name="T21" fmla="*/ 22 h 22"/>
                    <a:gd name="T22" fmla="*/ 3 w 20"/>
                    <a:gd name="T23" fmla="*/ 19 h 22"/>
                    <a:gd name="T24" fmla="*/ 1 w 20"/>
                    <a:gd name="T25" fmla="*/ 17 h 22"/>
                    <a:gd name="T26" fmla="*/ 0 w 20"/>
                    <a:gd name="T27" fmla="*/ 13 h 22"/>
                    <a:gd name="T28" fmla="*/ 0 w 20"/>
                    <a:gd name="T29" fmla="*/ 8 h 22"/>
                    <a:gd name="T30" fmla="*/ 2 w 20"/>
                    <a:gd name="T31" fmla="*/ 4 h 22"/>
                    <a:gd name="T32" fmla="*/ 5 w 20"/>
                    <a:gd name="T33" fmla="*/ 2 h 22"/>
                    <a:gd name="T34" fmla="*/ 8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8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0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7" name="Freeform 54">
                  <a:extLst>
                    <a:ext uri="{FF2B5EF4-FFF2-40B4-BE49-F238E27FC236}">
                      <a16:creationId xmlns:a16="http://schemas.microsoft.com/office/drawing/2014/main" id="{81C599B8-F934-4186-AEEA-F06FFD417C4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1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0 w 12"/>
                    <a:gd name="T27" fmla="*/ 5 h 14"/>
                    <a:gd name="T28" fmla="*/ 1 w 12"/>
                    <a:gd name="T29" fmla="*/ 3 h 14"/>
                    <a:gd name="T30" fmla="*/ 3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8" name="Freeform 55">
                  <a:extLst>
                    <a:ext uri="{FF2B5EF4-FFF2-40B4-BE49-F238E27FC236}">
                      <a16:creationId xmlns:a16="http://schemas.microsoft.com/office/drawing/2014/main" id="{E26A0BF8-0876-4804-8167-366DCD0F540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9" name="Freeform 56">
                  <a:extLst>
                    <a:ext uri="{FF2B5EF4-FFF2-40B4-BE49-F238E27FC236}">
                      <a16:creationId xmlns:a16="http://schemas.microsoft.com/office/drawing/2014/main" id="{110C89C6-3852-4201-9BAB-7C606B6BE09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7" y="143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6 w 21"/>
                    <a:gd name="T5" fmla="*/ 3 h 22"/>
                    <a:gd name="T6" fmla="*/ 19 w 21"/>
                    <a:gd name="T7" fmla="*/ 5 h 22"/>
                    <a:gd name="T8" fmla="*/ 20 w 21"/>
                    <a:gd name="T9" fmla="*/ 8 h 22"/>
                    <a:gd name="T10" fmla="*/ 21 w 21"/>
                    <a:gd name="T11" fmla="*/ 13 h 22"/>
                    <a:gd name="T12" fmla="*/ 20 w 21"/>
                    <a:gd name="T13" fmla="*/ 17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8 h 22"/>
                    <a:gd name="T26" fmla="*/ 0 w 21"/>
                    <a:gd name="T27" fmla="*/ 14 h 22"/>
                    <a:gd name="T28" fmla="*/ 0 w 21"/>
                    <a:gd name="T29" fmla="*/ 10 h 22"/>
                    <a:gd name="T30" fmla="*/ 1 w 21"/>
                    <a:gd name="T31" fmla="*/ 7 h 22"/>
                    <a:gd name="T32" fmla="*/ 3 w 21"/>
                    <a:gd name="T33" fmla="*/ 3 h 22"/>
                    <a:gd name="T34" fmla="*/ 7 w 21"/>
                    <a:gd name="T35" fmla="*/ 2 h 22"/>
                    <a:gd name="T36" fmla="*/ 10 w 21"/>
                    <a:gd name="T37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6" y="3"/>
                      </a:lnTo>
                      <a:lnTo>
                        <a:pt x="19" y="5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0" name="Freeform 57">
                  <a:extLst>
                    <a:ext uri="{FF2B5EF4-FFF2-40B4-BE49-F238E27FC236}">
                      <a16:creationId xmlns:a16="http://schemas.microsoft.com/office/drawing/2014/main" id="{A1467E58-BC71-44A3-BB7D-FE490AE4101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4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1" name="Freeform 58">
                  <a:extLst>
                    <a:ext uri="{FF2B5EF4-FFF2-40B4-BE49-F238E27FC236}">
                      <a16:creationId xmlns:a16="http://schemas.microsoft.com/office/drawing/2014/main" id="{0528A39D-AAC9-4E47-9F8D-059B376DE74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2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6 w 17"/>
                    <a:gd name="T13" fmla="*/ 14 h 17"/>
                    <a:gd name="T14" fmla="*/ 13 w 17"/>
                    <a:gd name="T15" fmla="*/ 16 h 17"/>
                    <a:gd name="T16" fmla="*/ 9 w 17"/>
                    <a:gd name="T17" fmla="*/ 17 h 17"/>
                    <a:gd name="T18" fmla="*/ 7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3 w 17"/>
                    <a:gd name="T29" fmla="*/ 3 h 17"/>
                    <a:gd name="T30" fmla="*/ 6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6" y="14"/>
                      </a:lnTo>
                      <a:lnTo>
                        <a:pt x="13" y="16"/>
                      </a:lnTo>
                      <a:lnTo>
                        <a:pt x="9" y="17"/>
                      </a:lnTo>
                      <a:lnTo>
                        <a:pt x="7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2" name="Freeform 59">
                  <a:extLst>
                    <a:ext uri="{FF2B5EF4-FFF2-40B4-BE49-F238E27FC236}">
                      <a16:creationId xmlns:a16="http://schemas.microsoft.com/office/drawing/2014/main" id="{3B37115B-FE10-42C8-AEEC-E3BC61BFA04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6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3 h 13"/>
                    <a:gd name="T20" fmla="*/ 1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3" name="Freeform 60">
                  <a:extLst>
                    <a:ext uri="{FF2B5EF4-FFF2-40B4-BE49-F238E27FC236}">
                      <a16:creationId xmlns:a16="http://schemas.microsoft.com/office/drawing/2014/main" id="{9991234D-1B7D-4D0D-8F09-7E7C5A557E3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6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11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2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4" name="Freeform 61">
                  <a:extLst>
                    <a:ext uri="{FF2B5EF4-FFF2-40B4-BE49-F238E27FC236}">
                      <a16:creationId xmlns:a16="http://schemas.microsoft.com/office/drawing/2014/main" id="{260CB2C3-947E-4DC2-A45B-BF13267CA71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5" y="120"/>
                  <a:ext cx="1" cy="8"/>
                </a:xfrm>
                <a:custGeom>
                  <a:avLst/>
                  <a:gdLst>
                    <a:gd name="T0" fmla="*/ 4 w 4"/>
                    <a:gd name="T1" fmla="*/ 0 h 32"/>
                    <a:gd name="T2" fmla="*/ 4 w 4"/>
                    <a:gd name="T3" fmla="*/ 32 h 32"/>
                    <a:gd name="T4" fmla="*/ 1 w 4"/>
                    <a:gd name="T5" fmla="*/ 28 h 32"/>
                    <a:gd name="T6" fmla="*/ 0 w 4"/>
                    <a:gd name="T7" fmla="*/ 24 h 32"/>
                    <a:gd name="T8" fmla="*/ 0 w 4"/>
                    <a:gd name="T9" fmla="*/ 18 h 32"/>
                    <a:gd name="T10" fmla="*/ 0 w 4"/>
                    <a:gd name="T11" fmla="*/ 14 h 32"/>
                    <a:gd name="T12" fmla="*/ 1 w 4"/>
                    <a:gd name="T13" fmla="*/ 6 h 32"/>
                    <a:gd name="T14" fmla="*/ 4 w 4"/>
                    <a:gd name="T15" fmla="*/ 0 h 3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4" h="32">
                      <a:moveTo>
                        <a:pt x="4" y="0"/>
                      </a:moveTo>
                      <a:lnTo>
                        <a:pt x="4" y="32"/>
                      </a:lnTo>
                      <a:lnTo>
                        <a:pt x="1" y="28"/>
                      </a:lnTo>
                      <a:lnTo>
                        <a:pt x="0" y="24"/>
                      </a:lnTo>
                      <a:lnTo>
                        <a:pt x="0" y="18"/>
                      </a:lnTo>
                      <a:lnTo>
                        <a:pt x="0" y="14"/>
                      </a:lnTo>
                      <a:lnTo>
                        <a:pt x="1" y="6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5" name="Freeform 62">
                  <a:extLst>
                    <a:ext uri="{FF2B5EF4-FFF2-40B4-BE49-F238E27FC236}">
                      <a16:creationId xmlns:a16="http://schemas.microsoft.com/office/drawing/2014/main" id="{0E1FE8A6-B924-468A-BBEA-4D84AC1016F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2" y="110"/>
                  <a:ext cx="40" cy="22"/>
                </a:xfrm>
                <a:custGeom>
                  <a:avLst/>
                  <a:gdLst>
                    <a:gd name="T0" fmla="*/ 89 w 160"/>
                    <a:gd name="T1" fmla="*/ 5 h 88"/>
                    <a:gd name="T2" fmla="*/ 85 w 160"/>
                    <a:gd name="T3" fmla="*/ 23 h 88"/>
                    <a:gd name="T4" fmla="*/ 76 w 160"/>
                    <a:gd name="T5" fmla="*/ 34 h 88"/>
                    <a:gd name="T6" fmla="*/ 70 w 160"/>
                    <a:gd name="T7" fmla="*/ 21 h 88"/>
                    <a:gd name="T8" fmla="*/ 72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0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5 w 160"/>
                    <a:gd name="T21" fmla="*/ 70 h 88"/>
                    <a:gd name="T22" fmla="*/ 146 w 160"/>
                    <a:gd name="T23" fmla="*/ 56 h 88"/>
                    <a:gd name="T24" fmla="*/ 141 w 160"/>
                    <a:gd name="T25" fmla="*/ 47 h 88"/>
                    <a:gd name="T26" fmla="*/ 131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2 h 88"/>
                    <a:gd name="T32" fmla="*/ 128 w 160"/>
                    <a:gd name="T33" fmla="*/ 70 h 88"/>
                    <a:gd name="T34" fmla="*/ 118 w 160"/>
                    <a:gd name="T35" fmla="*/ 71 h 88"/>
                    <a:gd name="T36" fmla="*/ 104 w 160"/>
                    <a:gd name="T37" fmla="*/ 65 h 88"/>
                    <a:gd name="T38" fmla="*/ 100 w 160"/>
                    <a:gd name="T39" fmla="*/ 40 h 88"/>
                    <a:gd name="T40" fmla="*/ 134 w 160"/>
                    <a:gd name="T41" fmla="*/ 26 h 88"/>
                    <a:gd name="T42" fmla="*/ 158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0 w 160"/>
                    <a:gd name="T49" fmla="*/ 84 h 88"/>
                    <a:gd name="T50" fmla="*/ 80 w 160"/>
                    <a:gd name="T51" fmla="*/ 61 h 88"/>
                    <a:gd name="T52" fmla="*/ 49 w 160"/>
                    <a:gd name="T53" fmla="*/ 84 h 88"/>
                    <a:gd name="T54" fmla="*/ 14 w 160"/>
                    <a:gd name="T55" fmla="*/ 83 h 88"/>
                    <a:gd name="T56" fmla="*/ 0 w 160"/>
                    <a:gd name="T57" fmla="*/ 60 h 88"/>
                    <a:gd name="T58" fmla="*/ 3 w 160"/>
                    <a:gd name="T59" fmla="*/ 46 h 88"/>
                    <a:gd name="T60" fmla="*/ 27 w 160"/>
                    <a:gd name="T61" fmla="*/ 26 h 88"/>
                    <a:gd name="T62" fmla="*/ 59 w 160"/>
                    <a:gd name="T63" fmla="*/ 40 h 88"/>
                    <a:gd name="T64" fmla="*/ 55 w 160"/>
                    <a:gd name="T65" fmla="*/ 65 h 88"/>
                    <a:gd name="T66" fmla="*/ 43 w 160"/>
                    <a:gd name="T67" fmla="*/ 71 h 88"/>
                    <a:gd name="T68" fmla="*/ 31 w 160"/>
                    <a:gd name="T69" fmla="*/ 70 h 88"/>
                    <a:gd name="T70" fmla="*/ 35 w 160"/>
                    <a:gd name="T71" fmla="*/ 62 h 88"/>
                    <a:gd name="T72" fmla="*/ 38 w 160"/>
                    <a:gd name="T73" fmla="*/ 51 h 88"/>
                    <a:gd name="T74" fmla="*/ 29 w 160"/>
                    <a:gd name="T75" fmla="*/ 44 h 88"/>
                    <a:gd name="T76" fmla="*/ 20 w 160"/>
                    <a:gd name="T77" fmla="*/ 47 h 88"/>
                    <a:gd name="T78" fmla="*/ 13 w 160"/>
                    <a:gd name="T79" fmla="*/ 56 h 88"/>
                    <a:gd name="T80" fmla="*/ 14 w 160"/>
                    <a:gd name="T81" fmla="*/ 70 h 88"/>
                    <a:gd name="T82" fmla="*/ 39 w 160"/>
                    <a:gd name="T83" fmla="*/ 79 h 88"/>
                    <a:gd name="T84" fmla="*/ 67 w 160"/>
                    <a:gd name="T85" fmla="*/ 65 h 88"/>
                    <a:gd name="T86" fmla="*/ 70 w 160"/>
                    <a:gd name="T87" fmla="*/ 44 h 88"/>
                    <a:gd name="T88" fmla="*/ 58 w 160"/>
                    <a:gd name="T89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8" y="0"/>
                      </a:moveTo>
                      <a:lnTo>
                        <a:pt x="89" y="0"/>
                      </a:lnTo>
                      <a:lnTo>
                        <a:pt x="89" y="5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7" y="38"/>
                      </a:lnTo>
                      <a:lnTo>
                        <a:pt x="76" y="34"/>
                      </a:lnTo>
                      <a:lnTo>
                        <a:pt x="75" y="30"/>
                      </a:lnTo>
                      <a:lnTo>
                        <a:pt x="72" y="26"/>
                      </a:lnTo>
                      <a:lnTo>
                        <a:pt x="70" y="21"/>
                      </a:lnTo>
                      <a:lnTo>
                        <a:pt x="67" y="18"/>
                      </a:lnTo>
                      <a:lnTo>
                        <a:pt x="67" y="19"/>
                      </a:lnTo>
                      <a:lnTo>
                        <a:pt x="72" y="34"/>
                      </a:lnTo>
                      <a:lnTo>
                        <a:pt x="80" y="48"/>
                      </a:lnTo>
                      <a:lnTo>
                        <a:pt x="87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5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4" y="55"/>
                      </a:lnTo>
                      <a:lnTo>
                        <a:pt x="87" y="60"/>
                      </a:lnTo>
                      <a:lnTo>
                        <a:pt x="93" y="65"/>
                      </a:lnTo>
                      <a:lnTo>
                        <a:pt x="102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8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4" y="65"/>
                      </a:lnTo>
                      <a:lnTo>
                        <a:pt x="102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4" y="26"/>
                      </a:lnTo>
                      <a:lnTo>
                        <a:pt x="146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6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0" y="61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3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59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2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8" y="58"/>
                      </a:lnTo>
                      <a:lnTo>
                        <a:pt x="38" y="55"/>
                      </a:lnTo>
                      <a:lnTo>
                        <a:pt x="38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20" y="47"/>
                      </a:lnTo>
                      <a:lnTo>
                        <a:pt x="17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9" y="79"/>
                      </a:lnTo>
                      <a:lnTo>
                        <a:pt x="39" y="79"/>
                      </a:lnTo>
                      <a:lnTo>
                        <a:pt x="49" y="76"/>
                      </a:lnTo>
                      <a:lnTo>
                        <a:pt x="59" y="71"/>
                      </a:lnTo>
                      <a:lnTo>
                        <a:pt x="67" y="65"/>
                      </a:lnTo>
                      <a:lnTo>
                        <a:pt x="72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4" y="32"/>
                      </a:lnTo>
                      <a:lnTo>
                        <a:pt x="61" y="16"/>
                      </a:lnTo>
                      <a:lnTo>
                        <a:pt x="5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6" name="Freeform 63">
                  <a:extLst>
                    <a:ext uri="{FF2B5EF4-FFF2-40B4-BE49-F238E27FC236}">
                      <a16:creationId xmlns:a16="http://schemas.microsoft.com/office/drawing/2014/main" id="{C0FEED07-198B-4F4E-AC47-7BEFEAE0B60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79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4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4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4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4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7" name="Freeform 64">
                  <a:extLst>
                    <a:ext uri="{FF2B5EF4-FFF2-40B4-BE49-F238E27FC236}">
                      <a16:creationId xmlns:a16="http://schemas.microsoft.com/office/drawing/2014/main" id="{141FE9CD-3C6E-4CA6-930C-FDE921B27A3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9" y="110"/>
                  <a:ext cx="4" cy="1"/>
                </a:xfrm>
                <a:custGeom>
                  <a:avLst/>
                  <a:gdLst>
                    <a:gd name="T0" fmla="*/ 0 w 17"/>
                    <a:gd name="T1" fmla="*/ 0 h 5"/>
                    <a:gd name="T2" fmla="*/ 17 w 17"/>
                    <a:gd name="T3" fmla="*/ 0 h 5"/>
                    <a:gd name="T4" fmla="*/ 14 w 17"/>
                    <a:gd name="T5" fmla="*/ 2 h 5"/>
                    <a:gd name="T6" fmla="*/ 12 w 17"/>
                    <a:gd name="T7" fmla="*/ 4 h 5"/>
                    <a:gd name="T8" fmla="*/ 9 w 17"/>
                    <a:gd name="T9" fmla="*/ 5 h 5"/>
                    <a:gd name="T10" fmla="*/ 5 w 17"/>
                    <a:gd name="T11" fmla="*/ 4 h 5"/>
                    <a:gd name="T12" fmla="*/ 1 w 17"/>
                    <a:gd name="T13" fmla="*/ 2 h 5"/>
                    <a:gd name="T14" fmla="*/ 0 w 17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7" h="5">
                      <a:moveTo>
                        <a:pt x="0" y="0"/>
                      </a:moveTo>
                      <a:lnTo>
                        <a:pt x="17" y="0"/>
                      </a:lnTo>
                      <a:lnTo>
                        <a:pt x="14" y="2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8" name="Freeform 65">
                  <a:extLst>
                    <a:ext uri="{FF2B5EF4-FFF2-40B4-BE49-F238E27FC236}">
                      <a16:creationId xmlns:a16="http://schemas.microsoft.com/office/drawing/2014/main" id="{C10890CE-896D-42F9-BA27-C22C41F5A12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8" y="110"/>
                  <a:ext cx="6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9 w 20"/>
                    <a:gd name="T5" fmla="*/ 2 h 5"/>
                    <a:gd name="T6" fmla="*/ 15 w 20"/>
                    <a:gd name="T7" fmla="*/ 4 h 5"/>
                    <a:gd name="T8" fmla="*/ 13 w 20"/>
                    <a:gd name="T9" fmla="*/ 5 h 5"/>
                    <a:gd name="T10" fmla="*/ 9 w 20"/>
                    <a:gd name="T11" fmla="*/ 4 h 5"/>
                    <a:gd name="T12" fmla="*/ 6 w 20"/>
                    <a:gd name="T13" fmla="*/ 4 h 5"/>
                    <a:gd name="T14" fmla="*/ 2 w 20"/>
                    <a:gd name="T15" fmla="*/ 2 h 5"/>
                    <a:gd name="T16" fmla="*/ 0 w 20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2"/>
                      </a:lnTo>
                      <a:lnTo>
                        <a:pt x="15" y="4"/>
                      </a:lnTo>
                      <a:lnTo>
                        <a:pt x="13" y="5"/>
                      </a:lnTo>
                      <a:lnTo>
                        <a:pt x="9" y="4"/>
                      </a:lnTo>
                      <a:lnTo>
                        <a:pt x="6" y="4"/>
                      </a:lnTo>
                      <a:lnTo>
                        <a:pt x="2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9" name="Freeform 66">
                  <a:extLst>
                    <a:ext uri="{FF2B5EF4-FFF2-40B4-BE49-F238E27FC236}">
                      <a16:creationId xmlns:a16="http://schemas.microsoft.com/office/drawing/2014/main" id="{D26E8A27-43C3-4A3A-875F-BDB83510FFA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8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0" name="Freeform 67">
                  <a:extLst>
                    <a:ext uri="{FF2B5EF4-FFF2-40B4-BE49-F238E27FC236}">
                      <a16:creationId xmlns:a16="http://schemas.microsoft.com/office/drawing/2014/main" id="{15A6C28C-FC6E-42BD-9F0D-BCE904D0C96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5" y="110"/>
                  <a:ext cx="1" cy="1"/>
                </a:xfrm>
                <a:custGeom>
                  <a:avLst/>
                  <a:gdLst>
                    <a:gd name="T0" fmla="*/ 0 w 4"/>
                    <a:gd name="T1" fmla="*/ 0 h 4"/>
                    <a:gd name="T2" fmla="*/ 3 w 4"/>
                    <a:gd name="T3" fmla="*/ 0 h 4"/>
                    <a:gd name="T4" fmla="*/ 4 w 4"/>
                    <a:gd name="T5" fmla="*/ 4 h 4"/>
                    <a:gd name="T6" fmla="*/ 0 w 4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4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4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1" name="Freeform 68">
                  <a:extLst>
                    <a:ext uri="{FF2B5EF4-FFF2-40B4-BE49-F238E27FC236}">
                      <a16:creationId xmlns:a16="http://schemas.microsoft.com/office/drawing/2014/main" id="{EC5CF076-BF74-4BAE-903D-BAA86A71321B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06" y="110"/>
                  <a:ext cx="21" cy="11"/>
                </a:xfrm>
                <a:custGeom>
                  <a:avLst/>
                  <a:gdLst>
                    <a:gd name="T0" fmla="*/ 41 w 83"/>
                    <a:gd name="T1" fmla="*/ 37 h 46"/>
                    <a:gd name="T2" fmla="*/ 43 w 83"/>
                    <a:gd name="T3" fmla="*/ 37 h 46"/>
                    <a:gd name="T4" fmla="*/ 42 w 83"/>
                    <a:gd name="T5" fmla="*/ 37 h 46"/>
                    <a:gd name="T6" fmla="*/ 41 w 83"/>
                    <a:gd name="T7" fmla="*/ 37 h 46"/>
                    <a:gd name="T8" fmla="*/ 40 w 83"/>
                    <a:gd name="T9" fmla="*/ 7 h 46"/>
                    <a:gd name="T10" fmla="*/ 35 w 83"/>
                    <a:gd name="T11" fmla="*/ 11 h 46"/>
                    <a:gd name="T12" fmla="*/ 32 w 83"/>
                    <a:gd name="T13" fmla="*/ 18 h 46"/>
                    <a:gd name="T14" fmla="*/ 32 w 83"/>
                    <a:gd name="T15" fmla="*/ 26 h 46"/>
                    <a:gd name="T16" fmla="*/ 36 w 83"/>
                    <a:gd name="T17" fmla="*/ 33 h 46"/>
                    <a:gd name="T18" fmla="*/ 43 w 83"/>
                    <a:gd name="T19" fmla="*/ 37 h 46"/>
                    <a:gd name="T20" fmla="*/ 52 w 83"/>
                    <a:gd name="T21" fmla="*/ 34 h 46"/>
                    <a:gd name="T22" fmla="*/ 59 w 83"/>
                    <a:gd name="T23" fmla="*/ 26 h 46"/>
                    <a:gd name="T24" fmla="*/ 59 w 83"/>
                    <a:gd name="T25" fmla="*/ 18 h 46"/>
                    <a:gd name="T26" fmla="*/ 54 w 83"/>
                    <a:gd name="T27" fmla="*/ 10 h 46"/>
                    <a:gd name="T28" fmla="*/ 45 w 83"/>
                    <a:gd name="T29" fmla="*/ 7 h 46"/>
                    <a:gd name="T30" fmla="*/ 32 w 83"/>
                    <a:gd name="T31" fmla="*/ 0 h 46"/>
                    <a:gd name="T32" fmla="*/ 37 w 83"/>
                    <a:gd name="T33" fmla="*/ 2 h 46"/>
                    <a:gd name="T34" fmla="*/ 35 w 83"/>
                    <a:gd name="T35" fmla="*/ 6 h 46"/>
                    <a:gd name="T36" fmla="*/ 41 w 83"/>
                    <a:gd name="T37" fmla="*/ 4 h 46"/>
                    <a:gd name="T38" fmla="*/ 41 w 83"/>
                    <a:gd name="T39" fmla="*/ 2 h 46"/>
                    <a:gd name="T40" fmla="*/ 43 w 83"/>
                    <a:gd name="T41" fmla="*/ 2 h 46"/>
                    <a:gd name="T42" fmla="*/ 42 w 83"/>
                    <a:gd name="T43" fmla="*/ 4 h 46"/>
                    <a:gd name="T44" fmla="*/ 45 w 83"/>
                    <a:gd name="T45" fmla="*/ 4 h 46"/>
                    <a:gd name="T46" fmla="*/ 52 w 83"/>
                    <a:gd name="T47" fmla="*/ 5 h 46"/>
                    <a:gd name="T48" fmla="*/ 59 w 83"/>
                    <a:gd name="T49" fmla="*/ 7 h 46"/>
                    <a:gd name="T50" fmla="*/ 56 w 83"/>
                    <a:gd name="T51" fmla="*/ 0 h 46"/>
                    <a:gd name="T52" fmla="*/ 64 w 83"/>
                    <a:gd name="T53" fmla="*/ 4 h 46"/>
                    <a:gd name="T54" fmla="*/ 69 w 83"/>
                    <a:gd name="T55" fmla="*/ 9 h 46"/>
                    <a:gd name="T56" fmla="*/ 77 w 83"/>
                    <a:gd name="T57" fmla="*/ 10 h 46"/>
                    <a:gd name="T58" fmla="*/ 83 w 83"/>
                    <a:gd name="T59" fmla="*/ 9 h 46"/>
                    <a:gd name="T60" fmla="*/ 78 w 83"/>
                    <a:gd name="T61" fmla="*/ 14 h 46"/>
                    <a:gd name="T62" fmla="*/ 70 w 83"/>
                    <a:gd name="T63" fmla="*/ 15 h 46"/>
                    <a:gd name="T64" fmla="*/ 67 w 83"/>
                    <a:gd name="T65" fmla="*/ 15 h 46"/>
                    <a:gd name="T66" fmla="*/ 64 w 83"/>
                    <a:gd name="T67" fmla="*/ 12 h 46"/>
                    <a:gd name="T68" fmla="*/ 67 w 83"/>
                    <a:gd name="T69" fmla="*/ 20 h 46"/>
                    <a:gd name="T70" fmla="*/ 63 w 83"/>
                    <a:gd name="T71" fmla="*/ 34 h 46"/>
                    <a:gd name="T72" fmla="*/ 45 w 83"/>
                    <a:gd name="T73" fmla="*/ 46 h 46"/>
                    <a:gd name="T74" fmla="*/ 43 w 83"/>
                    <a:gd name="T75" fmla="*/ 44 h 46"/>
                    <a:gd name="T76" fmla="*/ 41 w 83"/>
                    <a:gd name="T77" fmla="*/ 43 h 46"/>
                    <a:gd name="T78" fmla="*/ 41 w 83"/>
                    <a:gd name="T79" fmla="*/ 43 h 46"/>
                    <a:gd name="T80" fmla="*/ 33 w 83"/>
                    <a:gd name="T81" fmla="*/ 39 h 46"/>
                    <a:gd name="T82" fmla="*/ 28 w 83"/>
                    <a:gd name="T83" fmla="*/ 33 h 46"/>
                    <a:gd name="T84" fmla="*/ 27 w 83"/>
                    <a:gd name="T85" fmla="*/ 23 h 46"/>
                    <a:gd name="T86" fmla="*/ 31 w 83"/>
                    <a:gd name="T87" fmla="*/ 11 h 46"/>
                    <a:gd name="T88" fmla="*/ 19 w 83"/>
                    <a:gd name="T89" fmla="*/ 15 h 46"/>
                    <a:gd name="T90" fmla="*/ 9 w 83"/>
                    <a:gd name="T91" fmla="*/ 14 h 46"/>
                    <a:gd name="T92" fmla="*/ 1 w 83"/>
                    <a:gd name="T93" fmla="*/ 7 h 46"/>
                    <a:gd name="T94" fmla="*/ 3 w 83"/>
                    <a:gd name="T95" fmla="*/ 6 h 46"/>
                    <a:gd name="T96" fmla="*/ 10 w 83"/>
                    <a:gd name="T97" fmla="*/ 10 h 46"/>
                    <a:gd name="T98" fmla="*/ 18 w 83"/>
                    <a:gd name="T99" fmla="*/ 10 h 46"/>
                    <a:gd name="T100" fmla="*/ 27 w 83"/>
                    <a:gd name="T101" fmla="*/ 6 h 46"/>
                    <a:gd name="T102" fmla="*/ 32 w 83"/>
                    <a:gd name="T103" fmla="*/ 0 h 4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</a:cxnLst>
                  <a:rect l="0" t="0" r="r" b="b"/>
                  <a:pathLst>
                    <a:path w="83" h="46">
                      <a:moveTo>
                        <a:pt x="41" y="37"/>
                      </a:moveTo>
                      <a:lnTo>
                        <a:pt x="41" y="37"/>
                      </a:ln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40" y="7"/>
                      </a:lnTo>
                      <a:lnTo>
                        <a:pt x="37" y="10"/>
                      </a:lnTo>
                      <a:lnTo>
                        <a:pt x="35" y="11"/>
                      </a:lnTo>
                      <a:lnTo>
                        <a:pt x="33" y="15"/>
                      </a:lnTo>
                      <a:lnTo>
                        <a:pt x="32" y="18"/>
                      </a:lnTo>
                      <a:lnTo>
                        <a:pt x="32" y="21"/>
                      </a:lnTo>
                      <a:lnTo>
                        <a:pt x="32" y="26"/>
                      </a:lnTo>
                      <a:lnTo>
                        <a:pt x="33" y="30"/>
                      </a:lnTo>
                      <a:lnTo>
                        <a:pt x="36" y="33"/>
                      </a:lnTo>
                      <a:lnTo>
                        <a:pt x="40" y="35"/>
                      </a:lnTo>
                      <a:lnTo>
                        <a:pt x="43" y="37"/>
                      </a:lnTo>
                      <a:lnTo>
                        <a:pt x="49" y="35"/>
                      </a:lnTo>
                      <a:lnTo>
                        <a:pt x="52" y="34"/>
                      </a:lnTo>
                      <a:lnTo>
                        <a:pt x="56" y="30"/>
                      </a:lnTo>
                      <a:lnTo>
                        <a:pt x="59" y="26"/>
                      </a:lnTo>
                      <a:lnTo>
                        <a:pt x="60" y="23"/>
                      </a:lnTo>
                      <a:lnTo>
                        <a:pt x="59" y="18"/>
                      </a:lnTo>
                      <a:lnTo>
                        <a:pt x="56" y="14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5" y="7"/>
                      </a:lnTo>
                      <a:lnTo>
                        <a:pt x="43" y="7"/>
                      </a:lnTo>
                      <a:close/>
                      <a:moveTo>
                        <a:pt x="32" y="0"/>
                      </a:moveTo>
                      <a:lnTo>
                        <a:pt x="38" y="0"/>
                      </a:lnTo>
                      <a:lnTo>
                        <a:pt x="37" y="2"/>
                      </a:lnTo>
                      <a:lnTo>
                        <a:pt x="36" y="4"/>
                      </a:lnTo>
                      <a:lnTo>
                        <a:pt x="35" y="6"/>
                      </a:lnTo>
                      <a:lnTo>
                        <a:pt x="37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3" y="2"/>
                      </a:lnTo>
                      <a:lnTo>
                        <a:pt x="43" y="2"/>
                      </a:lnTo>
                      <a:lnTo>
                        <a:pt x="41" y="2"/>
                      </a:lnTo>
                      <a:lnTo>
                        <a:pt x="42" y="4"/>
                      </a:lnTo>
                      <a:lnTo>
                        <a:pt x="43" y="4"/>
                      </a:lnTo>
                      <a:lnTo>
                        <a:pt x="45" y="4"/>
                      </a:lnTo>
                      <a:lnTo>
                        <a:pt x="49" y="4"/>
                      </a:lnTo>
                      <a:lnTo>
                        <a:pt x="52" y="5"/>
                      </a:lnTo>
                      <a:lnTo>
                        <a:pt x="56" y="6"/>
                      </a:lnTo>
                      <a:lnTo>
                        <a:pt x="59" y="7"/>
                      </a:lnTo>
                      <a:lnTo>
                        <a:pt x="58" y="4"/>
                      </a:lnTo>
                      <a:lnTo>
                        <a:pt x="56" y="0"/>
                      </a:lnTo>
                      <a:lnTo>
                        <a:pt x="63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9" y="9"/>
                      </a:lnTo>
                      <a:lnTo>
                        <a:pt x="72" y="10"/>
                      </a:lnTo>
                      <a:lnTo>
                        <a:pt x="77" y="10"/>
                      </a:lnTo>
                      <a:lnTo>
                        <a:pt x="79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4" y="15"/>
                      </a:lnTo>
                      <a:lnTo>
                        <a:pt x="70" y="15"/>
                      </a:lnTo>
                      <a:lnTo>
                        <a:pt x="68" y="15"/>
                      </a:lnTo>
                      <a:lnTo>
                        <a:pt x="67" y="15"/>
                      </a:lnTo>
                      <a:lnTo>
                        <a:pt x="65" y="14"/>
                      </a:lnTo>
                      <a:lnTo>
                        <a:pt x="64" y="12"/>
                      </a:lnTo>
                      <a:lnTo>
                        <a:pt x="65" y="15"/>
                      </a:lnTo>
                      <a:lnTo>
                        <a:pt x="67" y="20"/>
                      </a:lnTo>
                      <a:lnTo>
                        <a:pt x="67" y="24"/>
                      </a:lnTo>
                      <a:lnTo>
                        <a:pt x="63" y="34"/>
                      </a:lnTo>
                      <a:lnTo>
                        <a:pt x="55" y="42"/>
                      </a:lnTo>
                      <a:lnTo>
                        <a:pt x="45" y="46"/>
                      </a:lnTo>
                      <a:lnTo>
                        <a:pt x="43" y="46"/>
                      </a:lnTo>
                      <a:lnTo>
                        <a:pt x="43" y="44"/>
                      </a:lnTo>
                      <a:lnTo>
                        <a:pt x="42" y="44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6" y="42"/>
                      </a:lnTo>
                      <a:lnTo>
                        <a:pt x="33" y="39"/>
                      </a:lnTo>
                      <a:lnTo>
                        <a:pt x="31" y="37"/>
                      </a:lnTo>
                      <a:lnTo>
                        <a:pt x="28" y="33"/>
                      </a:lnTo>
                      <a:lnTo>
                        <a:pt x="27" y="28"/>
                      </a:lnTo>
                      <a:lnTo>
                        <a:pt x="27" y="23"/>
                      </a:lnTo>
                      <a:lnTo>
                        <a:pt x="28" y="18"/>
                      </a:lnTo>
                      <a:lnTo>
                        <a:pt x="31" y="11"/>
                      </a:lnTo>
                      <a:lnTo>
                        <a:pt x="26" y="14"/>
                      </a:lnTo>
                      <a:lnTo>
                        <a:pt x="19" y="15"/>
                      </a:lnTo>
                      <a:lnTo>
                        <a:pt x="14" y="15"/>
                      </a:lnTo>
                      <a:lnTo>
                        <a:pt x="9" y="14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8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2" name="Freeform 69">
                  <a:extLst>
                    <a:ext uri="{FF2B5EF4-FFF2-40B4-BE49-F238E27FC236}">
                      <a16:creationId xmlns:a16="http://schemas.microsoft.com/office/drawing/2014/main" id="{F6387C15-9035-4BEF-AD8F-F106C32CD60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1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3" name="Freeform 70">
                  <a:extLst>
                    <a:ext uri="{FF2B5EF4-FFF2-40B4-BE49-F238E27FC236}">
                      <a16:creationId xmlns:a16="http://schemas.microsoft.com/office/drawing/2014/main" id="{82CE88DA-027E-4013-B7B5-7F5C85A418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63" y="110"/>
                  <a:ext cx="3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4 w 14"/>
                    <a:gd name="T5" fmla="*/ 2 h 5"/>
                    <a:gd name="T6" fmla="*/ 13 w 14"/>
                    <a:gd name="T7" fmla="*/ 4 h 5"/>
                    <a:gd name="T8" fmla="*/ 11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4" y="2"/>
                      </a:lnTo>
                      <a:lnTo>
                        <a:pt x="13" y="4"/>
                      </a:lnTo>
                      <a:lnTo>
                        <a:pt x="11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4" name="Freeform 71">
                  <a:extLst>
                    <a:ext uri="{FF2B5EF4-FFF2-40B4-BE49-F238E27FC236}">
                      <a16:creationId xmlns:a16="http://schemas.microsoft.com/office/drawing/2014/main" id="{5A26C692-4D5E-4049-A01D-1D54AE30E5E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22"/>
                  <a:ext cx="3" cy="3"/>
                </a:xfrm>
                <a:custGeom>
                  <a:avLst/>
                  <a:gdLst>
                    <a:gd name="T0" fmla="*/ 3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3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3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5" name="Freeform 72">
                  <a:extLst>
                    <a:ext uri="{FF2B5EF4-FFF2-40B4-BE49-F238E27FC236}">
                      <a16:creationId xmlns:a16="http://schemas.microsoft.com/office/drawing/2014/main" id="{19FB60CB-8F26-43F6-84A3-EA8F5D60E11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10"/>
                  <a:ext cx="2" cy="2"/>
                </a:xfrm>
                <a:custGeom>
                  <a:avLst/>
                  <a:gdLst>
                    <a:gd name="T0" fmla="*/ 3 w 7"/>
                    <a:gd name="T1" fmla="*/ 0 h 9"/>
                    <a:gd name="T2" fmla="*/ 7 w 7"/>
                    <a:gd name="T3" fmla="*/ 0 h 9"/>
                    <a:gd name="T4" fmla="*/ 5 w 7"/>
                    <a:gd name="T5" fmla="*/ 4 h 9"/>
                    <a:gd name="T6" fmla="*/ 3 w 7"/>
                    <a:gd name="T7" fmla="*/ 6 h 9"/>
                    <a:gd name="T8" fmla="*/ 0 w 7"/>
                    <a:gd name="T9" fmla="*/ 9 h 9"/>
                    <a:gd name="T10" fmla="*/ 1 w 7"/>
                    <a:gd name="T11" fmla="*/ 5 h 9"/>
                    <a:gd name="T12" fmla="*/ 3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3" y="0"/>
                      </a:moveTo>
                      <a:lnTo>
                        <a:pt x="7" y="0"/>
                      </a:lnTo>
                      <a:lnTo>
                        <a:pt x="5" y="4"/>
                      </a:lnTo>
                      <a:lnTo>
                        <a:pt x="3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6" name="Freeform 73">
                  <a:extLst>
                    <a:ext uri="{FF2B5EF4-FFF2-40B4-BE49-F238E27FC236}">
                      <a16:creationId xmlns:a16="http://schemas.microsoft.com/office/drawing/2014/main" id="{8146B665-EF9C-46D0-B7E5-921DA8BA948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0" y="110"/>
                  <a:ext cx="2" cy="2"/>
                </a:xfrm>
                <a:custGeom>
                  <a:avLst/>
                  <a:gdLst>
                    <a:gd name="T0" fmla="*/ 2 w 6"/>
                    <a:gd name="T1" fmla="*/ 0 h 9"/>
                    <a:gd name="T2" fmla="*/ 6 w 6"/>
                    <a:gd name="T3" fmla="*/ 0 h 9"/>
                    <a:gd name="T4" fmla="*/ 5 w 6"/>
                    <a:gd name="T5" fmla="*/ 4 h 9"/>
                    <a:gd name="T6" fmla="*/ 2 w 6"/>
                    <a:gd name="T7" fmla="*/ 6 h 9"/>
                    <a:gd name="T8" fmla="*/ 0 w 6"/>
                    <a:gd name="T9" fmla="*/ 9 h 9"/>
                    <a:gd name="T10" fmla="*/ 1 w 6"/>
                    <a:gd name="T11" fmla="*/ 5 h 9"/>
                    <a:gd name="T12" fmla="*/ 2 w 6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6" h="9">
                      <a:moveTo>
                        <a:pt x="2" y="0"/>
                      </a:moveTo>
                      <a:lnTo>
                        <a:pt x="6" y="0"/>
                      </a:lnTo>
                      <a:lnTo>
                        <a:pt x="5" y="4"/>
                      </a:lnTo>
                      <a:lnTo>
                        <a:pt x="2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7" name="Freeform 74">
                  <a:extLst>
                    <a:ext uri="{FF2B5EF4-FFF2-40B4-BE49-F238E27FC236}">
                      <a16:creationId xmlns:a16="http://schemas.microsoft.com/office/drawing/2014/main" id="{EF5CECE9-E53C-45AB-9706-D3629260DAB7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59" y="110"/>
                  <a:ext cx="21" cy="11"/>
                </a:xfrm>
                <a:custGeom>
                  <a:avLst/>
                  <a:gdLst>
                    <a:gd name="T0" fmla="*/ 44 w 85"/>
                    <a:gd name="T1" fmla="*/ 10 h 43"/>
                    <a:gd name="T2" fmla="*/ 38 w 85"/>
                    <a:gd name="T3" fmla="*/ 15 h 43"/>
                    <a:gd name="T4" fmla="*/ 35 w 85"/>
                    <a:gd name="T5" fmla="*/ 23 h 43"/>
                    <a:gd name="T6" fmla="*/ 38 w 85"/>
                    <a:gd name="T7" fmla="*/ 32 h 43"/>
                    <a:gd name="T8" fmla="*/ 44 w 85"/>
                    <a:gd name="T9" fmla="*/ 37 h 43"/>
                    <a:gd name="T10" fmla="*/ 49 w 85"/>
                    <a:gd name="T11" fmla="*/ 37 h 43"/>
                    <a:gd name="T12" fmla="*/ 54 w 85"/>
                    <a:gd name="T13" fmla="*/ 37 h 43"/>
                    <a:gd name="T14" fmla="*/ 61 w 85"/>
                    <a:gd name="T15" fmla="*/ 32 h 43"/>
                    <a:gd name="T16" fmla="*/ 63 w 85"/>
                    <a:gd name="T17" fmla="*/ 23 h 43"/>
                    <a:gd name="T18" fmla="*/ 61 w 85"/>
                    <a:gd name="T19" fmla="*/ 15 h 43"/>
                    <a:gd name="T20" fmla="*/ 54 w 85"/>
                    <a:gd name="T21" fmla="*/ 10 h 43"/>
                    <a:gd name="T22" fmla="*/ 49 w 85"/>
                    <a:gd name="T23" fmla="*/ 9 h 43"/>
                    <a:gd name="T24" fmla="*/ 34 w 85"/>
                    <a:gd name="T25" fmla="*/ 0 h 43"/>
                    <a:gd name="T26" fmla="*/ 35 w 85"/>
                    <a:gd name="T27" fmla="*/ 2 h 43"/>
                    <a:gd name="T28" fmla="*/ 34 w 85"/>
                    <a:gd name="T29" fmla="*/ 6 h 43"/>
                    <a:gd name="T30" fmla="*/ 41 w 85"/>
                    <a:gd name="T31" fmla="*/ 4 h 43"/>
                    <a:gd name="T32" fmla="*/ 49 w 85"/>
                    <a:gd name="T33" fmla="*/ 2 h 43"/>
                    <a:gd name="T34" fmla="*/ 49 w 85"/>
                    <a:gd name="T35" fmla="*/ 4 h 43"/>
                    <a:gd name="T36" fmla="*/ 57 w 85"/>
                    <a:gd name="T37" fmla="*/ 5 h 43"/>
                    <a:gd name="T38" fmla="*/ 58 w 85"/>
                    <a:gd name="T39" fmla="*/ 4 h 43"/>
                    <a:gd name="T40" fmla="*/ 64 w 85"/>
                    <a:gd name="T41" fmla="*/ 0 h 43"/>
                    <a:gd name="T42" fmla="*/ 67 w 85"/>
                    <a:gd name="T43" fmla="*/ 6 h 43"/>
                    <a:gd name="T44" fmla="*/ 73 w 85"/>
                    <a:gd name="T45" fmla="*/ 10 h 43"/>
                    <a:gd name="T46" fmla="*/ 81 w 85"/>
                    <a:gd name="T47" fmla="*/ 10 h 43"/>
                    <a:gd name="T48" fmla="*/ 82 w 85"/>
                    <a:gd name="T49" fmla="*/ 11 h 43"/>
                    <a:gd name="T50" fmla="*/ 76 w 85"/>
                    <a:gd name="T51" fmla="*/ 15 h 43"/>
                    <a:gd name="T52" fmla="*/ 71 w 85"/>
                    <a:gd name="T53" fmla="*/ 15 h 43"/>
                    <a:gd name="T54" fmla="*/ 68 w 85"/>
                    <a:gd name="T55" fmla="*/ 14 h 43"/>
                    <a:gd name="T56" fmla="*/ 66 w 85"/>
                    <a:gd name="T57" fmla="*/ 11 h 43"/>
                    <a:gd name="T58" fmla="*/ 70 w 85"/>
                    <a:gd name="T59" fmla="*/ 23 h 43"/>
                    <a:gd name="T60" fmla="*/ 59 w 85"/>
                    <a:gd name="T61" fmla="*/ 40 h 43"/>
                    <a:gd name="T62" fmla="*/ 49 w 85"/>
                    <a:gd name="T63" fmla="*/ 43 h 43"/>
                    <a:gd name="T64" fmla="*/ 39 w 85"/>
                    <a:gd name="T65" fmla="*/ 40 h 43"/>
                    <a:gd name="T66" fmla="*/ 29 w 85"/>
                    <a:gd name="T67" fmla="*/ 24 h 43"/>
                    <a:gd name="T68" fmla="*/ 30 w 85"/>
                    <a:gd name="T69" fmla="*/ 16 h 43"/>
                    <a:gd name="T70" fmla="*/ 29 w 85"/>
                    <a:gd name="T71" fmla="*/ 15 h 43"/>
                    <a:gd name="T72" fmla="*/ 21 w 85"/>
                    <a:gd name="T73" fmla="*/ 18 h 43"/>
                    <a:gd name="T74" fmla="*/ 11 w 85"/>
                    <a:gd name="T75" fmla="*/ 15 h 43"/>
                    <a:gd name="T76" fmla="*/ 3 w 85"/>
                    <a:gd name="T77" fmla="*/ 7 h 43"/>
                    <a:gd name="T78" fmla="*/ 4 w 85"/>
                    <a:gd name="T79" fmla="*/ 6 h 43"/>
                    <a:gd name="T80" fmla="*/ 12 w 85"/>
                    <a:gd name="T81" fmla="*/ 10 h 43"/>
                    <a:gd name="T82" fmla="*/ 20 w 85"/>
                    <a:gd name="T83" fmla="*/ 10 h 43"/>
                    <a:gd name="T84" fmla="*/ 29 w 85"/>
                    <a:gd name="T85" fmla="*/ 6 h 43"/>
                    <a:gd name="T86" fmla="*/ 34 w 85"/>
                    <a:gd name="T8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85" h="43">
                      <a:moveTo>
                        <a:pt x="49" y="9"/>
                      </a:moveTo>
                      <a:lnTo>
                        <a:pt x="44" y="10"/>
                      </a:lnTo>
                      <a:lnTo>
                        <a:pt x="40" y="11"/>
                      </a:lnTo>
                      <a:lnTo>
                        <a:pt x="38" y="15"/>
                      </a:lnTo>
                      <a:lnTo>
                        <a:pt x="35" y="19"/>
                      </a:lnTo>
                      <a:lnTo>
                        <a:pt x="35" y="23"/>
                      </a:lnTo>
                      <a:lnTo>
                        <a:pt x="35" y="28"/>
                      </a:lnTo>
                      <a:lnTo>
                        <a:pt x="38" y="32"/>
                      </a:lnTo>
                      <a:lnTo>
                        <a:pt x="40" y="34"/>
                      </a:lnTo>
                      <a:lnTo>
                        <a:pt x="44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54" y="37"/>
                      </a:lnTo>
                      <a:lnTo>
                        <a:pt x="58" y="34"/>
                      </a:lnTo>
                      <a:lnTo>
                        <a:pt x="61" y="32"/>
                      </a:lnTo>
                      <a:lnTo>
                        <a:pt x="63" y="28"/>
                      </a:lnTo>
                      <a:lnTo>
                        <a:pt x="63" y="23"/>
                      </a:lnTo>
                      <a:lnTo>
                        <a:pt x="63" y="19"/>
                      </a:lnTo>
                      <a:lnTo>
                        <a:pt x="61" y="15"/>
                      </a:lnTo>
                      <a:lnTo>
                        <a:pt x="58" y="11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9" y="9"/>
                      </a:lnTo>
                      <a:lnTo>
                        <a:pt x="49" y="9"/>
                      </a:lnTo>
                      <a:close/>
                      <a:moveTo>
                        <a:pt x="34" y="0"/>
                      </a:moveTo>
                      <a:lnTo>
                        <a:pt x="35" y="0"/>
                      </a:lnTo>
                      <a:lnTo>
                        <a:pt x="35" y="2"/>
                      </a:lnTo>
                      <a:lnTo>
                        <a:pt x="35" y="5"/>
                      </a:lnTo>
                      <a:lnTo>
                        <a:pt x="34" y="6"/>
                      </a:lnTo>
                      <a:lnTo>
                        <a:pt x="38" y="5"/>
                      </a:lnTo>
                      <a:lnTo>
                        <a:pt x="41" y="4"/>
                      </a:lnTo>
                      <a:lnTo>
                        <a:pt x="45" y="4"/>
                      </a:lnTo>
                      <a:lnTo>
                        <a:pt x="49" y="2"/>
                      </a:lnTo>
                      <a:lnTo>
                        <a:pt x="49" y="4"/>
                      </a:lnTo>
                      <a:lnTo>
                        <a:pt x="49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1" y="7"/>
                      </a:lnTo>
                      <a:lnTo>
                        <a:pt x="58" y="4"/>
                      </a:lnTo>
                      <a:lnTo>
                        <a:pt x="58" y="0"/>
                      </a:lnTo>
                      <a:lnTo>
                        <a:pt x="64" y="0"/>
                      </a:lnTo>
                      <a:lnTo>
                        <a:pt x="64" y="4"/>
                      </a:lnTo>
                      <a:lnTo>
                        <a:pt x="67" y="6"/>
                      </a:lnTo>
                      <a:lnTo>
                        <a:pt x="70" y="9"/>
                      </a:lnTo>
                      <a:lnTo>
                        <a:pt x="73" y="10"/>
                      </a:lnTo>
                      <a:lnTo>
                        <a:pt x="77" y="10"/>
                      </a:lnTo>
                      <a:lnTo>
                        <a:pt x="81" y="10"/>
                      </a:lnTo>
                      <a:lnTo>
                        <a:pt x="85" y="9"/>
                      </a:lnTo>
                      <a:lnTo>
                        <a:pt x="82" y="11"/>
                      </a:lnTo>
                      <a:lnTo>
                        <a:pt x="80" y="14"/>
                      </a:lnTo>
                      <a:lnTo>
                        <a:pt x="76" y="15"/>
                      </a:lnTo>
                      <a:lnTo>
                        <a:pt x="72" y="15"/>
                      </a:lnTo>
                      <a:lnTo>
                        <a:pt x="71" y="15"/>
                      </a:lnTo>
                      <a:lnTo>
                        <a:pt x="70" y="15"/>
                      </a:lnTo>
                      <a:lnTo>
                        <a:pt x="68" y="14"/>
                      </a:lnTo>
                      <a:lnTo>
                        <a:pt x="68" y="12"/>
                      </a:lnTo>
                      <a:lnTo>
                        <a:pt x="66" y="11"/>
                      </a:lnTo>
                      <a:lnTo>
                        <a:pt x="70" y="18"/>
                      </a:lnTo>
                      <a:lnTo>
                        <a:pt x="70" y="23"/>
                      </a:lnTo>
                      <a:lnTo>
                        <a:pt x="67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39" y="40"/>
                      </a:lnTo>
                      <a:lnTo>
                        <a:pt x="31" y="34"/>
                      </a:lnTo>
                      <a:lnTo>
                        <a:pt x="29" y="24"/>
                      </a:lnTo>
                      <a:lnTo>
                        <a:pt x="29" y="20"/>
                      </a:lnTo>
                      <a:lnTo>
                        <a:pt x="30" y="16"/>
                      </a:lnTo>
                      <a:lnTo>
                        <a:pt x="31" y="12"/>
                      </a:lnTo>
                      <a:lnTo>
                        <a:pt x="29" y="15"/>
                      </a:lnTo>
                      <a:lnTo>
                        <a:pt x="25" y="16"/>
                      </a:lnTo>
                      <a:lnTo>
                        <a:pt x="21" y="18"/>
                      </a:lnTo>
                      <a:lnTo>
                        <a:pt x="15" y="16"/>
                      </a:lnTo>
                      <a:lnTo>
                        <a:pt x="11" y="15"/>
                      </a:lnTo>
                      <a:lnTo>
                        <a:pt x="7" y="11"/>
                      </a:lnTo>
                      <a:lnTo>
                        <a:pt x="3" y="7"/>
                      </a:lnTo>
                      <a:lnTo>
                        <a:pt x="0" y="4"/>
                      </a:lnTo>
                      <a:lnTo>
                        <a:pt x="4" y="6"/>
                      </a:lnTo>
                      <a:lnTo>
                        <a:pt x="8" y="9"/>
                      </a:lnTo>
                      <a:lnTo>
                        <a:pt x="12" y="10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5" y="9"/>
                      </a:lnTo>
                      <a:lnTo>
                        <a:pt x="29" y="6"/>
                      </a:lnTo>
                      <a:lnTo>
                        <a:pt x="32" y="4"/>
                      </a:lnTo>
                      <a:lnTo>
                        <a:pt x="3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8" name="Freeform 75">
                  <a:extLst>
                    <a:ext uri="{FF2B5EF4-FFF2-40B4-BE49-F238E27FC236}">
                      <a16:creationId xmlns:a16="http://schemas.microsoft.com/office/drawing/2014/main" id="{4347E774-2FDF-4071-9CF3-F2C7C039D6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10"/>
                  <a:ext cx="0" cy="1"/>
                </a:xfrm>
                <a:custGeom>
                  <a:avLst/>
                  <a:gdLst>
                    <a:gd name="T0" fmla="*/ 0 w 2"/>
                    <a:gd name="T1" fmla="*/ 0 h 4"/>
                    <a:gd name="T2" fmla="*/ 2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9" name="Freeform 76">
                  <a:extLst>
                    <a:ext uri="{FF2B5EF4-FFF2-40B4-BE49-F238E27FC236}">
                      <a16:creationId xmlns:a16="http://schemas.microsoft.com/office/drawing/2014/main" id="{B6919F1E-2895-40AC-B41D-02F04F1B22C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2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2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0" name="Freeform 77">
                  <a:extLst>
                    <a:ext uri="{FF2B5EF4-FFF2-40B4-BE49-F238E27FC236}">
                      <a16:creationId xmlns:a16="http://schemas.microsoft.com/office/drawing/2014/main" id="{93BC947C-D96D-4D54-A598-2A45D8F97C5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10"/>
                  <a:ext cx="5" cy="9"/>
                </a:xfrm>
                <a:custGeom>
                  <a:avLst/>
                  <a:gdLst>
                    <a:gd name="T0" fmla="*/ 0 w 20"/>
                    <a:gd name="T1" fmla="*/ 0 h 38"/>
                    <a:gd name="T2" fmla="*/ 20 w 20"/>
                    <a:gd name="T3" fmla="*/ 0 h 38"/>
                    <a:gd name="T4" fmla="*/ 19 w 20"/>
                    <a:gd name="T5" fmla="*/ 5 h 38"/>
                    <a:gd name="T6" fmla="*/ 18 w 20"/>
                    <a:gd name="T7" fmla="*/ 9 h 38"/>
                    <a:gd name="T8" fmla="*/ 16 w 20"/>
                    <a:gd name="T9" fmla="*/ 14 h 38"/>
                    <a:gd name="T10" fmla="*/ 15 w 20"/>
                    <a:gd name="T11" fmla="*/ 23 h 38"/>
                    <a:gd name="T12" fmla="*/ 12 w 20"/>
                    <a:gd name="T13" fmla="*/ 30 h 38"/>
                    <a:gd name="T14" fmla="*/ 7 w 20"/>
                    <a:gd name="T15" fmla="*/ 38 h 38"/>
                    <a:gd name="T16" fmla="*/ 5 w 20"/>
                    <a:gd name="T17" fmla="*/ 26 h 38"/>
                    <a:gd name="T18" fmla="*/ 1 w 20"/>
                    <a:gd name="T19" fmla="*/ 15 h 38"/>
                    <a:gd name="T20" fmla="*/ 0 w 20"/>
                    <a:gd name="T21" fmla="*/ 10 h 38"/>
                    <a:gd name="T22" fmla="*/ 0 w 20"/>
                    <a:gd name="T23" fmla="*/ 5 h 38"/>
                    <a:gd name="T24" fmla="*/ 0 w 20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20" h="38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5"/>
                      </a:lnTo>
                      <a:lnTo>
                        <a:pt x="18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7" y="38"/>
                      </a:lnTo>
                      <a:lnTo>
                        <a:pt x="5" y="26"/>
                      </a:lnTo>
                      <a:lnTo>
                        <a:pt x="1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1" name="Freeform 78">
                  <a:extLst>
                    <a:ext uri="{FF2B5EF4-FFF2-40B4-BE49-F238E27FC236}">
                      <a16:creationId xmlns:a16="http://schemas.microsoft.com/office/drawing/2014/main" id="{6BC13E8E-36E6-4B14-858B-C409042A8A3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5" y="122"/>
                  <a:ext cx="2" cy="3"/>
                </a:xfrm>
                <a:custGeom>
                  <a:avLst/>
                  <a:gdLst>
                    <a:gd name="T0" fmla="*/ 7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2" name="Freeform 79">
                  <a:extLst>
                    <a:ext uri="{FF2B5EF4-FFF2-40B4-BE49-F238E27FC236}">
                      <a16:creationId xmlns:a16="http://schemas.microsoft.com/office/drawing/2014/main" id="{00A02B01-C802-4BCC-A048-EF65888348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5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5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5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  <a:gd name="T46" fmla="*/ 8 w 17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5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5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3" name="Freeform 80">
                  <a:extLst>
                    <a:ext uri="{FF2B5EF4-FFF2-40B4-BE49-F238E27FC236}">
                      <a16:creationId xmlns:a16="http://schemas.microsoft.com/office/drawing/2014/main" id="{EF13E4AE-57CF-44BF-B4CE-130A31C0F16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22"/>
                  <a:ext cx="2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8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8 w 10"/>
                    <a:gd name="T13" fmla="*/ 9 h 10"/>
                    <a:gd name="T14" fmla="*/ 8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8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8" y="9"/>
                      </a:lnTo>
                      <a:lnTo>
                        <a:pt x="8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4" name="Freeform 81">
                  <a:extLst>
                    <a:ext uri="{FF2B5EF4-FFF2-40B4-BE49-F238E27FC236}">
                      <a16:creationId xmlns:a16="http://schemas.microsoft.com/office/drawing/2014/main" id="{402ED7A8-8536-4EBD-8608-CE25409DCAD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8" y="110"/>
                  <a:ext cx="40" cy="22"/>
                </a:xfrm>
                <a:custGeom>
                  <a:avLst/>
                  <a:gdLst>
                    <a:gd name="T0" fmla="*/ 64 w 160"/>
                    <a:gd name="T1" fmla="*/ 6 h 88"/>
                    <a:gd name="T2" fmla="*/ 71 w 160"/>
                    <a:gd name="T3" fmla="*/ 34 h 88"/>
                    <a:gd name="T4" fmla="*/ 91 w 160"/>
                    <a:gd name="T5" fmla="*/ 18 h 88"/>
                    <a:gd name="T6" fmla="*/ 89 w 160"/>
                    <a:gd name="T7" fmla="*/ 4 h 88"/>
                    <a:gd name="T8" fmla="*/ 85 w 160"/>
                    <a:gd name="T9" fmla="*/ 23 h 88"/>
                    <a:gd name="T10" fmla="*/ 73 w 160"/>
                    <a:gd name="T11" fmla="*/ 26 h 88"/>
                    <a:gd name="T12" fmla="*/ 69 w 160"/>
                    <a:gd name="T13" fmla="*/ 5 h 88"/>
                    <a:gd name="T14" fmla="*/ 100 w 160"/>
                    <a:gd name="T15" fmla="*/ 15 h 88"/>
                    <a:gd name="T16" fmla="*/ 83 w 160"/>
                    <a:gd name="T17" fmla="*/ 55 h 88"/>
                    <a:gd name="T18" fmla="*/ 101 w 160"/>
                    <a:gd name="T19" fmla="*/ 71 h 88"/>
                    <a:gd name="T20" fmla="*/ 132 w 160"/>
                    <a:gd name="T21" fmla="*/ 79 h 88"/>
                    <a:gd name="T22" fmla="*/ 146 w 160"/>
                    <a:gd name="T23" fmla="*/ 66 h 88"/>
                    <a:gd name="T24" fmla="*/ 145 w 160"/>
                    <a:gd name="T25" fmla="*/ 52 h 88"/>
                    <a:gd name="T26" fmla="*/ 137 w 160"/>
                    <a:gd name="T27" fmla="*/ 46 h 88"/>
                    <a:gd name="T28" fmla="*/ 127 w 160"/>
                    <a:gd name="T29" fmla="*/ 46 h 88"/>
                    <a:gd name="T30" fmla="*/ 122 w 160"/>
                    <a:gd name="T31" fmla="*/ 55 h 88"/>
                    <a:gd name="T32" fmla="*/ 128 w 160"/>
                    <a:gd name="T33" fmla="*/ 65 h 88"/>
                    <a:gd name="T34" fmla="*/ 124 w 160"/>
                    <a:gd name="T35" fmla="*/ 71 h 88"/>
                    <a:gd name="T36" fmla="*/ 114 w 160"/>
                    <a:gd name="T37" fmla="*/ 71 h 88"/>
                    <a:gd name="T38" fmla="*/ 100 w 160"/>
                    <a:gd name="T39" fmla="*/ 60 h 88"/>
                    <a:gd name="T40" fmla="*/ 108 w 160"/>
                    <a:gd name="T41" fmla="*/ 32 h 88"/>
                    <a:gd name="T42" fmla="*/ 145 w 160"/>
                    <a:gd name="T43" fmla="*/ 32 h 88"/>
                    <a:gd name="T44" fmla="*/ 159 w 160"/>
                    <a:gd name="T45" fmla="*/ 51 h 88"/>
                    <a:gd name="T46" fmla="*/ 159 w 160"/>
                    <a:gd name="T47" fmla="*/ 66 h 88"/>
                    <a:gd name="T48" fmla="*/ 135 w 160"/>
                    <a:gd name="T49" fmla="*/ 86 h 88"/>
                    <a:gd name="T50" fmla="*/ 98 w 160"/>
                    <a:gd name="T51" fmla="*/ 77 h 88"/>
                    <a:gd name="T52" fmla="*/ 80 w 160"/>
                    <a:gd name="T53" fmla="*/ 61 h 88"/>
                    <a:gd name="T54" fmla="*/ 62 w 160"/>
                    <a:gd name="T55" fmla="*/ 77 h 88"/>
                    <a:gd name="T56" fmla="*/ 25 w 160"/>
                    <a:gd name="T57" fmla="*/ 86 h 88"/>
                    <a:gd name="T58" fmla="*/ 0 w 160"/>
                    <a:gd name="T59" fmla="*/ 66 h 88"/>
                    <a:gd name="T60" fmla="*/ 0 w 160"/>
                    <a:gd name="T61" fmla="*/ 51 h 88"/>
                    <a:gd name="T62" fmla="*/ 14 w 160"/>
                    <a:gd name="T63" fmla="*/ 32 h 88"/>
                    <a:gd name="T64" fmla="*/ 51 w 160"/>
                    <a:gd name="T65" fmla="*/ 32 h 88"/>
                    <a:gd name="T66" fmla="*/ 59 w 160"/>
                    <a:gd name="T67" fmla="*/ 60 h 88"/>
                    <a:gd name="T68" fmla="*/ 46 w 160"/>
                    <a:gd name="T69" fmla="*/ 71 h 88"/>
                    <a:gd name="T70" fmla="*/ 35 w 160"/>
                    <a:gd name="T71" fmla="*/ 71 h 88"/>
                    <a:gd name="T72" fmla="*/ 32 w 160"/>
                    <a:gd name="T73" fmla="*/ 65 h 88"/>
                    <a:gd name="T74" fmla="*/ 37 w 160"/>
                    <a:gd name="T75" fmla="*/ 55 h 88"/>
                    <a:gd name="T76" fmla="*/ 32 w 160"/>
                    <a:gd name="T77" fmla="*/ 46 h 88"/>
                    <a:gd name="T78" fmla="*/ 22 w 160"/>
                    <a:gd name="T79" fmla="*/ 46 h 88"/>
                    <a:gd name="T80" fmla="*/ 14 w 160"/>
                    <a:gd name="T81" fmla="*/ 52 h 88"/>
                    <a:gd name="T82" fmla="*/ 13 w 160"/>
                    <a:gd name="T83" fmla="*/ 66 h 88"/>
                    <a:gd name="T84" fmla="*/ 27 w 160"/>
                    <a:gd name="T85" fmla="*/ 79 h 88"/>
                    <a:gd name="T86" fmla="*/ 58 w 160"/>
                    <a:gd name="T87" fmla="*/ 71 h 88"/>
                    <a:gd name="T88" fmla="*/ 76 w 160"/>
                    <a:gd name="T89" fmla="*/ 55 h 88"/>
                    <a:gd name="T90" fmla="*/ 57 w 160"/>
                    <a:gd name="T91" fmla="*/ 15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60" h="88">
                      <a:moveTo>
                        <a:pt x="54" y="0"/>
                      </a:moveTo>
                      <a:lnTo>
                        <a:pt x="64" y="0"/>
                      </a:lnTo>
                      <a:lnTo>
                        <a:pt x="64" y="6"/>
                      </a:lnTo>
                      <a:lnTo>
                        <a:pt x="66" y="12"/>
                      </a:lnTo>
                      <a:lnTo>
                        <a:pt x="67" y="18"/>
                      </a:lnTo>
                      <a:lnTo>
                        <a:pt x="71" y="34"/>
                      </a:lnTo>
                      <a:lnTo>
                        <a:pt x="78" y="48"/>
                      </a:lnTo>
                      <a:lnTo>
                        <a:pt x="86" y="34"/>
                      </a:lnTo>
                      <a:lnTo>
                        <a:pt x="91" y="18"/>
                      </a:lnTo>
                      <a:lnTo>
                        <a:pt x="91" y="14"/>
                      </a:lnTo>
                      <a:lnTo>
                        <a:pt x="90" y="9"/>
                      </a:lnTo>
                      <a:lnTo>
                        <a:pt x="89" y="4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6" y="38"/>
                      </a:lnTo>
                      <a:lnTo>
                        <a:pt x="73" y="26"/>
                      </a:lnTo>
                      <a:lnTo>
                        <a:pt x="69" y="15"/>
                      </a:lnTo>
                      <a:lnTo>
                        <a:pt x="69" y="10"/>
                      </a:lnTo>
                      <a:lnTo>
                        <a:pt x="69" y="5"/>
                      </a:lnTo>
                      <a:lnTo>
                        <a:pt x="69" y="0"/>
                      </a:lnTo>
                      <a:lnTo>
                        <a:pt x="101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7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4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4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4" y="71"/>
                      </a:lnTo>
                      <a:lnTo>
                        <a:pt x="108" y="69"/>
                      </a:lnTo>
                      <a:lnTo>
                        <a:pt x="104" y="65"/>
                      </a:lnTo>
                      <a:lnTo>
                        <a:pt x="100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3" y="26"/>
                      </a:lnTo>
                      <a:lnTo>
                        <a:pt x="145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59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5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80" y="61"/>
                      </a:lnTo>
                      <a:lnTo>
                        <a:pt x="76" y="65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40" y="25"/>
                      </a:lnTo>
                      <a:lnTo>
                        <a:pt x="51" y="32"/>
                      </a:lnTo>
                      <a:lnTo>
                        <a:pt x="59" y="40"/>
                      </a:lnTo>
                      <a:lnTo>
                        <a:pt x="60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6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18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7" y="79"/>
                      </a:lnTo>
                      <a:lnTo>
                        <a:pt x="37" y="79"/>
                      </a:lnTo>
                      <a:lnTo>
                        <a:pt x="49" y="76"/>
                      </a:lnTo>
                      <a:lnTo>
                        <a:pt x="58" y="71"/>
                      </a:lnTo>
                      <a:lnTo>
                        <a:pt x="67" y="65"/>
                      </a:lnTo>
                      <a:lnTo>
                        <a:pt x="71" y="60"/>
                      </a:lnTo>
                      <a:lnTo>
                        <a:pt x="76" y="55"/>
                      </a:lnTo>
                      <a:lnTo>
                        <a:pt x="68" y="43"/>
                      </a:lnTo>
                      <a:lnTo>
                        <a:pt x="62" y="30"/>
                      </a:lnTo>
                      <a:lnTo>
                        <a:pt x="57" y="15"/>
                      </a:lnTo>
                      <a:lnTo>
                        <a:pt x="5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5" name="Freeform 82">
                  <a:extLst>
                    <a:ext uri="{FF2B5EF4-FFF2-40B4-BE49-F238E27FC236}">
                      <a16:creationId xmlns:a16="http://schemas.microsoft.com/office/drawing/2014/main" id="{656CFF1E-F78D-48E8-963B-139201A8E14B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933" y="110"/>
                  <a:ext cx="24" cy="11"/>
                </a:xfrm>
                <a:custGeom>
                  <a:avLst/>
                  <a:gdLst>
                    <a:gd name="T0" fmla="*/ 43 w 97"/>
                    <a:gd name="T1" fmla="*/ 10 h 43"/>
                    <a:gd name="T2" fmla="*/ 37 w 97"/>
                    <a:gd name="T3" fmla="*/ 15 h 43"/>
                    <a:gd name="T4" fmla="*/ 34 w 97"/>
                    <a:gd name="T5" fmla="*/ 23 h 43"/>
                    <a:gd name="T6" fmla="*/ 37 w 97"/>
                    <a:gd name="T7" fmla="*/ 32 h 43"/>
                    <a:gd name="T8" fmla="*/ 43 w 97"/>
                    <a:gd name="T9" fmla="*/ 37 h 43"/>
                    <a:gd name="T10" fmla="*/ 48 w 97"/>
                    <a:gd name="T11" fmla="*/ 37 h 43"/>
                    <a:gd name="T12" fmla="*/ 53 w 97"/>
                    <a:gd name="T13" fmla="*/ 37 h 43"/>
                    <a:gd name="T14" fmla="*/ 60 w 97"/>
                    <a:gd name="T15" fmla="*/ 32 h 43"/>
                    <a:gd name="T16" fmla="*/ 62 w 97"/>
                    <a:gd name="T17" fmla="*/ 23 h 43"/>
                    <a:gd name="T18" fmla="*/ 60 w 97"/>
                    <a:gd name="T19" fmla="*/ 15 h 43"/>
                    <a:gd name="T20" fmla="*/ 53 w 97"/>
                    <a:gd name="T21" fmla="*/ 10 h 43"/>
                    <a:gd name="T22" fmla="*/ 48 w 97"/>
                    <a:gd name="T23" fmla="*/ 9 h 43"/>
                    <a:gd name="T24" fmla="*/ 0 w 97"/>
                    <a:gd name="T25" fmla="*/ 0 h 43"/>
                    <a:gd name="T26" fmla="*/ 7 w 97"/>
                    <a:gd name="T27" fmla="*/ 4 h 43"/>
                    <a:gd name="T28" fmla="*/ 12 w 97"/>
                    <a:gd name="T29" fmla="*/ 9 h 43"/>
                    <a:gd name="T30" fmla="*/ 20 w 97"/>
                    <a:gd name="T31" fmla="*/ 10 h 43"/>
                    <a:gd name="T32" fmla="*/ 28 w 97"/>
                    <a:gd name="T33" fmla="*/ 9 h 43"/>
                    <a:gd name="T34" fmla="*/ 33 w 97"/>
                    <a:gd name="T35" fmla="*/ 4 h 43"/>
                    <a:gd name="T36" fmla="*/ 41 w 97"/>
                    <a:gd name="T37" fmla="*/ 0 h 43"/>
                    <a:gd name="T38" fmla="*/ 38 w 97"/>
                    <a:gd name="T39" fmla="*/ 4 h 43"/>
                    <a:gd name="T40" fmla="*/ 42 w 97"/>
                    <a:gd name="T41" fmla="*/ 4 h 43"/>
                    <a:gd name="T42" fmla="*/ 48 w 97"/>
                    <a:gd name="T43" fmla="*/ 4 h 43"/>
                    <a:gd name="T44" fmla="*/ 53 w 97"/>
                    <a:gd name="T45" fmla="*/ 4 h 43"/>
                    <a:gd name="T46" fmla="*/ 60 w 97"/>
                    <a:gd name="T47" fmla="*/ 7 h 43"/>
                    <a:gd name="T48" fmla="*/ 57 w 97"/>
                    <a:gd name="T49" fmla="*/ 0 h 43"/>
                    <a:gd name="T50" fmla="*/ 64 w 97"/>
                    <a:gd name="T51" fmla="*/ 4 h 43"/>
                    <a:gd name="T52" fmla="*/ 67 w 97"/>
                    <a:gd name="T53" fmla="*/ 7 h 43"/>
                    <a:gd name="T54" fmla="*/ 75 w 97"/>
                    <a:gd name="T55" fmla="*/ 9 h 43"/>
                    <a:gd name="T56" fmla="*/ 81 w 97"/>
                    <a:gd name="T57" fmla="*/ 6 h 43"/>
                    <a:gd name="T58" fmla="*/ 85 w 97"/>
                    <a:gd name="T59" fmla="*/ 0 h 43"/>
                    <a:gd name="T60" fmla="*/ 96 w 97"/>
                    <a:gd name="T61" fmla="*/ 5 h 43"/>
                    <a:gd name="T62" fmla="*/ 90 w 97"/>
                    <a:gd name="T63" fmla="*/ 11 h 43"/>
                    <a:gd name="T64" fmla="*/ 81 w 97"/>
                    <a:gd name="T65" fmla="*/ 15 h 43"/>
                    <a:gd name="T66" fmla="*/ 71 w 97"/>
                    <a:gd name="T67" fmla="*/ 14 h 43"/>
                    <a:gd name="T68" fmla="*/ 69 w 97"/>
                    <a:gd name="T69" fmla="*/ 18 h 43"/>
                    <a:gd name="T70" fmla="*/ 66 w 97"/>
                    <a:gd name="T71" fmla="*/ 33 h 43"/>
                    <a:gd name="T72" fmla="*/ 48 w 97"/>
                    <a:gd name="T73" fmla="*/ 43 h 43"/>
                    <a:gd name="T74" fmla="*/ 48 w 97"/>
                    <a:gd name="T75" fmla="*/ 43 h 43"/>
                    <a:gd name="T76" fmla="*/ 30 w 97"/>
                    <a:gd name="T77" fmla="*/ 34 h 43"/>
                    <a:gd name="T78" fmla="*/ 28 w 97"/>
                    <a:gd name="T79" fmla="*/ 20 h 43"/>
                    <a:gd name="T80" fmla="*/ 32 w 97"/>
                    <a:gd name="T81" fmla="*/ 12 h 43"/>
                    <a:gd name="T82" fmla="*/ 24 w 97"/>
                    <a:gd name="T83" fmla="*/ 16 h 43"/>
                    <a:gd name="T84" fmla="*/ 14 w 97"/>
                    <a:gd name="T85" fmla="*/ 16 h 43"/>
                    <a:gd name="T86" fmla="*/ 5 w 97"/>
                    <a:gd name="T87" fmla="*/ 10 h 43"/>
                    <a:gd name="T88" fmla="*/ 0 w 97"/>
                    <a:gd name="T89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97" h="43">
                      <a:moveTo>
                        <a:pt x="48" y="9"/>
                      </a:moveTo>
                      <a:lnTo>
                        <a:pt x="43" y="10"/>
                      </a:lnTo>
                      <a:lnTo>
                        <a:pt x="39" y="11"/>
                      </a:lnTo>
                      <a:lnTo>
                        <a:pt x="37" y="15"/>
                      </a:lnTo>
                      <a:lnTo>
                        <a:pt x="35" y="19"/>
                      </a:lnTo>
                      <a:lnTo>
                        <a:pt x="34" y="23"/>
                      </a:lnTo>
                      <a:lnTo>
                        <a:pt x="35" y="28"/>
                      </a:lnTo>
                      <a:lnTo>
                        <a:pt x="37" y="32"/>
                      </a:lnTo>
                      <a:lnTo>
                        <a:pt x="39" y="34"/>
                      </a:lnTo>
                      <a:lnTo>
                        <a:pt x="43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53" y="37"/>
                      </a:lnTo>
                      <a:lnTo>
                        <a:pt x="57" y="34"/>
                      </a:lnTo>
                      <a:lnTo>
                        <a:pt x="60" y="32"/>
                      </a:lnTo>
                      <a:lnTo>
                        <a:pt x="62" y="28"/>
                      </a:lnTo>
                      <a:lnTo>
                        <a:pt x="62" y="23"/>
                      </a:lnTo>
                      <a:lnTo>
                        <a:pt x="62" y="19"/>
                      </a:lnTo>
                      <a:lnTo>
                        <a:pt x="60" y="15"/>
                      </a:lnTo>
                      <a:lnTo>
                        <a:pt x="57" y="11"/>
                      </a:lnTo>
                      <a:lnTo>
                        <a:pt x="53" y="10"/>
                      </a:lnTo>
                      <a:lnTo>
                        <a:pt x="48" y="9"/>
                      </a:lnTo>
                      <a:lnTo>
                        <a:pt x="48" y="9"/>
                      </a:lnTo>
                      <a:lnTo>
                        <a:pt x="48" y="9"/>
                      </a:lnTo>
                      <a:close/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7" y="4"/>
                      </a:lnTo>
                      <a:lnTo>
                        <a:pt x="9" y="6"/>
                      </a:lnTo>
                      <a:lnTo>
                        <a:pt x="12" y="9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4" y="10"/>
                      </a:lnTo>
                      <a:lnTo>
                        <a:pt x="28" y="9"/>
                      </a:lnTo>
                      <a:lnTo>
                        <a:pt x="30" y="6"/>
                      </a:lnTo>
                      <a:lnTo>
                        <a:pt x="33" y="4"/>
                      </a:lnTo>
                      <a:lnTo>
                        <a:pt x="33" y="0"/>
                      </a:lnTo>
                      <a:lnTo>
                        <a:pt x="41" y="0"/>
                      </a:lnTo>
                      <a:lnTo>
                        <a:pt x="39" y="2"/>
                      </a:lnTo>
                      <a:lnTo>
                        <a:pt x="38" y="4"/>
                      </a:lnTo>
                      <a:lnTo>
                        <a:pt x="37" y="6"/>
                      </a:lnTo>
                      <a:lnTo>
                        <a:pt x="42" y="4"/>
                      </a:lnTo>
                      <a:lnTo>
                        <a:pt x="48" y="2"/>
                      </a:lnTo>
                      <a:lnTo>
                        <a:pt x="48" y="4"/>
                      </a:lnTo>
                      <a:lnTo>
                        <a:pt x="48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0" y="7"/>
                      </a:lnTo>
                      <a:lnTo>
                        <a:pt x="58" y="4"/>
                      </a:lnTo>
                      <a:lnTo>
                        <a:pt x="57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7" y="7"/>
                      </a:lnTo>
                      <a:lnTo>
                        <a:pt x="71" y="9"/>
                      </a:lnTo>
                      <a:lnTo>
                        <a:pt x="75" y="9"/>
                      </a:lnTo>
                      <a:lnTo>
                        <a:pt x="79" y="7"/>
                      </a:lnTo>
                      <a:lnTo>
                        <a:pt x="81" y="6"/>
                      </a:lnTo>
                      <a:lnTo>
                        <a:pt x="84" y="4"/>
                      </a:lnTo>
                      <a:lnTo>
                        <a:pt x="85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7" y="14"/>
                      </a:lnTo>
                      <a:lnTo>
                        <a:pt x="81" y="15"/>
                      </a:lnTo>
                      <a:lnTo>
                        <a:pt x="78" y="15"/>
                      </a:lnTo>
                      <a:lnTo>
                        <a:pt x="71" y="14"/>
                      </a:lnTo>
                      <a:lnTo>
                        <a:pt x="66" y="11"/>
                      </a:lnTo>
                      <a:lnTo>
                        <a:pt x="69" y="18"/>
                      </a:lnTo>
                      <a:lnTo>
                        <a:pt x="69" y="23"/>
                      </a:lnTo>
                      <a:lnTo>
                        <a:pt x="66" y="33"/>
                      </a:lnTo>
                      <a:lnTo>
                        <a:pt x="58" y="40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38" y="40"/>
                      </a:lnTo>
                      <a:lnTo>
                        <a:pt x="30" y="34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2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20" y="18"/>
                      </a:lnTo>
                      <a:lnTo>
                        <a:pt x="14" y="16"/>
                      </a:lnTo>
                      <a:lnTo>
                        <a:pt x="9" y="14"/>
                      </a:lnTo>
                      <a:lnTo>
                        <a:pt x="5" y="10"/>
                      </a:lnTo>
                      <a:lnTo>
                        <a:pt x="1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6" name="Freeform 83">
                  <a:extLst>
                    <a:ext uri="{FF2B5EF4-FFF2-40B4-BE49-F238E27FC236}">
                      <a16:creationId xmlns:a16="http://schemas.microsoft.com/office/drawing/2014/main" id="{AB74C8B2-9F7A-429C-B90C-6FFE1FA4754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5" y="110"/>
                  <a:ext cx="5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7 w 20"/>
                    <a:gd name="T5" fmla="*/ 2 h 5"/>
                    <a:gd name="T6" fmla="*/ 15 w 20"/>
                    <a:gd name="T7" fmla="*/ 4 h 5"/>
                    <a:gd name="T8" fmla="*/ 12 w 20"/>
                    <a:gd name="T9" fmla="*/ 5 h 5"/>
                    <a:gd name="T10" fmla="*/ 8 w 20"/>
                    <a:gd name="T11" fmla="*/ 4 h 5"/>
                    <a:gd name="T12" fmla="*/ 4 w 20"/>
                    <a:gd name="T13" fmla="*/ 2 h 5"/>
                    <a:gd name="T14" fmla="*/ 0 w 20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7" y="2"/>
                      </a:lnTo>
                      <a:lnTo>
                        <a:pt x="15" y="4"/>
                      </a:lnTo>
                      <a:lnTo>
                        <a:pt x="12" y="5"/>
                      </a:lnTo>
                      <a:lnTo>
                        <a:pt x="8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7" name="Freeform 84">
                  <a:extLst>
                    <a:ext uri="{FF2B5EF4-FFF2-40B4-BE49-F238E27FC236}">
                      <a16:creationId xmlns:a16="http://schemas.microsoft.com/office/drawing/2014/main" id="{2CBCCAE7-70B6-4FB7-B9CF-F87494FF7CA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6" y="110"/>
                  <a:ext cx="4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2 w 14"/>
                    <a:gd name="T5" fmla="*/ 2 h 5"/>
                    <a:gd name="T6" fmla="*/ 12 w 14"/>
                    <a:gd name="T7" fmla="*/ 4 h 5"/>
                    <a:gd name="T8" fmla="*/ 10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2" y="2"/>
                      </a:lnTo>
                      <a:lnTo>
                        <a:pt x="12" y="4"/>
                      </a:lnTo>
                      <a:lnTo>
                        <a:pt x="10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8" name="Freeform 85">
                  <a:extLst>
                    <a:ext uri="{FF2B5EF4-FFF2-40B4-BE49-F238E27FC236}">
                      <a16:creationId xmlns:a16="http://schemas.microsoft.com/office/drawing/2014/main" id="{85B4CE47-0B11-4A8B-87AE-1E6AF4989C1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22"/>
                  <a:ext cx="3" cy="3"/>
                </a:xfrm>
                <a:custGeom>
                  <a:avLst/>
                  <a:gdLst>
                    <a:gd name="T0" fmla="*/ 4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10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4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4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4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4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9" name="Freeform 86">
                  <a:extLst>
                    <a:ext uri="{FF2B5EF4-FFF2-40B4-BE49-F238E27FC236}">
                      <a16:creationId xmlns:a16="http://schemas.microsoft.com/office/drawing/2014/main" id="{6756015C-8E7B-4BE8-890C-EDCDC3AC0B1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6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6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2 w 17"/>
                    <a:gd name="T31" fmla="*/ 24 h 41"/>
                    <a:gd name="T32" fmla="*/ 0 w 17"/>
                    <a:gd name="T33" fmla="*/ 21 h 41"/>
                    <a:gd name="T34" fmla="*/ 2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6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6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2" y="24"/>
                      </a:lnTo>
                      <a:lnTo>
                        <a:pt x="0" y="21"/>
                      </a:lnTo>
                      <a:lnTo>
                        <a:pt x="2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0" name="Freeform 87">
                  <a:extLst>
                    <a:ext uri="{FF2B5EF4-FFF2-40B4-BE49-F238E27FC236}">
                      <a16:creationId xmlns:a16="http://schemas.microsoft.com/office/drawing/2014/main" id="{E93213A0-E53D-4F6E-815A-FC1493147C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5" y="110"/>
                  <a:ext cx="39" cy="22"/>
                </a:xfrm>
                <a:custGeom>
                  <a:avLst/>
                  <a:gdLst>
                    <a:gd name="T0" fmla="*/ 65 w 154"/>
                    <a:gd name="T1" fmla="*/ 6 h 88"/>
                    <a:gd name="T2" fmla="*/ 71 w 154"/>
                    <a:gd name="T3" fmla="*/ 34 h 88"/>
                    <a:gd name="T4" fmla="*/ 92 w 154"/>
                    <a:gd name="T5" fmla="*/ 20 h 88"/>
                    <a:gd name="T6" fmla="*/ 88 w 154"/>
                    <a:gd name="T7" fmla="*/ 39 h 88"/>
                    <a:gd name="T8" fmla="*/ 87 w 154"/>
                    <a:gd name="T9" fmla="*/ 60 h 88"/>
                    <a:gd name="T10" fmla="*/ 110 w 154"/>
                    <a:gd name="T11" fmla="*/ 76 h 88"/>
                    <a:gd name="T12" fmla="*/ 140 w 154"/>
                    <a:gd name="T13" fmla="*/ 74 h 88"/>
                    <a:gd name="T14" fmla="*/ 147 w 154"/>
                    <a:gd name="T15" fmla="*/ 61 h 88"/>
                    <a:gd name="T16" fmla="*/ 143 w 154"/>
                    <a:gd name="T17" fmla="*/ 49 h 88"/>
                    <a:gd name="T18" fmla="*/ 134 w 154"/>
                    <a:gd name="T19" fmla="*/ 44 h 88"/>
                    <a:gd name="T20" fmla="*/ 124 w 154"/>
                    <a:gd name="T21" fmla="*/ 48 h 88"/>
                    <a:gd name="T22" fmla="*/ 122 w 154"/>
                    <a:gd name="T23" fmla="*/ 58 h 88"/>
                    <a:gd name="T24" fmla="*/ 130 w 154"/>
                    <a:gd name="T25" fmla="*/ 67 h 88"/>
                    <a:gd name="T26" fmla="*/ 121 w 154"/>
                    <a:gd name="T27" fmla="*/ 72 h 88"/>
                    <a:gd name="T28" fmla="*/ 108 w 154"/>
                    <a:gd name="T29" fmla="*/ 69 h 88"/>
                    <a:gd name="T30" fmla="*/ 98 w 154"/>
                    <a:gd name="T31" fmla="*/ 53 h 88"/>
                    <a:gd name="T32" fmla="*/ 119 w 154"/>
                    <a:gd name="T33" fmla="*/ 25 h 88"/>
                    <a:gd name="T34" fmla="*/ 142 w 154"/>
                    <a:gd name="T35" fmla="*/ 32 h 88"/>
                    <a:gd name="T36" fmla="*/ 152 w 154"/>
                    <a:gd name="T37" fmla="*/ 44 h 88"/>
                    <a:gd name="T38" fmla="*/ 152 w 154"/>
                    <a:gd name="T39" fmla="*/ 56 h 88"/>
                    <a:gd name="T40" fmla="*/ 153 w 154"/>
                    <a:gd name="T41" fmla="*/ 62 h 88"/>
                    <a:gd name="T42" fmla="*/ 151 w 154"/>
                    <a:gd name="T43" fmla="*/ 76 h 88"/>
                    <a:gd name="T44" fmla="*/ 124 w 154"/>
                    <a:gd name="T45" fmla="*/ 88 h 88"/>
                    <a:gd name="T46" fmla="*/ 87 w 154"/>
                    <a:gd name="T47" fmla="*/ 69 h 88"/>
                    <a:gd name="T48" fmla="*/ 75 w 154"/>
                    <a:gd name="T49" fmla="*/ 65 h 88"/>
                    <a:gd name="T50" fmla="*/ 48 w 154"/>
                    <a:gd name="T51" fmla="*/ 84 h 88"/>
                    <a:gd name="T52" fmla="*/ 14 w 154"/>
                    <a:gd name="T53" fmla="*/ 83 h 88"/>
                    <a:gd name="T54" fmla="*/ 0 w 154"/>
                    <a:gd name="T55" fmla="*/ 60 h 88"/>
                    <a:gd name="T56" fmla="*/ 2 w 154"/>
                    <a:gd name="T57" fmla="*/ 46 h 88"/>
                    <a:gd name="T58" fmla="*/ 26 w 154"/>
                    <a:gd name="T59" fmla="*/ 26 h 88"/>
                    <a:gd name="T60" fmla="*/ 58 w 154"/>
                    <a:gd name="T61" fmla="*/ 40 h 88"/>
                    <a:gd name="T62" fmla="*/ 55 w 154"/>
                    <a:gd name="T63" fmla="*/ 65 h 88"/>
                    <a:gd name="T64" fmla="*/ 42 w 154"/>
                    <a:gd name="T65" fmla="*/ 71 h 88"/>
                    <a:gd name="T66" fmla="*/ 30 w 154"/>
                    <a:gd name="T67" fmla="*/ 70 h 88"/>
                    <a:gd name="T68" fmla="*/ 34 w 154"/>
                    <a:gd name="T69" fmla="*/ 62 h 88"/>
                    <a:gd name="T70" fmla="*/ 37 w 154"/>
                    <a:gd name="T71" fmla="*/ 51 h 88"/>
                    <a:gd name="T72" fmla="*/ 28 w 154"/>
                    <a:gd name="T73" fmla="*/ 44 h 88"/>
                    <a:gd name="T74" fmla="*/ 19 w 154"/>
                    <a:gd name="T75" fmla="*/ 47 h 88"/>
                    <a:gd name="T76" fmla="*/ 12 w 154"/>
                    <a:gd name="T77" fmla="*/ 56 h 88"/>
                    <a:gd name="T78" fmla="*/ 15 w 154"/>
                    <a:gd name="T79" fmla="*/ 70 h 88"/>
                    <a:gd name="T80" fmla="*/ 38 w 154"/>
                    <a:gd name="T81" fmla="*/ 79 h 88"/>
                    <a:gd name="T82" fmla="*/ 66 w 154"/>
                    <a:gd name="T83" fmla="*/ 65 h 88"/>
                    <a:gd name="T84" fmla="*/ 69 w 154"/>
                    <a:gd name="T85" fmla="*/ 44 h 88"/>
                    <a:gd name="T86" fmla="*/ 57 w 154"/>
                    <a:gd name="T87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154" h="88">
                      <a:moveTo>
                        <a:pt x="57" y="0"/>
                      </a:moveTo>
                      <a:lnTo>
                        <a:pt x="64" y="0"/>
                      </a:lnTo>
                      <a:lnTo>
                        <a:pt x="65" y="6"/>
                      </a:lnTo>
                      <a:lnTo>
                        <a:pt x="65" y="12"/>
                      </a:lnTo>
                      <a:lnTo>
                        <a:pt x="66" y="19"/>
                      </a:lnTo>
                      <a:lnTo>
                        <a:pt x="71" y="34"/>
                      </a:lnTo>
                      <a:lnTo>
                        <a:pt x="79" y="48"/>
                      </a:lnTo>
                      <a:lnTo>
                        <a:pt x="87" y="35"/>
                      </a:lnTo>
                      <a:lnTo>
                        <a:pt x="92" y="20"/>
                      </a:lnTo>
                      <a:lnTo>
                        <a:pt x="90" y="25"/>
                      </a:lnTo>
                      <a:lnTo>
                        <a:pt x="89" y="30"/>
                      </a:lnTo>
                      <a:lnTo>
                        <a:pt x="88" y="39"/>
                      </a:lnTo>
                      <a:lnTo>
                        <a:pt x="87" y="47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1" y="79"/>
                      </a:lnTo>
                      <a:lnTo>
                        <a:pt x="131" y="79"/>
                      </a:lnTo>
                      <a:lnTo>
                        <a:pt x="140" y="74"/>
                      </a:lnTo>
                      <a:lnTo>
                        <a:pt x="144" y="70"/>
                      </a:lnTo>
                      <a:lnTo>
                        <a:pt x="147" y="66"/>
                      </a:lnTo>
                      <a:lnTo>
                        <a:pt x="147" y="61"/>
                      </a:lnTo>
                      <a:lnTo>
                        <a:pt x="145" y="56"/>
                      </a:lnTo>
                      <a:lnTo>
                        <a:pt x="144" y="52"/>
                      </a:lnTo>
                      <a:lnTo>
                        <a:pt x="143" y="49"/>
                      </a:lnTo>
                      <a:lnTo>
                        <a:pt x="140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0" y="44"/>
                      </a:lnTo>
                      <a:lnTo>
                        <a:pt x="128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1" y="55"/>
                      </a:lnTo>
                      <a:lnTo>
                        <a:pt x="122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0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3" y="71"/>
                      </a:lnTo>
                      <a:lnTo>
                        <a:pt x="108" y="69"/>
                      </a:lnTo>
                      <a:lnTo>
                        <a:pt x="103" y="65"/>
                      </a:lnTo>
                      <a:lnTo>
                        <a:pt x="101" y="60"/>
                      </a:lnTo>
                      <a:lnTo>
                        <a:pt x="98" y="53"/>
                      </a:lnTo>
                      <a:lnTo>
                        <a:pt x="99" y="40"/>
                      </a:lnTo>
                      <a:lnTo>
                        <a:pt x="108" y="32"/>
                      </a:lnTo>
                      <a:lnTo>
                        <a:pt x="119" y="25"/>
                      </a:lnTo>
                      <a:lnTo>
                        <a:pt x="130" y="26"/>
                      </a:lnTo>
                      <a:lnTo>
                        <a:pt x="136" y="28"/>
                      </a:lnTo>
                      <a:lnTo>
                        <a:pt x="142" y="32"/>
                      </a:lnTo>
                      <a:lnTo>
                        <a:pt x="147" y="35"/>
                      </a:lnTo>
                      <a:lnTo>
                        <a:pt x="151" y="40"/>
                      </a:lnTo>
                      <a:lnTo>
                        <a:pt x="152" y="44"/>
                      </a:lnTo>
                      <a:lnTo>
                        <a:pt x="152" y="48"/>
                      </a:lnTo>
                      <a:lnTo>
                        <a:pt x="152" y="52"/>
                      </a:lnTo>
                      <a:lnTo>
                        <a:pt x="152" y="56"/>
                      </a:lnTo>
                      <a:lnTo>
                        <a:pt x="152" y="60"/>
                      </a:lnTo>
                      <a:lnTo>
                        <a:pt x="152" y="61"/>
                      </a:lnTo>
                      <a:lnTo>
                        <a:pt x="153" y="62"/>
                      </a:lnTo>
                      <a:lnTo>
                        <a:pt x="154" y="63"/>
                      </a:lnTo>
                      <a:lnTo>
                        <a:pt x="154" y="66"/>
                      </a:lnTo>
                      <a:lnTo>
                        <a:pt x="151" y="76"/>
                      </a:lnTo>
                      <a:lnTo>
                        <a:pt x="143" y="83"/>
                      </a:lnTo>
                      <a:lnTo>
                        <a:pt x="134" y="86"/>
                      </a:lnTo>
                      <a:lnTo>
                        <a:pt x="124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79" y="61"/>
                      </a:lnTo>
                      <a:lnTo>
                        <a:pt x="75" y="65"/>
                      </a:lnTo>
                      <a:lnTo>
                        <a:pt x="71" y="69"/>
                      </a:lnTo>
                      <a:lnTo>
                        <a:pt x="61" y="77"/>
                      </a:lnTo>
                      <a:lnTo>
                        <a:pt x="48" y="84"/>
                      </a:lnTo>
                      <a:lnTo>
                        <a:pt x="35" y="88"/>
                      </a:lnTo>
                      <a:lnTo>
                        <a:pt x="24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39" y="25"/>
                      </a:lnTo>
                      <a:lnTo>
                        <a:pt x="51" y="32"/>
                      </a:lnTo>
                      <a:lnTo>
                        <a:pt x="58" y="40"/>
                      </a:lnTo>
                      <a:lnTo>
                        <a:pt x="60" y="53"/>
                      </a:lnTo>
                      <a:lnTo>
                        <a:pt x="58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2" y="71"/>
                      </a:lnTo>
                      <a:lnTo>
                        <a:pt x="38" y="72"/>
                      </a:lnTo>
                      <a:lnTo>
                        <a:pt x="34" y="71"/>
                      </a:lnTo>
                      <a:lnTo>
                        <a:pt x="30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4" y="62"/>
                      </a:lnTo>
                      <a:lnTo>
                        <a:pt x="37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4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5" y="44"/>
                      </a:lnTo>
                      <a:lnTo>
                        <a:pt x="21" y="46"/>
                      </a:lnTo>
                      <a:lnTo>
                        <a:pt x="19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2" y="56"/>
                      </a:lnTo>
                      <a:lnTo>
                        <a:pt x="12" y="61"/>
                      </a:lnTo>
                      <a:lnTo>
                        <a:pt x="12" y="66"/>
                      </a:lnTo>
                      <a:lnTo>
                        <a:pt x="15" y="70"/>
                      </a:lnTo>
                      <a:lnTo>
                        <a:pt x="17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48" y="76"/>
                      </a:lnTo>
                      <a:lnTo>
                        <a:pt x="58" y="71"/>
                      </a:lnTo>
                      <a:lnTo>
                        <a:pt x="66" y="65"/>
                      </a:lnTo>
                      <a:lnTo>
                        <a:pt x="71" y="61"/>
                      </a:lnTo>
                      <a:lnTo>
                        <a:pt x="76" y="55"/>
                      </a:lnTo>
                      <a:lnTo>
                        <a:pt x="69" y="44"/>
                      </a:lnTo>
                      <a:lnTo>
                        <a:pt x="64" y="32"/>
                      </a:lnTo>
                      <a:lnTo>
                        <a:pt x="60" y="16"/>
                      </a:lnTo>
                      <a:lnTo>
                        <a:pt x="5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1" name="Freeform 88">
                  <a:extLst>
                    <a:ext uri="{FF2B5EF4-FFF2-40B4-BE49-F238E27FC236}">
                      <a16:creationId xmlns:a16="http://schemas.microsoft.com/office/drawing/2014/main" id="{E3D7B49D-E294-4312-9E9A-A6656CDEFAC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8" y="110"/>
                  <a:ext cx="1" cy="5"/>
                </a:xfrm>
                <a:custGeom>
                  <a:avLst/>
                  <a:gdLst>
                    <a:gd name="T0" fmla="*/ 0 w 2"/>
                    <a:gd name="T1" fmla="*/ 0 h 20"/>
                    <a:gd name="T2" fmla="*/ 2 w 2"/>
                    <a:gd name="T3" fmla="*/ 0 h 20"/>
                    <a:gd name="T4" fmla="*/ 2 w 2"/>
                    <a:gd name="T5" fmla="*/ 10 h 20"/>
                    <a:gd name="T6" fmla="*/ 0 w 2"/>
                    <a:gd name="T7" fmla="*/ 20 h 20"/>
                    <a:gd name="T8" fmla="*/ 0 w 2"/>
                    <a:gd name="T9" fmla="*/ 20 h 20"/>
                    <a:gd name="T10" fmla="*/ 0 w 2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2" h="20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10"/>
                      </a:lnTo>
                      <a:lnTo>
                        <a:pt x="0" y="20"/>
                      </a:lnTo>
                      <a:lnTo>
                        <a:pt x="0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2" name="Freeform 89">
                  <a:extLst>
                    <a:ext uri="{FF2B5EF4-FFF2-40B4-BE49-F238E27FC236}">
                      <a16:creationId xmlns:a16="http://schemas.microsoft.com/office/drawing/2014/main" id="{9E5A94B6-4B70-432F-851E-C6EEB0CB86B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42" y="110"/>
                  <a:ext cx="5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8 w 19"/>
                    <a:gd name="T5" fmla="*/ 2 h 5"/>
                    <a:gd name="T6" fmla="*/ 14 w 19"/>
                    <a:gd name="T7" fmla="*/ 4 h 5"/>
                    <a:gd name="T8" fmla="*/ 11 w 19"/>
                    <a:gd name="T9" fmla="*/ 5 h 5"/>
                    <a:gd name="T10" fmla="*/ 7 w 19"/>
                    <a:gd name="T11" fmla="*/ 4 h 5"/>
                    <a:gd name="T12" fmla="*/ 4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8" y="2"/>
                      </a:lnTo>
                      <a:lnTo>
                        <a:pt x="14" y="4"/>
                      </a:lnTo>
                      <a:lnTo>
                        <a:pt x="11" y="5"/>
                      </a:lnTo>
                      <a:lnTo>
                        <a:pt x="7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3" name="Freeform 90">
                  <a:extLst>
                    <a:ext uri="{FF2B5EF4-FFF2-40B4-BE49-F238E27FC236}">
                      <a16:creationId xmlns:a16="http://schemas.microsoft.com/office/drawing/2014/main" id="{6C1F3FCE-70DA-4922-B417-5D991EAE124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0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4" name="Freeform 91">
                  <a:extLst>
                    <a:ext uri="{FF2B5EF4-FFF2-40B4-BE49-F238E27FC236}">
                      <a16:creationId xmlns:a16="http://schemas.microsoft.com/office/drawing/2014/main" id="{57E6441E-1D8F-44F9-AFC9-130F60F8415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7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5" name="Freeform 92">
                  <a:extLst>
                    <a:ext uri="{FF2B5EF4-FFF2-40B4-BE49-F238E27FC236}">
                      <a16:creationId xmlns:a16="http://schemas.microsoft.com/office/drawing/2014/main" id="{B5A6ED1F-654C-4C59-8466-49F590A1D01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3" y="147"/>
                  <a:ext cx="4" cy="4"/>
                </a:xfrm>
                <a:custGeom>
                  <a:avLst/>
                  <a:gdLst>
                    <a:gd name="T0" fmla="*/ 7 w 15"/>
                    <a:gd name="T1" fmla="*/ 0 h 15"/>
                    <a:gd name="T2" fmla="*/ 9 w 15"/>
                    <a:gd name="T3" fmla="*/ 9 h 15"/>
                    <a:gd name="T4" fmla="*/ 15 w 15"/>
                    <a:gd name="T5" fmla="*/ 15 h 15"/>
                    <a:gd name="T6" fmla="*/ 0 w 15"/>
                    <a:gd name="T7" fmla="*/ 15 h 15"/>
                    <a:gd name="T8" fmla="*/ 4 w 15"/>
                    <a:gd name="T9" fmla="*/ 9 h 15"/>
                    <a:gd name="T10" fmla="*/ 7 w 15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5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5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6" name="Freeform 93">
                  <a:extLst>
                    <a:ext uri="{FF2B5EF4-FFF2-40B4-BE49-F238E27FC236}">
                      <a16:creationId xmlns:a16="http://schemas.microsoft.com/office/drawing/2014/main" id="{08D642A6-1468-4B5C-88DB-D5955836A7F1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770" y="110"/>
                  <a:ext cx="96" cy="43"/>
                </a:xfrm>
                <a:custGeom>
                  <a:avLst/>
                  <a:gdLst>
                    <a:gd name="T0" fmla="*/ 298 w 387"/>
                    <a:gd name="T1" fmla="*/ 121 h 173"/>
                    <a:gd name="T2" fmla="*/ 337 w 387"/>
                    <a:gd name="T3" fmla="*/ 130 h 173"/>
                    <a:gd name="T4" fmla="*/ 333 w 387"/>
                    <a:gd name="T5" fmla="*/ 108 h 173"/>
                    <a:gd name="T6" fmla="*/ 54 w 387"/>
                    <a:gd name="T7" fmla="*/ 108 h 173"/>
                    <a:gd name="T8" fmla="*/ 51 w 387"/>
                    <a:gd name="T9" fmla="*/ 130 h 173"/>
                    <a:gd name="T10" fmla="*/ 90 w 387"/>
                    <a:gd name="T11" fmla="*/ 121 h 173"/>
                    <a:gd name="T12" fmla="*/ 0 w 387"/>
                    <a:gd name="T13" fmla="*/ 0 h 173"/>
                    <a:gd name="T14" fmla="*/ 122 w 387"/>
                    <a:gd name="T15" fmla="*/ 55 h 173"/>
                    <a:gd name="T16" fmla="*/ 178 w 387"/>
                    <a:gd name="T17" fmla="*/ 80 h 173"/>
                    <a:gd name="T18" fmla="*/ 174 w 387"/>
                    <a:gd name="T19" fmla="*/ 72 h 173"/>
                    <a:gd name="T20" fmla="*/ 149 w 387"/>
                    <a:gd name="T21" fmla="*/ 48 h 173"/>
                    <a:gd name="T22" fmla="*/ 122 w 387"/>
                    <a:gd name="T23" fmla="*/ 20 h 173"/>
                    <a:gd name="T24" fmla="*/ 110 w 387"/>
                    <a:gd name="T25" fmla="*/ 2 h 173"/>
                    <a:gd name="T26" fmla="*/ 137 w 387"/>
                    <a:gd name="T27" fmla="*/ 29 h 173"/>
                    <a:gd name="T28" fmla="*/ 177 w 387"/>
                    <a:gd name="T29" fmla="*/ 62 h 173"/>
                    <a:gd name="T30" fmla="*/ 216 w 387"/>
                    <a:gd name="T31" fmla="*/ 60 h 173"/>
                    <a:gd name="T32" fmla="*/ 250 w 387"/>
                    <a:gd name="T33" fmla="*/ 29 h 173"/>
                    <a:gd name="T34" fmla="*/ 277 w 387"/>
                    <a:gd name="T35" fmla="*/ 2 h 173"/>
                    <a:gd name="T36" fmla="*/ 260 w 387"/>
                    <a:gd name="T37" fmla="*/ 32 h 173"/>
                    <a:gd name="T38" fmla="*/ 238 w 387"/>
                    <a:gd name="T39" fmla="*/ 55 h 173"/>
                    <a:gd name="T40" fmla="*/ 201 w 387"/>
                    <a:gd name="T41" fmla="*/ 81 h 173"/>
                    <a:gd name="T42" fmla="*/ 192 w 387"/>
                    <a:gd name="T43" fmla="*/ 95 h 173"/>
                    <a:gd name="T44" fmla="*/ 197 w 387"/>
                    <a:gd name="T45" fmla="*/ 90 h 173"/>
                    <a:gd name="T46" fmla="*/ 266 w 387"/>
                    <a:gd name="T47" fmla="*/ 67 h 173"/>
                    <a:gd name="T48" fmla="*/ 291 w 387"/>
                    <a:gd name="T49" fmla="*/ 2 h 173"/>
                    <a:gd name="T50" fmla="*/ 355 w 387"/>
                    <a:gd name="T51" fmla="*/ 7 h 173"/>
                    <a:gd name="T52" fmla="*/ 344 w 387"/>
                    <a:gd name="T53" fmla="*/ 23 h 173"/>
                    <a:gd name="T54" fmla="*/ 296 w 387"/>
                    <a:gd name="T55" fmla="*/ 63 h 173"/>
                    <a:gd name="T56" fmla="*/ 294 w 387"/>
                    <a:gd name="T57" fmla="*/ 21 h 173"/>
                    <a:gd name="T58" fmla="*/ 306 w 387"/>
                    <a:gd name="T59" fmla="*/ 38 h 173"/>
                    <a:gd name="T60" fmla="*/ 326 w 387"/>
                    <a:gd name="T61" fmla="*/ 33 h 173"/>
                    <a:gd name="T62" fmla="*/ 312 w 387"/>
                    <a:gd name="T63" fmla="*/ 7 h 173"/>
                    <a:gd name="T64" fmla="*/ 274 w 387"/>
                    <a:gd name="T65" fmla="*/ 62 h 173"/>
                    <a:gd name="T66" fmla="*/ 362 w 387"/>
                    <a:gd name="T67" fmla="*/ 141 h 173"/>
                    <a:gd name="T68" fmla="*/ 339 w 387"/>
                    <a:gd name="T69" fmla="*/ 167 h 173"/>
                    <a:gd name="T70" fmla="*/ 279 w 387"/>
                    <a:gd name="T71" fmla="*/ 104 h 173"/>
                    <a:gd name="T72" fmla="*/ 218 w 387"/>
                    <a:gd name="T73" fmla="*/ 85 h 173"/>
                    <a:gd name="T74" fmla="*/ 220 w 387"/>
                    <a:gd name="T75" fmla="*/ 127 h 173"/>
                    <a:gd name="T76" fmla="*/ 241 w 387"/>
                    <a:gd name="T77" fmla="*/ 116 h 173"/>
                    <a:gd name="T78" fmla="*/ 223 w 387"/>
                    <a:gd name="T79" fmla="*/ 103 h 173"/>
                    <a:gd name="T80" fmla="*/ 239 w 387"/>
                    <a:gd name="T81" fmla="*/ 84 h 173"/>
                    <a:gd name="T82" fmla="*/ 252 w 387"/>
                    <a:gd name="T83" fmla="*/ 139 h 173"/>
                    <a:gd name="T84" fmla="*/ 206 w 387"/>
                    <a:gd name="T85" fmla="*/ 144 h 173"/>
                    <a:gd name="T86" fmla="*/ 204 w 387"/>
                    <a:gd name="T87" fmla="*/ 168 h 173"/>
                    <a:gd name="T88" fmla="*/ 183 w 387"/>
                    <a:gd name="T89" fmla="*/ 168 h 173"/>
                    <a:gd name="T90" fmla="*/ 181 w 387"/>
                    <a:gd name="T91" fmla="*/ 149 h 173"/>
                    <a:gd name="T92" fmla="*/ 150 w 387"/>
                    <a:gd name="T93" fmla="*/ 145 h 173"/>
                    <a:gd name="T94" fmla="*/ 131 w 387"/>
                    <a:gd name="T95" fmla="*/ 89 h 173"/>
                    <a:gd name="T96" fmla="*/ 168 w 387"/>
                    <a:gd name="T97" fmla="*/ 99 h 173"/>
                    <a:gd name="T98" fmla="*/ 147 w 387"/>
                    <a:gd name="T99" fmla="*/ 109 h 173"/>
                    <a:gd name="T100" fmla="*/ 159 w 387"/>
                    <a:gd name="T101" fmla="*/ 128 h 173"/>
                    <a:gd name="T102" fmla="*/ 182 w 387"/>
                    <a:gd name="T103" fmla="*/ 107 h 173"/>
                    <a:gd name="T104" fmla="*/ 118 w 387"/>
                    <a:gd name="T105" fmla="*/ 75 h 173"/>
                    <a:gd name="T106" fmla="*/ 50 w 387"/>
                    <a:gd name="T107" fmla="*/ 167 h 173"/>
                    <a:gd name="T108" fmla="*/ 21 w 387"/>
                    <a:gd name="T109" fmla="*/ 150 h 173"/>
                    <a:gd name="T110" fmla="*/ 113 w 387"/>
                    <a:gd name="T111" fmla="*/ 70 h 173"/>
                    <a:gd name="T112" fmla="*/ 81 w 387"/>
                    <a:gd name="T113" fmla="*/ 6 h 173"/>
                    <a:gd name="T114" fmla="*/ 60 w 387"/>
                    <a:gd name="T115" fmla="*/ 29 h 173"/>
                    <a:gd name="T116" fmla="*/ 78 w 387"/>
                    <a:gd name="T117" fmla="*/ 40 h 173"/>
                    <a:gd name="T118" fmla="*/ 88 w 387"/>
                    <a:gd name="T119" fmla="*/ 20 h 173"/>
                    <a:gd name="T120" fmla="*/ 100 w 387"/>
                    <a:gd name="T121" fmla="*/ 57 h 173"/>
                    <a:gd name="T122" fmla="*/ 44 w 387"/>
                    <a:gd name="T123" fmla="*/ 23 h 173"/>
                    <a:gd name="T124" fmla="*/ 33 w 387"/>
                    <a:gd name="T12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  <a:cxn ang="0">
                      <a:pos x="T116" y="T117"/>
                    </a:cxn>
                    <a:cxn ang="0">
                      <a:pos x="T118" y="T119"/>
                    </a:cxn>
                    <a:cxn ang="0">
                      <a:pos x="T120" y="T121"/>
                    </a:cxn>
                    <a:cxn ang="0">
                      <a:pos x="T122" y="T123"/>
                    </a:cxn>
                    <a:cxn ang="0">
                      <a:pos x="T124" y="T125"/>
                    </a:cxn>
                  </a:cxnLst>
                  <a:rect l="0" t="0" r="r" b="b"/>
                  <a:pathLst>
                    <a:path w="387" h="173">
                      <a:moveTo>
                        <a:pt x="278" y="77"/>
                      </a:moveTo>
                      <a:lnTo>
                        <a:pt x="283" y="95"/>
                      </a:lnTo>
                      <a:lnTo>
                        <a:pt x="291" y="112"/>
                      </a:lnTo>
                      <a:lnTo>
                        <a:pt x="309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1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2" y="91"/>
                      </a:lnTo>
                      <a:lnTo>
                        <a:pt x="296" y="83"/>
                      </a:lnTo>
                      <a:lnTo>
                        <a:pt x="278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6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4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7" y="113"/>
                      </a:lnTo>
                      <a:lnTo>
                        <a:pt x="76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90" y="121"/>
                      </a:lnTo>
                      <a:lnTo>
                        <a:pt x="83" y="128"/>
                      </a:lnTo>
                      <a:lnTo>
                        <a:pt x="76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8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1"/>
                      </a:lnTo>
                      <a:lnTo>
                        <a:pt x="120" y="67"/>
                      </a:lnTo>
                      <a:lnTo>
                        <a:pt x="127" y="67"/>
                      </a:lnTo>
                      <a:lnTo>
                        <a:pt x="133" y="66"/>
                      </a:lnTo>
                      <a:lnTo>
                        <a:pt x="149" y="69"/>
                      </a:lnTo>
                      <a:lnTo>
                        <a:pt x="164" y="72"/>
                      </a:lnTo>
                      <a:lnTo>
                        <a:pt x="178" y="80"/>
                      </a:lnTo>
                      <a:lnTo>
                        <a:pt x="183" y="85"/>
                      </a:lnTo>
                      <a:lnTo>
                        <a:pt x="187" y="91"/>
                      </a:lnTo>
                      <a:lnTo>
                        <a:pt x="187" y="85"/>
                      </a:lnTo>
                      <a:lnTo>
                        <a:pt x="187" y="85"/>
                      </a:lnTo>
                      <a:lnTo>
                        <a:pt x="188" y="85"/>
                      </a:lnTo>
                      <a:lnTo>
                        <a:pt x="182" y="79"/>
                      </a:lnTo>
                      <a:lnTo>
                        <a:pt x="174" y="72"/>
                      </a:lnTo>
                      <a:lnTo>
                        <a:pt x="163" y="69"/>
                      </a:lnTo>
                      <a:lnTo>
                        <a:pt x="149" y="66"/>
                      </a:lnTo>
                      <a:lnTo>
                        <a:pt x="149" y="65"/>
                      </a:lnTo>
                      <a:lnTo>
                        <a:pt x="149" y="62"/>
                      </a:lnTo>
                      <a:lnTo>
                        <a:pt x="149" y="58"/>
                      </a:lnTo>
                      <a:lnTo>
                        <a:pt x="149" y="55"/>
                      </a:lnTo>
                      <a:lnTo>
                        <a:pt x="149" y="48"/>
                      </a:lnTo>
                      <a:lnTo>
                        <a:pt x="142" y="48"/>
                      </a:lnTo>
                      <a:lnTo>
                        <a:pt x="137" y="48"/>
                      </a:lnTo>
                      <a:lnTo>
                        <a:pt x="134" y="48"/>
                      </a:lnTo>
                      <a:lnTo>
                        <a:pt x="132" y="48"/>
                      </a:lnTo>
                      <a:lnTo>
                        <a:pt x="131" y="48"/>
                      </a:lnTo>
                      <a:lnTo>
                        <a:pt x="128" y="32"/>
                      </a:lnTo>
                      <a:lnTo>
                        <a:pt x="122" y="20"/>
                      </a:lnTo>
                      <a:lnTo>
                        <a:pt x="115" y="11"/>
                      </a:lnTo>
                      <a:lnTo>
                        <a:pt x="108" y="6"/>
                      </a:lnTo>
                      <a:lnTo>
                        <a:pt x="104" y="4"/>
                      </a:lnTo>
                      <a:lnTo>
                        <a:pt x="101" y="4"/>
                      </a:lnTo>
                      <a:lnTo>
                        <a:pt x="101" y="4"/>
                      </a:lnTo>
                      <a:lnTo>
                        <a:pt x="102" y="2"/>
                      </a:lnTo>
                      <a:lnTo>
                        <a:pt x="110" y="2"/>
                      </a:lnTo>
                      <a:lnTo>
                        <a:pt x="110" y="4"/>
                      </a:lnTo>
                      <a:lnTo>
                        <a:pt x="109" y="4"/>
                      </a:lnTo>
                      <a:lnTo>
                        <a:pt x="113" y="4"/>
                      </a:lnTo>
                      <a:lnTo>
                        <a:pt x="118" y="6"/>
                      </a:lnTo>
                      <a:lnTo>
                        <a:pt x="127" y="10"/>
                      </a:lnTo>
                      <a:lnTo>
                        <a:pt x="133" y="18"/>
                      </a:lnTo>
                      <a:lnTo>
                        <a:pt x="137" y="29"/>
                      </a:lnTo>
                      <a:lnTo>
                        <a:pt x="141" y="29"/>
                      </a:lnTo>
                      <a:lnTo>
                        <a:pt x="151" y="29"/>
                      </a:lnTo>
                      <a:lnTo>
                        <a:pt x="166" y="30"/>
                      </a:lnTo>
                      <a:lnTo>
                        <a:pt x="168" y="44"/>
                      </a:lnTo>
                      <a:lnTo>
                        <a:pt x="168" y="55"/>
                      </a:lnTo>
                      <a:lnTo>
                        <a:pt x="168" y="60"/>
                      </a:lnTo>
                      <a:lnTo>
                        <a:pt x="177" y="62"/>
                      </a:lnTo>
                      <a:lnTo>
                        <a:pt x="184" y="67"/>
                      </a:lnTo>
                      <a:lnTo>
                        <a:pt x="188" y="75"/>
                      </a:lnTo>
                      <a:lnTo>
                        <a:pt x="191" y="81"/>
                      </a:lnTo>
                      <a:lnTo>
                        <a:pt x="195" y="75"/>
                      </a:lnTo>
                      <a:lnTo>
                        <a:pt x="200" y="67"/>
                      </a:lnTo>
                      <a:lnTo>
                        <a:pt x="206" y="62"/>
                      </a:lnTo>
                      <a:lnTo>
                        <a:pt x="216" y="60"/>
                      </a:lnTo>
                      <a:lnTo>
                        <a:pt x="216" y="57"/>
                      </a:lnTo>
                      <a:lnTo>
                        <a:pt x="218" y="51"/>
                      </a:lnTo>
                      <a:lnTo>
                        <a:pt x="219" y="42"/>
                      </a:lnTo>
                      <a:lnTo>
                        <a:pt x="220" y="30"/>
                      </a:lnTo>
                      <a:lnTo>
                        <a:pt x="236" y="29"/>
                      </a:lnTo>
                      <a:lnTo>
                        <a:pt x="246" y="29"/>
                      </a:lnTo>
                      <a:lnTo>
                        <a:pt x="250" y="29"/>
                      </a:lnTo>
                      <a:lnTo>
                        <a:pt x="253" y="18"/>
                      </a:lnTo>
                      <a:lnTo>
                        <a:pt x="261" y="10"/>
                      </a:lnTo>
                      <a:lnTo>
                        <a:pt x="269" y="6"/>
                      </a:lnTo>
                      <a:lnTo>
                        <a:pt x="275" y="4"/>
                      </a:lnTo>
                      <a:lnTo>
                        <a:pt x="278" y="4"/>
                      </a:lnTo>
                      <a:lnTo>
                        <a:pt x="278" y="4"/>
                      </a:lnTo>
                      <a:lnTo>
                        <a:pt x="277" y="2"/>
                      </a:lnTo>
                      <a:lnTo>
                        <a:pt x="285" y="2"/>
                      </a:lnTo>
                      <a:lnTo>
                        <a:pt x="285" y="4"/>
                      </a:lnTo>
                      <a:lnTo>
                        <a:pt x="284" y="4"/>
                      </a:lnTo>
                      <a:lnTo>
                        <a:pt x="279" y="6"/>
                      </a:lnTo>
                      <a:lnTo>
                        <a:pt x="273" y="11"/>
                      </a:lnTo>
                      <a:lnTo>
                        <a:pt x="265" y="20"/>
                      </a:lnTo>
                      <a:lnTo>
                        <a:pt x="260" y="32"/>
                      </a:lnTo>
                      <a:lnTo>
                        <a:pt x="256" y="48"/>
                      </a:lnTo>
                      <a:lnTo>
                        <a:pt x="256" y="48"/>
                      </a:lnTo>
                      <a:lnTo>
                        <a:pt x="253" y="48"/>
                      </a:lnTo>
                      <a:lnTo>
                        <a:pt x="250" y="48"/>
                      </a:lnTo>
                      <a:lnTo>
                        <a:pt x="245" y="48"/>
                      </a:lnTo>
                      <a:lnTo>
                        <a:pt x="239" y="48"/>
                      </a:lnTo>
                      <a:lnTo>
                        <a:pt x="238" y="55"/>
                      </a:lnTo>
                      <a:lnTo>
                        <a:pt x="238" y="58"/>
                      </a:lnTo>
                      <a:lnTo>
                        <a:pt x="238" y="62"/>
                      </a:lnTo>
                      <a:lnTo>
                        <a:pt x="238" y="65"/>
                      </a:lnTo>
                      <a:lnTo>
                        <a:pt x="238" y="66"/>
                      </a:lnTo>
                      <a:lnTo>
                        <a:pt x="221" y="69"/>
                      </a:lnTo>
                      <a:lnTo>
                        <a:pt x="209" y="75"/>
                      </a:lnTo>
                      <a:lnTo>
                        <a:pt x="201" y="81"/>
                      </a:lnTo>
                      <a:lnTo>
                        <a:pt x="196" y="88"/>
                      </a:lnTo>
                      <a:lnTo>
                        <a:pt x="193" y="93"/>
                      </a:lnTo>
                      <a:lnTo>
                        <a:pt x="193" y="94"/>
                      </a:lnTo>
                      <a:lnTo>
                        <a:pt x="193" y="95"/>
                      </a:lnTo>
                      <a:lnTo>
                        <a:pt x="193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1" y="95"/>
                      </a:lnTo>
                      <a:lnTo>
                        <a:pt x="189" y="95"/>
                      </a:lnTo>
                      <a:lnTo>
                        <a:pt x="189" y="94"/>
                      </a:lnTo>
                      <a:lnTo>
                        <a:pt x="188" y="94"/>
                      </a:lnTo>
                      <a:lnTo>
                        <a:pt x="191" y="102"/>
                      </a:lnTo>
                      <a:lnTo>
                        <a:pt x="197" y="90"/>
                      </a:lnTo>
                      <a:lnTo>
                        <a:pt x="205" y="81"/>
                      </a:lnTo>
                      <a:lnTo>
                        <a:pt x="215" y="74"/>
                      </a:lnTo>
                      <a:lnTo>
                        <a:pt x="228" y="70"/>
                      </a:lnTo>
                      <a:lnTo>
                        <a:pt x="241" y="67"/>
                      </a:lnTo>
                      <a:lnTo>
                        <a:pt x="253" y="67"/>
                      </a:lnTo>
                      <a:lnTo>
                        <a:pt x="260" y="67"/>
                      </a:lnTo>
                      <a:lnTo>
                        <a:pt x="266" y="67"/>
                      </a:lnTo>
                      <a:lnTo>
                        <a:pt x="266" y="61"/>
                      </a:lnTo>
                      <a:lnTo>
                        <a:pt x="266" y="56"/>
                      </a:lnTo>
                      <a:lnTo>
                        <a:pt x="268" y="39"/>
                      </a:lnTo>
                      <a:lnTo>
                        <a:pt x="271" y="25"/>
                      </a:lnTo>
                      <a:lnTo>
                        <a:pt x="280" y="11"/>
                      </a:lnTo>
                      <a:lnTo>
                        <a:pt x="285" y="6"/>
                      </a:lnTo>
                      <a:lnTo>
                        <a:pt x="291" y="2"/>
                      </a:lnTo>
                      <a:lnTo>
                        <a:pt x="297" y="0"/>
                      </a:lnTo>
                      <a:lnTo>
                        <a:pt x="387" y="0"/>
                      </a:lnTo>
                      <a:lnTo>
                        <a:pt x="380" y="5"/>
                      </a:lnTo>
                      <a:lnTo>
                        <a:pt x="373" y="6"/>
                      </a:lnTo>
                      <a:lnTo>
                        <a:pt x="365" y="7"/>
                      </a:lnTo>
                      <a:lnTo>
                        <a:pt x="360" y="7"/>
                      </a:lnTo>
                      <a:lnTo>
                        <a:pt x="355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2" y="60"/>
                      </a:lnTo>
                      <a:lnTo>
                        <a:pt x="324" y="66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6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1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10" y="40"/>
                      </a:lnTo>
                      <a:lnTo>
                        <a:pt x="312" y="42"/>
                      </a:lnTo>
                      <a:lnTo>
                        <a:pt x="316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5" y="79"/>
                      </a:lnTo>
                      <a:lnTo>
                        <a:pt x="323" y="90"/>
                      </a:lnTo>
                      <a:lnTo>
                        <a:pt x="339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3" y="173"/>
                      </a:lnTo>
                      <a:lnTo>
                        <a:pt x="342" y="173"/>
                      </a:lnTo>
                      <a:lnTo>
                        <a:pt x="342" y="169"/>
                      </a:lnTo>
                      <a:lnTo>
                        <a:pt x="341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5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3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9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6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2" y="103"/>
                      </a:lnTo>
                      <a:lnTo>
                        <a:pt x="227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1" y="95"/>
                      </a:lnTo>
                      <a:lnTo>
                        <a:pt x="224" y="91"/>
                      </a:lnTo>
                      <a:lnTo>
                        <a:pt x="227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7" y="89"/>
                      </a:lnTo>
                      <a:lnTo>
                        <a:pt x="264" y="95"/>
                      </a:lnTo>
                      <a:lnTo>
                        <a:pt x="268" y="104"/>
                      </a:lnTo>
                      <a:lnTo>
                        <a:pt x="268" y="114"/>
                      </a:lnTo>
                      <a:lnTo>
                        <a:pt x="262" y="128"/>
                      </a:lnTo>
                      <a:lnTo>
                        <a:pt x="252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6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4" y="169"/>
                      </a:lnTo>
                      <a:lnTo>
                        <a:pt x="204" y="169"/>
                      </a:lnTo>
                      <a:lnTo>
                        <a:pt x="204" y="168"/>
                      </a:lnTo>
                      <a:lnTo>
                        <a:pt x="204" y="168"/>
                      </a:lnTo>
                      <a:lnTo>
                        <a:pt x="204" y="169"/>
                      </a:lnTo>
                      <a:lnTo>
                        <a:pt x="204" y="170"/>
                      </a:lnTo>
                      <a:lnTo>
                        <a:pt x="204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3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1" y="149"/>
                      </a:lnTo>
                      <a:lnTo>
                        <a:pt x="182" y="142"/>
                      </a:lnTo>
                      <a:lnTo>
                        <a:pt x="183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2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3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1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7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3" y="128"/>
                      </a:lnTo>
                      <a:lnTo>
                        <a:pt x="168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2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7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5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5" y="173"/>
                      </a:lnTo>
                      <a:lnTo>
                        <a:pt x="17" y="160"/>
                      </a:lnTo>
                      <a:lnTo>
                        <a:pt x="21" y="150"/>
                      </a:lnTo>
                      <a:lnTo>
                        <a:pt x="24" y="141"/>
                      </a:lnTo>
                      <a:lnTo>
                        <a:pt x="35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8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6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3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60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6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5" y="32"/>
                      </a:lnTo>
                      <a:lnTo>
                        <a:pt x="85" y="28"/>
                      </a:lnTo>
                      <a:lnTo>
                        <a:pt x="85" y="24"/>
                      </a:lnTo>
                      <a:lnTo>
                        <a:pt x="85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9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100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4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3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7" name="Freeform 94">
                  <a:extLst>
                    <a:ext uri="{FF2B5EF4-FFF2-40B4-BE49-F238E27FC236}">
                      <a16:creationId xmlns:a16="http://schemas.microsoft.com/office/drawing/2014/main" id="{0B29BEF1-E007-47C4-8001-211A152D03D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3" y="134"/>
                  <a:ext cx="37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7 w 146"/>
                    <a:gd name="T9" fmla="*/ 16 h 76"/>
                    <a:gd name="T10" fmla="*/ 84 w 146"/>
                    <a:gd name="T11" fmla="*/ 7 h 76"/>
                    <a:gd name="T12" fmla="*/ 95 w 146"/>
                    <a:gd name="T13" fmla="*/ 1 h 76"/>
                    <a:gd name="T14" fmla="*/ 116 w 146"/>
                    <a:gd name="T15" fmla="*/ 0 h 76"/>
                    <a:gd name="T16" fmla="*/ 141 w 146"/>
                    <a:gd name="T17" fmla="*/ 16 h 76"/>
                    <a:gd name="T18" fmla="*/ 146 w 146"/>
                    <a:gd name="T19" fmla="*/ 40 h 76"/>
                    <a:gd name="T20" fmla="*/ 135 w 146"/>
                    <a:gd name="T21" fmla="*/ 56 h 76"/>
                    <a:gd name="T22" fmla="*/ 118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6 w 146"/>
                    <a:gd name="T31" fmla="*/ 42 h 76"/>
                    <a:gd name="T32" fmla="*/ 114 w 146"/>
                    <a:gd name="T33" fmla="*/ 40 h 76"/>
                    <a:gd name="T34" fmla="*/ 119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5 w 146"/>
                    <a:gd name="T45" fmla="*/ 20 h 76"/>
                    <a:gd name="T46" fmla="*/ 86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5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4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3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5 w 146"/>
                    <a:gd name="T91" fmla="*/ 42 h 76"/>
                    <a:gd name="T92" fmla="*/ 48 w 146"/>
                    <a:gd name="T93" fmla="*/ 45 h 76"/>
                    <a:gd name="T94" fmla="*/ 45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31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7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7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5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1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5" y="56"/>
                      </a:lnTo>
                      <a:lnTo>
                        <a:pt x="127" y="59"/>
                      </a:lnTo>
                      <a:lnTo>
                        <a:pt x="118" y="61"/>
                      </a:lnTo>
                      <a:lnTo>
                        <a:pt x="109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8" y="45"/>
                      </a:lnTo>
                      <a:lnTo>
                        <a:pt x="98" y="42"/>
                      </a:lnTo>
                      <a:lnTo>
                        <a:pt x="102" y="42"/>
                      </a:lnTo>
                      <a:lnTo>
                        <a:pt x="106" y="42"/>
                      </a:lnTo>
                      <a:lnTo>
                        <a:pt x="110" y="40"/>
                      </a:lnTo>
                      <a:lnTo>
                        <a:pt x="114" y="40"/>
                      </a:lnTo>
                      <a:lnTo>
                        <a:pt x="116" y="38"/>
                      </a:lnTo>
                      <a:lnTo>
                        <a:pt x="119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8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5" y="20"/>
                      </a:lnTo>
                      <a:lnTo>
                        <a:pt x="89" y="25"/>
                      </a:lnTo>
                      <a:lnTo>
                        <a:pt x="86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20" y="76"/>
                      </a:lnTo>
                      <a:lnTo>
                        <a:pt x="95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4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9" y="53"/>
                      </a:lnTo>
                      <a:lnTo>
                        <a:pt x="63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5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5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31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8" name="Freeform 95">
                  <a:extLst>
                    <a:ext uri="{FF2B5EF4-FFF2-40B4-BE49-F238E27FC236}">
                      <a16:creationId xmlns:a16="http://schemas.microsoft.com/office/drawing/2014/main" id="{B4B74E60-E4B0-466D-B57A-015261EFCDE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0" y="134"/>
                  <a:ext cx="36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6 w 146"/>
                    <a:gd name="T9" fmla="*/ 16 h 76"/>
                    <a:gd name="T10" fmla="*/ 84 w 146"/>
                    <a:gd name="T11" fmla="*/ 7 h 76"/>
                    <a:gd name="T12" fmla="*/ 94 w 146"/>
                    <a:gd name="T13" fmla="*/ 1 h 76"/>
                    <a:gd name="T14" fmla="*/ 116 w 146"/>
                    <a:gd name="T15" fmla="*/ 0 h 76"/>
                    <a:gd name="T16" fmla="*/ 140 w 146"/>
                    <a:gd name="T17" fmla="*/ 16 h 76"/>
                    <a:gd name="T18" fmla="*/ 146 w 146"/>
                    <a:gd name="T19" fmla="*/ 40 h 76"/>
                    <a:gd name="T20" fmla="*/ 134 w 146"/>
                    <a:gd name="T21" fmla="*/ 56 h 76"/>
                    <a:gd name="T22" fmla="*/ 117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5 w 146"/>
                    <a:gd name="T31" fmla="*/ 42 h 76"/>
                    <a:gd name="T32" fmla="*/ 112 w 146"/>
                    <a:gd name="T33" fmla="*/ 40 h 76"/>
                    <a:gd name="T34" fmla="*/ 117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4 w 146"/>
                    <a:gd name="T45" fmla="*/ 20 h 76"/>
                    <a:gd name="T46" fmla="*/ 84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4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3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1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4 w 146"/>
                    <a:gd name="T91" fmla="*/ 42 h 76"/>
                    <a:gd name="T92" fmla="*/ 48 w 146"/>
                    <a:gd name="T93" fmla="*/ 45 h 76"/>
                    <a:gd name="T94" fmla="*/ 43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29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6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6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4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0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4" y="56"/>
                      </a:lnTo>
                      <a:lnTo>
                        <a:pt x="126" y="59"/>
                      </a:lnTo>
                      <a:lnTo>
                        <a:pt x="117" y="61"/>
                      </a:lnTo>
                      <a:lnTo>
                        <a:pt x="108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7" y="45"/>
                      </a:lnTo>
                      <a:lnTo>
                        <a:pt x="98" y="42"/>
                      </a:lnTo>
                      <a:lnTo>
                        <a:pt x="101" y="42"/>
                      </a:lnTo>
                      <a:lnTo>
                        <a:pt x="105" y="42"/>
                      </a:lnTo>
                      <a:lnTo>
                        <a:pt x="110" y="40"/>
                      </a:lnTo>
                      <a:lnTo>
                        <a:pt x="112" y="40"/>
                      </a:lnTo>
                      <a:lnTo>
                        <a:pt x="116" y="38"/>
                      </a:lnTo>
                      <a:lnTo>
                        <a:pt x="117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7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4" y="20"/>
                      </a:lnTo>
                      <a:lnTo>
                        <a:pt x="88" y="25"/>
                      </a:lnTo>
                      <a:lnTo>
                        <a:pt x="84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19" y="76"/>
                      </a:lnTo>
                      <a:lnTo>
                        <a:pt x="94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3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7" y="53"/>
                      </a:lnTo>
                      <a:lnTo>
                        <a:pt x="61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4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3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29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9" name="Freeform 96">
                  <a:extLst>
                    <a:ext uri="{FF2B5EF4-FFF2-40B4-BE49-F238E27FC236}">
                      <a16:creationId xmlns:a16="http://schemas.microsoft.com/office/drawing/2014/main" id="{0ED4365F-9222-4EA9-A272-B916EA3D3583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23" y="110"/>
                  <a:ext cx="93" cy="43"/>
                </a:xfrm>
                <a:custGeom>
                  <a:avLst/>
                  <a:gdLst>
                    <a:gd name="T0" fmla="*/ 304 w 371"/>
                    <a:gd name="T1" fmla="*/ 128 h 173"/>
                    <a:gd name="T2" fmla="*/ 320 w 371"/>
                    <a:gd name="T3" fmla="*/ 113 h 173"/>
                    <a:gd name="T4" fmla="*/ 365 w 371"/>
                    <a:gd name="T5" fmla="*/ 165 h 173"/>
                    <a:gd name="T6" fmla="*/ 276 w 371"/>
                    <a:gd name="T7" fmla="*/ 77 h 173"/>
                    <a:gd name="T8" fmla="*/ 28 w 371"/>
                    <a:gd name="T9" fmla="*/ 146 h 173"/>
                    <a:gd name="T10" fmla="*/ 57 w 371"/>
                    <a:gd name="T11" fmla="*/ 121 h 173"/>
                    <a:gd name="T12" fmla="*/ 88 w 371"/>
                    <a:gd name="T13" fmla="*/ 121 h 173"/>
                    <a:gd name="T14" fmla="*/ 110 w 371"/>
                    <a:gd name="T15" fmla="*/ 77 h 173"/>
                    <a:gd name="T16" fmla="*/ 115 w 371"/>
                    <a:gd name="T17" fmla="*/ 23 h 173"/>
                    <a:gd name="T18" fmla="*/ 165 w 371"/>
                    <a:gd name="T19" fmla="*/ 72 h 173"/>
                    <a:gd name="T20" fmla="*/ 198 w 371"/>
                    <a:gd name="T21" fmla="*/ 93 h 173"/>
                    <a:gd name="T22" fmla="*/ 266 w 371"/>
                    <a:gd name="T23" fmla="*/ 55 h 173"/>
                    <a:gd name="T24" fmla="*/ 285 w 371"/>
                    <a:gd name="T25" fmla="*/ 4 h 173"/>
                    <a:gd name="T26" fmla="*/ 371 w 371"/>
                    <a:gd name="T27" fmla="*/ 0 h 173"/>
                    <a:gd name="T28" fmla="*/ 342 w 371"/>
                    <a:gd name="T29" fmla="*/ 6 h 173"/>
                    <a:gd name="T30" fmla="*/ 344 w 371"/>
                    <a:gd name="T31" fmla="*/ 38 h 173"/>
                    <a:gd name="T32" fmla="*/ 294 w 371"/>
                    <a:gd name="T33" fmla="*/ 63 h 173"/>
                    <a:gd name="T34" fmla="*/ 290 w 371"/>
                    <a:gd name="T35" fmla="*/ 24 h 173"/>
                    <a:gd name="T36" fmla="*/ 302 w 371"/>
                    <a:gd name="T37" fmla="*/ 32 h 173"/>
                    <a:gd name="T38" fmla="*/ 319 w 371"/>
                    <a:gd name="T39" fmla="*/ 40 h 173"/>
                    <a:gd name="T40" fmla="*/ 326 w 371"/>
                    <a:gd name="T41" fmla="*/ 21 h 173"/>
                    <a:gd name="T42" fmla="*/ 294 w 371"/>
                    <a:gd name="T43" fmla="*/ 10 h 173"/>
                    <a:gd name="T44" fmla="*/ 274 w 371"/>
                    <a:gd name="T45" fmla="*/ 70 h 173"/>
                    <a:gd name="T46" fmla="*/ 362 w 371"/>
                    <a:gd name="T47" fmla="*/ 141 h 173"/>
                    <a:gd name="T48" fmla="*/ 339 w 371"/>
                    <a:gd name="T49" fmla="*/ 168 h 173"/>
                    <a:gd name="T50" fmla="*/ 302 w 371"/>
                    <a:gd name="T51" fmla="*/ 139 h 173"/>
                    <a:gd name="T52" fmla="*/ 252 w 371"/>
                    <a:gd name="T53" fmla="*/ 74 h 173"/>
                    <a:gd name="T54" fmla="*/ 206 w 371"/>
                    <a:gd name="T55" fmla="*/ 112 h 173"/>
                    <a:gd name="T56" fmla="*/ 228 w 371"/>
                    <a:gd name="T57" fmla="*/ 128 h 173"/>
                    <a:gd name="T58" fmla="*/ 240 w 371"/>
                    <a:gd name="T59" fmla="*/ 113 h 173"/>
                    <a:gd name="T60" fmla="*/ 223 w 371"/>
                    <a:gd name="T61" fmla="*/ 103 h 173"/>
                    <a:gd name="T62" fmla="*/ 230 w 371"/>
                    <a:gd name="T63" fmla="*/ 86 h 173"/>
                    <a:gd name="T64" fmla="*/ 267 w 371"/>
                    <a:gd name="T65" fmla="*/ 114 h 173"/>
                    <a:gd name="T66" fmla="*/ 210 w 371"/>
                    <a:gd name="T67" fmla="*/ 140 h 173"/>
                    <a:gd name="T68" fmla="*/ 205 w 371"/>
                    <a:gd name="T69" fmla="*/ 163 h 173"/>
                    <a:gd name="T70" fmla="*/ 203 w 371"/>
                    <a:gd name="T71" fmla="*/ 170 h 173"/>
                    <a:gd name="T72" fmla="*/ 183 w 371"/>
                    <a:gd name="T73" fmla="*/ 168 h 173"/>
                    <a:gd name="T74" fmla="*/ 180 w 371"/>
                    <a:gd name="T75" fmla="*/ 149 h 173"/>
                    <a:gd name="T76" fmla="*/ 165 w 371"/>
                    <a:gd name="T77" fmla="*/ 145 h 173"/>
                    <a:gd name="T78" fmla="*/ 120 w 371"/>
                    <a:gd name="T79" fmla="*/ 104 h 173"/>
                    <a:gd name="T80" fmla="*/ 160 w 371"/>
                    <a:gd name="T81" fmla="*/ 89 h 173"/>
                    <a:gd name="T82" fmla="*/ 160 w 371"/>
                    <a:gd name="T83" fmla="*/ 103 h 173"/>
                    <a:gd name="T84" fmla="*/ 146 w 371"/>
                    <a:gd name="T85" fmla="*/ 116 h 173"/>
                    <a:gd name="T86" fmla="*/ 162 w 371"/>
                    <a:gd name="T87" fmla="*/ 128 h 173"/>
                    <a:gd name="T88" fmla="*/ 182 w 371"/>
                    <a:gd name="T89" fmla="*/ 107 h 173"/>
                    <a:gd name="T90" fmla="*/ 125 w 371"/>
                    <a:gd name="T91" fmla="*/ 75 h 173"/>
                    <a:gd name="T92" fmla="*/ 68 w 371"/>
                    <a:gd name="T93" fmla="*/ 155 h 173"/>
                    <a:gd name="T94" fmla="*/ 45 w 371"/>
                    <a:gd name="T95" fmla="*/ 173 h 173"/>
                    <a:gd name="T96" fmla="*/ 48 w 371"/>
                    <a:gd name="T97" fmla="*/ 103 h 173"/>
                    <a:gd name="T98" fmla="*/ 112 w 371"/>
                    <a:gd name="T99" fmla="*/ 53 h 173"/>
                    <a:gd name="T100" fmla="*/ 75 w 371"/>
                    <a:gd name="T101" fmla="*/ 7 h 173"/>
                    <a:gd name="T102" fmla="*/ 59 w 371"/>
                    <a:gd name="T103" fmla="*/ 29 h 173"/>
                    <a:gd name="T104" fmla="*/ 74 w 371"/>
                    <a:gd name="T105" fmla="*/ 42 h 173"/>
                    <a:gd name="T106" fmla="*/ 84 w 371"/>
                    <a:gd name="T107" fmla="*/ 24 h 173"/>
                    <a:gd name="T108" fmla="*/ 101 w 371"/>
                    <a:gd name="T109" fmla="*/ 32 h 173"/>
                    <a:gd name="T110" fmla="*/ 73 w 371"/>
                    <a:gd name="T111" fmla="*/ 69 h 173"/>
                    <a:gd name="T112" fmla="*/ 47 w 371"/>
                    <a:gd name="T113" fmla="*/ 11 h 173"/>
                    <a:gd name="T114" fmla="*/ 27 w 371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1" h="173"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4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6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58" y="146"/>
                      </a:lnTo>
                      <a:lnTo>
                        <a:pt x="349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6" y="150"/>
                      </a:lnTo>
                      <a:lnTo>
                        <a:pt x="43" y="139"/>
                      </a:lnTo>
                      <a:lnTo>
                        <a:pt x="50" y="130"/>
                      </a:lnTo>
                      <a:lnTo>
                        <a:pt x="57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1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3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6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0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8" y="80"/>
                      </a:lnTo>
                      <a:lnTo>
                        <a:pt x="221" y="72"/>
                      </a:lnTo>
                      <a:lnTo>
                        <a:pt x="237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5" y="0"/>
                      </a:lnTo>
                      <a:lnTo>
                        <a:pt x="371" y="0"/>
                      </a:lnTo>
                      <a:lnTo>
                        <a:pt x="371" y="6"/>
                      </a:lnTo>
                      <a:lnTo>
                        <a:pt x="365" y="7"/>
                      </a:lnTo>
                      <a:lnTo>
                        <a:pt x="359" y="7"/>
                      </a:lnTo>
                      <a:lnTo>
                        <a:pt x="354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1" y="60"/>
                      </a:lnTo>
                      <a:lnTo>
                        <a:pt x="324" y="66"/>
                      </a:lnTo>
                      <a:lnTo>
                        <a:pt x="313" y="69"/>
                      </a:lnTo>
                      <a:lnTo>
                        <a:pt x="303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2" y="32"/>
                      </a:lnTo>
                      <a:lnTo>
                        <a:pt x="303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7" y="29"/>
                      </a:lnTo>
                      <a:lnTo>
                        <a:pt x="327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3"/>
                      </a:lnTo>
                      <a:lnTo>
                        <a:pt x="371" y="167"/>
                      </a:lnTo>
                      <a:lnTo>
                        <a:pt x="371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39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6" y="167"/>
                      </a:lnTo>
                      <a:lnTo>
                        <a:pt x="324" y="159"/>
                      </a:lnTo>
                      <a:lnTo>
                        <a:pt x="312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2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0" y="76"/>
                      </a:lnTo>
                      <a:lnTo>
                        <a:pt x="228" y="80"/>
                      </a:lnTo>
                      <a:lnTo>
                        <a:pt x="217" y="85"/>
                      </a:lnTo>
                      <a:lnTo>
                        <a:pt x="208" y="95"/>
                      </a:lnTo>
                      <a:lnTo>
                        <a:pt x="205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1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0" y="116"/>
                      </a:lnTo>
                      <a:lnTo>
                        <a:pt x="240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3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3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2" y="128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5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5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0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6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5" y="139"/>
                      </a:lnTo>
                      <a:lnTo>
                        <a:pt x="128" y="132"/>
                      </a:lnTo>
                      <a:lnTo>
                        <a:pt x="121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3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7" y="99"/>
                      </a:lnTo>
                      <a:lnTo>
                        <a:pt x="167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48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6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7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8" y="167"/>
                      </a:lnTo>
                      <a:lnTo>
                        <a:pt x="47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6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8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2" y="70"/>
                      </a:lnTo>
                      <a:lnTo>
                        <a:pt x="114" y="62"/>
                      </a:lnTo>
                      <a:lnTo>
                        <a:pt x="112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0" y="6"/>
                      </a:lnTo>
                      <a:lnTo>
                        <a:pt x="75" y="7"/>
                      </a:lnTo>
                      <a:lnTo>
                        <a:pt x="69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59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1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0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3" y="40"/>
                      </a:lnTo>
                      <a:lnTo>
                        <a:pt x="102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8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2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0" name="Freeform 97">
                  <a:extLst>
                    <a:ext uri="{FF2B5EF4-FFF2-40B4-BE49-F238E27FC236}">
                      <a16:creationId xmlns:a16="http://schemas.microsoft.com/office/drawing/2014/main" id="{B6862376-983F-4144-8A86-6A7FF1F9B7FD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96" y="110"/>
                  <a:ext cx="94" cy="43"/>
                </a:xfrm>
                <a:custGeom>
                  <a:avLst/>
                  <a:gdLst>
                    <a:gd name="T0" fmla="*/ 28 w 374"/>
                    <a:gd name="T1" fmla="*/ 146 h 173"/>
                    <a:gd name="T2" fmla="*/ 58 w 374"/>
                    <a:gd name="T3" fmla="*/ 121 h 173"/>
                    <a:gd name="T4" fmla="*/ 88 w 374"/>
                    <a:gd name="T5" fmla="*/ 121 h 173"/>
                    <a:gd name="T6" fmla="*/ 110 w 374"/>
                    <a:gd name="T7" fmla="*/ 77 h 173"/>
                    <a:gd name="T8" fmla="*/ 305 w 374"/>
                    <a:gd name="T9" fmla="*/ 128 h 173"/>
                    <a:gd name="T10" fmla="*/ 320 w 374"/>
                    <a:gd name="T11" fmla="*/ 113 h 173"/>
                    <a:gd name="T12" fmla="*/ 365 w 374"/>
                    <a:gd name="T13" fmla="*/ 165 h 173"/>
                    <a:gd name="T14" fmla="*/ 276 w 374"/>
                    <a:gd name="T15" fmla="*/ 77 h 173"/>
                    <a:gd name="T16" fmla="*/ 115 w 374"/>
                    <a:gd name="T17" fmla="*/ 23 h 173"/>
                    <a:gd name="T18" fmla="*/ 165 w 374"/>
                    <a:gd name="T19" fmla="*/ 72 h 173"/>
                    <a:gd name="T20" fmla="*/ 198 w 374"/>
                    <a:gd name="T21" fmla="*/ 93 h 173"/>
                    <a:gd name="T22" fmla="*/ 266 w 374"/>
                    <a:gd name="T23" fmla="*/ 55 h 173"/>
                    <a:gd name="T24" fmla="*/ 285 w 374"/>
                    <a:gd name="T25" fmla="*/ 4 h 173"/>
                    <a:gd name="T26" fmla="*/ 374 w 374"/>
                    <a:gd name="T27" fmla="*/ 0 h 173"/>
                    <a:gd name="T28" fmla="*/ 342 w 374"/>
                    <a:gd name="T29" fmla="*/ 6 h 173"/>
                    <a:gd name="T30" fmla="*/ 344 w 374"/>
                    <a:gd name="T31" fmla="*/ 38 h 173"/>
                    <a:gd name="T32" fmla="*/ 288 w 374"/>
                    <a:gd name="T33" fmla="*/ 57 h 173"/>
                    <a:gd name="T34" fmla="*/ 294 w 374"/>
                    <a:gd name="T35" fmla="*/ 21 h 173"/>
                    <a:gd name="T36" fmla="*/ 305 w 374"/>
                    <a:gd name="T37" fmla="*/ 35 h 173"/>
                    <a:gd name="T38" fmla="*/ 321 w 374"/>
                    <a:gd name="T39" fmla="*/ 38 h 173"/>
                    <a:gd name="T40" fmla="*/ 325 w 374"/>
                    <a:gd name="T41" fmla="*/ 18 h 173"/>
                    <a:gd name="T42" fmla="*/ 285 w 374"/>
                    <a:gd name="T43" fmla="*/ 19 h 173"/>
                    <a:gd name="T44" fmla="*/ 289 w 374"/>
                    <a:gd name="T45" fmla="*/ 74 h 173"/>
                    <a:gd name="T46" fmla="*/ 367 w 374"/>
                    <a:gd name="T47" fmla="*/ 150 h 173"/>
                    <a:gd name="T48" fmla="*/ 339 w 374"/>
                    <a:gd name="T49" fmla="*/ 167 h 173"/>
                    <a:gd name="T50" fmla="*/ 289 w 374"/>
                    <a:gd name="T51" fmla="*/ 122 h 173"/>
                    <a:gd name="T52" fmla="*/ 241 w 374"/>
                    <a:gd name="T53" fmla="*/ 76 h 173"/>
                    <a:gd name="T54" fmla="*/ 207 w 374"/>
                    <a:gd name="T55" fmla="*/ 117 h 173"/>
                    <a:gd name="T56" fmla="*/ 232 w 374"/>
                    <a:gd name="T57" fmla="*/ 127 h 173"/>
                    <a:gd name="T58" fmla="*/ 239 w 374"/>
                    <a:gd name="T59" fmla="*/ 109 h 173"/>
                    <a:gd name="T60" fmla="*/ 219 w 374"/>
                    <a:gd name="T61" fmla="*/ 103 h 173"/>
                    <a:gd name="T62" fmla="*/ 239 w 374"/>
                    <a:gd name="T63" fmla="*/ 84 h 173"/>
                    <a:gd name="T64" fmla="*/ 265 w 374"/>
                    <a:gd name="T65" fmla="*/ 125 h 173"/>
                    <a:gd name="T66" fmla="*/ 210 w 374"/>
                    <a:gd name="T67" fmla="*/ 140 h 173"/>
                    <a:gd name="T68" fmla="*/ 205 w 374"/>
                    <a:gd name="T69" fmla="*/ 163 h 173"/>
                    <a:gd name="T70" fmla="*/ 203 w 374"/>
                    <a:gd name="T71" fmla="*/ 170 h 173"/>
                    <a:gd name="T72" fmla="*/ 183 w 374"/>
                    <a:gd name="T73" fmla="*/ 168 h 173"/>
                    <a:gd name="T74" fmla="*/ 180 w 374"/>
                    <a:gd name="T75" fmla="*/ 149 h 173"/>
                    <a:gd name="T76" fmla="*/ 165 w 374"/>
                    <a:gd name="T77" fmla="*/ 145 h 173"/>
                    <a:gd name="T78" fmla="*/ 120 w 374"/>
                    <a:gd name="T79" fmla="*/ 104 h 173"/>
                    <a:gd name="T80" fmla="*/ 160 w 374"/>
                    <a:gd name="T81" fmla="*/ 89 h 173"/>
                    <a:gd name="T82" fmla="*/ 160 w 374"/>
                    <a:gd name="T83" fmla="*/ 103 h 173"/>
                    <a:gd name="T84" fmla="*/ 147 w 374"/>
                    <a:gd name="T85" fmla="*/ 116 h 173"/>
                    <a:gd name="T86" fmla="*/ 162 w 374"/>
                    <a:gd name="T87" fmla="*/ 128 h 173"/>
                    <a:gd name="T88" fmla="*/ 182 w 374"/>
                    <a:gd name="T89" fmla="*/ 107 h 173"/>
                    <a:gd name="T90" fmla="*/ 125 w 374"/>
                    <a:gd name="T91" fmla="*/ 75 h 173"/>
                    <a:gd name="T92" fmla="*/ 68 w 374"/>
                    <a:gd name="T93" fmla="*/ 155 h 173"/>
                    <a:gd name="T94" fmla="*/ 45 w 374"/>
                    <a:gd name="T95" fmla="*/ 173 h 173"/>
                    <a:gd name="T96" fmla="*/ 49 w 374"/>
                    <a:gd name="T97" fmla="*/ 103 h 173"/>
                    <a:gd name="T98" fmla="*/ 114 w 374"/>
                    <a:gd name="T99" fmla="*/ 53 h 173"/>
                    <a:gd name="T100" fmla="*/ 75 w 374"/>
                    <a:gd name="T101" fmla="*/ 7 h 173"/>
                    <a:gd name="T102" fmla="*/ 59 w 374"/>
                    <a:gd name="T103" fmla="*/ 29 h 173"/>
                    <a:gd name="T104" fmla="*/ 74 w 374"/>
                    <a:gd name="T105" fmla="*/ 42 h 173"/>
                    <a:gd name="T106" fmla="*/ 84 w 374"/>
                    <a:gd name="T107" fmla="*/ 24 h 173"/>
                    <a:gd name="T108" fmla="*/ 101 w 374"/>
                    <a:gd name="T109" fmla="*/ 32 h 173"/>
                    <a:gd name="T110" fmla="*/ 73 w 374"/>
                    <a:gd name="T111" fmla="*/ 69 h 173"/>
                    <a:gd name="T112" fmla="*/ 47 w 374"/>
                    <a:gd name="T113" fmla="*/ 11 h 173"/>
                    <a:gd name="T114" fmla="*/ 27 w 374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4" h="173"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3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7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9" y="80"/>
                      </a:lnTo>
                      <a:lnTo>
                        <a:pt x="223" y="72"/>
                      </a:lnTo>
                      <a:lnTo>
                        <a:pt x="238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6" y="0"/>
                      </a:lnTo>
                      <a:lnTo>
                        <a:pt x="374" y="0"/>
                      </a:lnTo>
                      <a:lnTo>
                        <a:pt x="369" y="2"/>
                      </a:lnTo>
                      <a:lnTo>
                        <a:pt x="363" y="5"/>
                      </a:lnTo>
                      <a:lnTo>
                        <a:pt x="358" y="6"/>
                      </a:lnTo>
                      <a:lnTo>
                        <a:pt x="353" y="6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28" y="63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2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40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4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4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4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5" y="125"/>
                      </a:lnTo>
                      <a:lnTo>
                        <a:pt x="258" y="132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2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7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5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1" name="Freeform 98">
                  <a:extLst>
                    <a:ext uri="{FF2B5EF4-FFF2-40B4-BE49-F238E27FC236}">
                      <a16:creationId xmlns:a16="http://schemas.microsoft.com/office/drawing/2014/main" id="{E51C33F3-E57C-4449-9B08-4742961D0F9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8" y="110"/>
                  <a:ext cx="47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6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5 w 184"/>
                    <a:gd name="T25" fmla="*/ 75 h 93"/>
                    <a:gd name="T26" fmla="*/ 107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5 w 184"/>
                    <a:gd name="T47" fmla="*/ 5 h 93"/>
                    <a:gd name="T48" fmla="*/ 162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7 w 184"/>
                    <a:gd name="T59" fmla="*/ 60 h 93"/>
                    <a:gd name="T60" fmla="*/ 137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5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0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  <a:gd name="T92" fmla="*/ 0 w 184"/>
                    <a:gd name="T93" fmla="*/ 0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</a:cxnLst>
                  <a:rect l="0" t="0" r="r" b="b"/>
                  <a:pathLst>
                    <a:path w="184" h="93">
                      <a:moveTo>
                        <a:pt x="0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4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6" y="42"/>
                      </a:lnTo>
                      <a:lnTo>
                        <a:pt x="66" y="53"/>
                      </a:lnTo>
                      <a:lnTo>
                        <a:pt x="66" y="58"/>
                      </a:lnTo>
                      <a:lnTo>
                        <a:pt x="77" y="61"/>
                      </a:lnTo>
                      <a:lnTo>
                        <a:pt x="84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5" y="75"/>
                      </a:lnTo>
                      <a:lnTo>
                        <a:pt x="100" y="68"/>
                      </a:lnTo>
                      <a:lnTo>
                        <a:pt x="107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8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8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5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5" y="5"/>
                      </a:lnTo>
                      <a:lnTo>
                        <a:pt x="169" y="10"/>
                      </a:lnTo>
                      <a:lnTo>
                        <a:pt x="162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4" y="46"/>
                      </a:lnTo>
                      <a:lnTo>
                        <a:pt x="152" y="46"/>
                      </a:lnTo>
                      <a:lnTo>
                        <a:pt x="148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7" y="56"/>
                      </a:lnTo>
                      <a:lnTo>
                        <a:pt x="137" y="60"/>
                      </a:lnTo>
                      <a:lnTo>
                        <a:pt x="137" y="63"/>
                      </a:lnTo>
                      <a:lnTo>
                        <a:pt x="137" y="64"/>
                      </a:lnTo>
                      <a:lnTo>
                        <a:pt x="120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3" y="79"/>
                      </a:lnTo>
                      <a:lnTo>
                        <a:pt x="75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6" y="30"/>
                      </a:lnTo>
                      <a:lnTo>
                        <a:pt x="20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0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2" name="Freeform 99">
                  <a:extLst>
                    <a:ext uri="{FF2B5EF4-FFF2-40B4-BE49-F238E27FC236}">
                      <a16:creationId xmlns:a16="http://schemas.microsoft.com/office/drawing/2014/main" id="{8696F4E8-09D3-427B-B73D-D92118A15B2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2" y="110"/>
                  <a:ext cx="46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7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6 w 184"/>
                    <a:gd name="T25" fmla="*/ 75 h 93"/>
                    <a:gd name="T26" fmla="*/ 108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7 w 184"/>
                    <a:gd name="T47" fmla="*/ 5 h 93"/>
                    <a:gd name="T48" fmla="*/ 164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8 w 184"/>
                    <a:gd name="T59" fmla="*/ 60 h 93"/>
                    <a:gd name="T60" fmla="*/ 138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6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1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84" h="93">
                      <a:moveTo>
                        <a:pt x="1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6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7" y="42"/>
                      </a:lnTo>
                      <a:lnTo>
                        <a:pt x="67" y="53"/>
                      </a:lnTo>
                      <a:lnTo>
                        <a:pt x="67" y="58"/>
                      </a:lnTo>
                      <a:lnTo>
                        <a:pt x="77" y="61"/>
                      </a:lnTo>
                      <a:lnTo>
                        <a:pt x="85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6" y="75"/>
                      </a:lnTo>
                      <a:lnTo>
                        <a:pt x="100" y="68"/>
                      </a:lnTo>
                      <a:lnTo>
                        <a:pt x="108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9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9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7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7" y="5"/>
                      </a:lnTo>
                      <a:lnTo>
                        <a:pt x="170" y="10"/>
                      </a:lnTo>
                      <a:lnTo>
                        <a:pt x="164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5" y="46"/>
                      </a:lnTo>
                      <a:lnTo>
                        <a:pt x="152" y="46"/>
                      </a:lnTo>
                      <a:lnTo>
                        <a:pt x="149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8" y="56"/>
                      </a:lnTo>
                      <a:lnTo>
                        <a:pt x="138" y="60"/>
                      </a:lnTo>
                      <a:lnTo>
                        <a:pt x="138" y="63"/>
                      </a:lnTo>
                      <a:lnTo>
                        <a:pt x="138" y="64"/>
                      </a:lnTo>
                      <a:lnTo>
                        <a:pt x="122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5" y="79"/>
                      </a:lnTo>
                      <a:lnTo>
                        <a:pt x="76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7" y="30"/>
                      </a:lnTo>
                      <a:lnTo>
                        <a:pt x="21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3" name="Freeform 100">
                  <a:extLst>
                    <a:ext uri="{FF2B5EF4-FFF2-40B4-BE49-F238E27FC236}">
                      <a16:creationId xmlns:a16="http://schemas.microsoft.com/office/drawing/2014/main" id="{C69E76CD-667C-4057-B6BE-90A3ED2A1FA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2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4" name="Freeform 101">
                  <a:extLst>
                    <a:ext uri="{FF2B5EF4-FFF2-40B4-BE49-F238E27FC236}">
                      <a16:creationId xmlns:a16="http://schemas.microsoft.com/office/drawing/2014/main" id="{BA990907-B219-4F4C-A2E6-F072E6162CB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5" name="Freeform 102">
                  <a:extLst>
                    <a:ext uri="{FF2B5EF4-FFF2-40B4-BE49-F238E27FC236}">
                      <a16:creationId xmlns:a16="http://schemas.microsoft.com/office/drawing/2014/main" id="{E300D692-26AA-4F83-8C8B-71428E478A3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1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7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1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6" name="Freeform 103">
                  <a:extLst>
                    <a:ext uri="{FF2B5EF4-FFF2-40B4-BE49-F238E27FC236}">
                      <a16:creationId xmlns:a16="http://schemas.microsoft.com/office/drawing/2014/main" id="{52375C22-A425-47A4-A758-7623F31BB72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7" name="Freeform 104">
                  <a:extLst>
                    <a:ext uri="{FF2B5EF4-FFF2-40B4-BE49-F238E27FC236}">
                      <a16:creationId xmlns:a16="http://schemas.microsoft.com/office/drawing/2014/main" id="{7E96557F-1685-43EF-8A3F-5927DDAC31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04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8" name="Freeform 105">
                  <a:extLst>
                    <a:ext uri="{FF2B5EF4-FFF2-40B4-BE49-F238E27FC236}">
                      <a16:creationId xmlns:a16="http://schemas.microsoft.com/office/drawing/2014/main" id="{20DDED32-690B-4C57-840D-9199EF1F9D0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4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9" name="Freeform 106">
                  <a:extLst>
                    <a:ext uri="{FF2B5EF4-FFF2-40B4-BE49-F238E27FC236}">
                      <a16:creationId xmlns:a16="http://schemas.microsoft.com/office/drawing/2014/main" id="{F6812BB8-EFE2-4FEB-899D-AA22603580D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0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4 w 16"/>
                    <a:gd name="T13" fmla="*/ 14 h 17"/>
                    <a:gd name="T14" fmla="*/ 11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1 w 16"/>
                    <a:gd name="T29" fmla="*/ 3 h 17"/>
                    <a:gd name="T30" fmla="*/ 3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0" name="Freeform 107">
                  <a:extLst>
                    <a:ext uri="{FF2B5EF4-FFF2-40B4-BE49-F238E27FC236}">
                      <a16:creationId xmlns:a16="http://schemas.microsoft.com/office/drawing/2014/main" id="{C58875E7-8385-4A2F-91DC-98108741628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0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4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7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1" name="Freeform 108">
                  <a:extLst>
                    <a:ext uri="{FF2B5EF4-FFF2-40B4-BE49-F238E27FC236}">
                      <a16:creationId xmlns:a16="http://schemas.microsoft.com/office/drawing/2014/main" id="{68962DCD-8119-4F21-873C-26CD878216E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89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8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2" name="Freeform 109">
                  <a:extLst>
                    <a:ext uri="{FF2B5EF4-FFF2-40B4-BE49-F238E27FC236}">
                      <a16:creationId xmlns:a16="http://schemas.microsoft.com/office/drawing/2014/main" id="{67EDED60-A202-41DB-ADFE-B578CCCB52B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6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3" name="Freeform 110">
                  <a:extLst>
                    <a:ext uri="{FF2B5EF4-FFF2-40B4-BE49-F238E27FC236}">
                      <a16:creationId xmlns:a16="http://schemas.microsoft.com/office/drawing/2014/main" id="{48725FAB-5C74-4FE8-8F6A-EC981D1D890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5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5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4" name="Freeform 111">
                  <a:extLst>
                    <a:ext uri="{FF2B5EF4-FFF2-40B4-BE49-F238E27FC236}">
                      <a16:creationId xmlns:a16="http://schemas.microsoft.com/office/drawing/2014/main" id="{D366E4BE-64ED-470D-9A9A-3017DBF700F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0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5" name="Freeform 112">
                  <a:extLst>
                    <a:ext uri="{FF2B5EF4-FFF2-40B4-BE49-F238E27FC236}">
                      <a16:creationId xmlns:a16="http://schemas.microsoft.com/office/drawing/2014/main" id="{749A84BA-67AA-4E98-855F-426DF561AA6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6" name="Freeform 113">
                  <a:extLst>
                    <a:ext uri="{FF2B5EF4-FFF2-40B4-BE49-F238E27FC236}">
                      <a16:creationId xmlns:a16="http://schemas.microsoft.com/office/drawing/2014/main" id="{31F3EA43-C8AC-4CF5-9B56-22096F6DED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16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7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7" name="Freeform 114">
                  <a:extLst>
                    <a:ext uri="{FF2B5EF4-FFF2-40B4-BE49-F238E27FC236}">
                      <a16:creationId xmlns:a16="http://schemas.microsoft.com/office/drawing/2014/main" id="{C515D51B-EEFE-479D-A039-3C2CC552CE3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9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8" name="Freeform 115">
                  <a:extLst>
                    <a:ext uri="{FF2B5EF4-FFF2-40B4-BE49-F238E27FC236}">
                      <a16:creationId xmlns:a16="http://schemas.microsoft.com/office/drawing/2014/main" id="{05A5F08E-3C95-4B3C-9C67-3AC5B5ECE35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7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9" name="Freeform 116">
                  <a:extLst>
                    <a:ext uri="{FF2B5EF4-FFF2-40B4-BE49-F238E27FC236}">
                      <a16:creationId xmlns:a16="http://schemas.microsoft.com/office/drawing/2014/main" id="{E4017E6A-EB77-4057-93FD-222E0E758FD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3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8 w 22"/>
                    <a:gd name="T15" fmla="*/ 19 h 22"/>
                    <a:gd name="T16" fmla="*/ 14 w 22"/>
                    <a:gd name="T17" fmla="*/ 22 h 22"/>
                    <a:gd name="T18" fmla="*/ 11 w 22"/>
                    <a:gd name="T19" fmla="*/ 22 h 22"/>
                    <a:gd name="T20" fmla="*/ 8 w 22"/>
                    <a:gd name="T21" fmla="*/ 22 h 22"/>
                    <a:gd name="T22" fmla="*/ 4 w 22"/>
                    <a:gd name="T23" fmla="*/ 19 h 22"/>
                    <a:gd name="T24" fmla="*/ 1 w 22"/>
                    <a:gd name="T25" fmla="*/ 17 h 22"/>
                    <a:gd name="T26" fmla="*/ 0 w 22"/>
                    <a:gd name="T27" fmla="*/ 13 h 22"/>
                    <a:gd name="T28" fmla="*/ 1 w 22"/>
                    <a:gd name="T29" fmla="*/ 8 h 22"/>
                    <a:gd name="T30" fmla="*/ 2 w 22"/>
                    <a:gd name="T31" fmla="*/ 4 h 22"/>
                    <a:gd name="T32" fmla="*/ 6 w 22"/>
                    <a:gd name="T33" fmla="*/ 2 h 22"/>
                    <a:gd name="T34" fmla="*/ 10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0" name="Freeform 117">
                  <a:extLst>
                    <a:ext uri="{FF2B5EF4-FFF2-40B4-BE49-F238E27FC236}">
                      <a16:creationId xmlns:a16="http://schemas.microsoft.com/office/drawing/2014/main" id="{0CAC7F1D-221A-4281-AC64-F3B3C3E28FB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1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1" name="Freeform 118">
                  <a:extLst>
                    <a:ext uri="{FF2B5EF4-FFF2-40B4-BE49-F238E27FC236}">
                      <a16:creationId xmlns:a16="http://schemas.microsoft.com/office/drawing/2014/main" id="{1ADD9B5C-3209-4CEB-A6FB-1D6D7812CC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6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2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6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2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2" name="Freeform 119">
                  <a:extLst>
                    <a:ext uri="{FF2B5EF4-FFF2-40B4-BE49-F238E27FC236}">
                      <a16:creationId xmlns:a16="http://schemas.microsoft.com/office/drawing/2014/main" id="{1D18ED39-E946-4CEA-BFE4-D1AC43BBFE6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87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7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2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6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7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3" name="Freeform 120">
                  <a:extLst>
                    <a:ext uri="{FF2B5EF4-FFF2-40B4-BE49-F238E27FC236}">
                      <a16:creationId xmlns:a16="http://schemas.microsoft.com/office/drawing/2014/main" id="{C45EFE0C-E6D1-4D71-AF07-62E710AA72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22"/>
                  <a:ext cx="4" cy="5"/>
                </a:xfrm>
                <a:custGeom>
                  <a:avLst/>
                  <a:gdLst>
                    <a:gd name="T0" fmla="*/ 7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6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7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6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4" name="Freeform 121">
                  <a:extLst>
                    <a:ext uri="{FF2B5EF4-FFF2-40B4-BE49-F238E27FC236}">
                      <a16:creationId xmlns:a16="http://schemas.microsoft.com/office/drawing/2014/main" id="{C7A4EF6F-5D64-41B5-8C76-6F78E1F98F2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" y="122"/>
                  <a:ext cx="4" cy="5"/>
                </a:xfrm>
                <a:custGeom>
                  <a:avLst/>
                  <a:gdLst>
                    <a:gd name="T0" fmla="*/ 9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9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5" name="Freeform 122">
                  <a:extLst>
                    <a:ext uri="{FF2B5EF4-FFF2-40B4-BE49-F238E27FC236}">
                      <a16:creationId xmlns:a16="http://schemas.microsoft.com/office/drawing/2014/main" id="{98DAAF5C-4408-4872-93DD-0968380AEE9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3 w 14"/>
                    <a:gd name="T7" fmla="*/ 3 h 12"/>
                    <a:gd name="T8" fmla="*/ 14 w 14"/>
                    <a:gd name="T9" fmla="*/ 6 h 12"/>
                    <a:gd name="T10" fmla="*/ 13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4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4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6" name="Freeform 123">
                  <a:extLst>
                    <a:ext uri="{FF2B5EF4-FFF2-40B4-BE49-F238E27FC236}">
                      <a16:creationId xmlns:a16="http://schemas.microsoft.com/office/drawing/2014/main" id="{AD7B8941-C96D-4276-B79E-CEEA9B4E373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6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7" name="Freeform 124">
                  <a:extLst>
                    <a:ext uri="{FF2B5EF4-FFF2-40B4-BE49-F238E27FC236}">
                      <a16:creationId xmlns:a16="http://schemas.microsoft.com/office/drawing/2014/main" id="{0C511140-14EF-4984-B226-B3828CD2F8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" y="128"/>
                  <a:ext cx="5" cy="5"/>
                </a:xfrm>
                <a:custGeom>
                  <a:avLst/>
                  <a:gdLst>
                    <a:gd name="T0" fmla="*/ 12 w 21"/>
                    <a:gd name="T1" fmla="*/ 0 h 22"/>
                    <a:gd name="T2" fmla="*/ 16 w 21"/>
                    <a:gd name="T3" fmla="*/ 1 h 22"/>
                    <a:gd name="T4" fmla="*/ 19 w 21"/>
                    <a:gd name="T5" fmla="*/ 4 h 22"/>
                    <a:gd name="T6" fmla="*/ 21 w 21"/>
                    <a:gd name="T7" fmla="*/ 8 h 22"/>
                    <a:gd name="T8" fmla="*/ 21 w 21"/>
                    <a:gd name="T9" fmla="*/ 12 h 22"/>
                    <a:gd name="T10" fmla="*/ 20 w 21"/>
                    <a:gd name="T11" fmla="*/ 17 h 22"/>
                    <a:gd name="T12" fmla="*/ 17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6 w 21"/>
                    <a:gd name="T19" fmla="*/ 20 h 22"/>
                    <a:gd name="T20" fmla="*/ 2 w 21"/>
                    <a:gd name="T21" fmla="*/ 18 h 22"/>
                    <a:gd name="T22" fmla="*/ 1 w 21"/>
                    <a:gd name="T23" fmla="*/ 14 h 22"/>
                    <a:gd name="T24" fmla="*/ 0 w 21"/>
                    <a:gd name="T25" fmla="*/ 10 h 22"/>
                    <a:gd name="T26" fmla="*/ 1 w 21"/>
                    <a:gd name="T27" fmla="*/ 6 h 22"/>
                    <a:gd name="T28" fmla="*/ 3 w 21"/>
                    <a:gd name="T29" fmla="*/ 3 h 22"/>
                    <a:gd name="T30" fmla="*/ 7 w 21"/>
                    <a:gd name="T31" fmla="*/ 1 h 22"/>
                    <a:gd name="T32" fmla="*/ 12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1" y="12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0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3" y="3"/>
                      </a:lnTo>
                      <a:lnTo>
                        <a:pt x="7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8" name="Freeform 125">
                  <a:extLst>
                    <a:ext uri="{FF2B5EF4-FFF2-40B4-BE49-F238E27FC236}">
                      <a16:creationId xmlns:a16="http://schemas.microsoft.com/office/drawing/2014/main" id="{6EAD445E-EB65-4C57-8A04-20386E385E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9" name="Freeform 126">
                  <a:extLst>
                    <a:ext uri="{FF2B5EF4-FFF2-40B4-BE49-F238E27FC236}">
                      <a16:creationId xmlns:a16="http://schemas.microsoft.com/office/drawing/2014/main" id="{5DB4A822-3E24-4F60-972F-ED572A6E53D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72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5 w 21"/>
                    <a:gd name="T15" fmla="*/ 20 h 22"/>
                    <a:gd name="T16" fmla="*/ 12 w 21"/>
                    <a:gd name="T17" fmla="*/ 22 h 22"/>
                    <a:gd name="T18" fmla="*/ 6 w 21"/>
                    <a:gd name="T19" fmla="*/ 22 h 22"/>
                    <a:gd name="T20" fmla="*/ 3 w 21"/>
                    <a:gd name="T21" fmla="*/ 19 h 22"/>
                    <a:gd name="T22" fmla="*/ 0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0" name="Freeform 127">
                  <a:extLst>
                    <a:ext uri="{FF2B5EF4-FFF2-40B4-BE49-F238E27FC236}">
                      <a16:creationId xmlns:a16="http://schemas.microsoft.com/office/drawing/2014/main" id="{94B7B52C-E43F-43C3-8B87-3E1D63FA0A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5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1" name="Freeform 128">
                  <a:extLst>
                    <a:ext uri="{FF2B5EF4-FFF2-40B4-BE49-F238E27FC236}">
                      <a16:creationId xmlns:a16="http://schemas.microsoft.com/office/drawing/2014/main" id="{25A20205-BDB7-4345-80A6-B86C28224C1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3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3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2" name="Freeform 129">
                  <a:extLst>
                    <a:ext uri="{FF2B5EF4-FFF2-40B4-BE49-F238E27FC236}">
                      <a16:creationId xmlns:a16="http://schemas.microsoft.com/office/drawing/2014/main" id="{24C744EC-26E7-4D33-9F5A-0C7735BDAFA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22"/>
                  <a:ext cx="4" cy="5"/>
                </a:xfrm>
                <a:custGeom>
                  <a:avLst/>
                  <a:gdLst>
                    <a:gd name="T0" fmla="*/ 8 w 18"/>
                    <a:gd name="T1" fmla="*/ 0 h 16"/>
                    <a:gd name="T2" fmla="*/ 11 w 18"/>
                    <a:gd name="T3" fmla="*/ 0 h 16"/>
                    <a:gd name="T4" fmla="*/ 14 w 18"/>
                    <a:gd name="T5" fmla="*/ 1 h 16"/>
                    <a:gd name="T6" fmla="*/ 16 w 18"/>
                    <a:gd name="T7" fmla="*/ 4 h 16"/>
                    <a:gd name="T8" fmla="*/ 18 w 18"/>
                    <a:gd name="T9" fmla="*/ 7 h 16"/>
                    <a:gd name="T10" fmla="*/ 16 w 18"/>
                    <a:gd name="T11" fmla="*/ 10 h 16"/>
                    <a:gd name="T12" fmla="*/ 15 w 18"/>
                    <a:gd name="T13" fmla="*/ 14 h 16"/>
                    <a:gd name="T14" fmla="*/ 13 w 18"/>
                    <a:gd name="T15" fmla="*/ 15 h 16"/>
                    <a:gd name="T16" fmla="*/ 10 w 18"/>
                    <a:gd name="T17" fmla="*/ 16 h 16"/>
                    <a:gd name="T18" fmla="*/ 6 w 18"/>
                    <a:gd name="T19" fmla="*/ 16 h 16"/>
                    <a:gd name="T20" fmla="*/ 4 w 18"/>
                    <a:gd name="T21" fmla="*/ 14 h 16"/>
                    <a:gd name="T22" fmla="*/ 1 w 18"/>
                    <a:gd name="T23" fmla="*/ 11 h 16"/>
                    <a:gd name="T24" fmla="*/ 0 w 18"/>
                    <a:gd name="T25" fmla="*/ 9 h 16"/>
                    <a:gd name="T26" fmla="*/ 1 w 18"/>
                    <a:gd name="T27" fmla="*/ 6 h 16"/>
                    <a:gd name="T28" fmla="*/ 2 w 18"/>
                    <a:gd name="T29" fmla="*/ 2 h 16"/>
                    <a:gd name="T30" fmla="*/ 5 w 18"/>
                    <a:gd name="T31" fmla="*/ 1 h 16"/>
                    <a:gd name="T32" fmla="*/ 8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8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3" name="Freeform 130">
                  <a:extLst>
                    <a:ext uri="{FF2B5EF4-FFF2-40B4-BE49-F238E27FC236}">
                      <a16:creationId xmlns:a16="http://schemas.microsoft.com/office/drawing/2014/main" id="{0607CEC9-2729-4999-809C-039FC170EBF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2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4" name="Freeform 131">
                  <a:extLst>
                    <a:ext uri="{FF2B5EF4-FFF2-40B4-BE49-F238E27FC236}">
                      <a16:creationId xmlns:a16="http://schemas.microsoft.com/office/drawing/2014/main" id="{BAB7D95A-E7A9-40C2-A14A-0C698965DF3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46" y="128"/>
                  <a:ext cx="6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5" name="Freeform 132">
                  <a:extLst>
                    <a:ext uri="{FF2B5EF4-FFF2-40B4-BE49-F238E27FC236}">
                      <a16:creationId xmlns:a16="http://schemas.microsoft.com/office/drawing/2014/main" id="{5451ED43-42BE-444E-82CA-E35ABAAAEF3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0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6" name="Freeform 133">
                  <a:extLst>
                    <a:ext uri="{FF2B5EF4-FFF2-40B4-BE49-F238E27FC236}">
                      <a16:creationId xmlns:a16="http://schemas.microsoft.com/office/drawing/2014/main" id="{1F665937-309A-40B5-B8F3-0E6AAB77244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2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4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7" name="Freeform 134">
                  <a:extLst>
                    <a:ext uri="{FF2B5EF4-FFF2-40B4-BE49-F238E27FC236}">
                      <a16:creationId xmlns:a16="http://schemas.microsoft.com/office/drawing/2014/main" id="{49FDB385-6E03-4DF1-A9BF-132FCADC06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5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5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8" name="Freeform 135">
                  <a:extLst>
                    <a:ext uri="{FF2B5EF4-FFF2-40B4-BE49-F238E27FC236}">
                      <a16:creationId xmlns:a16="http://schemas.microsoft.com/office/drawing/2014/main" id="{6F97EBC6-72CA-4B51-AA61-2CB5A7C0CF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9" name="Freeform 136">
                  <a:extLst>
                    <a:ext uri="{FF2B5EF4-FFF2-40B4-BE49-F238E27FC236}">
                      <a16:creationId xmlns:a16="http://schemas.microsoft.com/office/drawing/2014/main" id="{485CB577-570D-41D1-AC46-F296880A71F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2 w 14"/>
                    <a:gd name="T7" fmla="*/ 3 h 12"/>
                    <a:gd name="T8" fmla="*/ 14 w 14"/>
                    <a:gd name="T9" fmla="*/ 6 h 12"/>
                    <a:gd name="T10" fmla="*/ 12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3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4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0" name="Freeform 137">
                  <a:extLst>
                    <a:ext uri="{FF2B5EF4-FFF2-40B4-BE49-F238E27FC236}">
                      <a16:creationId xmlns:a16="http://schemas.microsoft.com/office/drawing/2014/main" id="{2706F2F5-BDC8-4C38-AEBB-A18C2EF0351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19" y="128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5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3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5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1" name="Freeform 138">
                  <a:extLst>
                    <a:ext uri="{FF2B5EF4-FFF2-40B4-BE49-F238E27FC236}">
                      <a16:creationId xmlns:a16="http://schemas.microsoft.com/office/drawing/2014/main" id="{AD726379-9C25-442B-B05C-53553492351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2" name="Freeform 139">
                  <a:extLst>
                    <a:ext uri="{FF2B5EF4-FFF2-40B4-BE49-F238E27FC236}">
                      <a16:creationId xmlns:a16="http://schemas.microsoft.com/office/drawing/2014/main" id="{06ACF9FB-3C34-4297-8F8F-5C76DE5874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8"/>
                  <a:ext cx="3" cy="3"/>
                </a:xfrm>
                <a:custGeom>
                  <a:avLst/>
                  <a:gdLst>
                    <a:gd name="T0" fmla="*/ 7 w 12"/>
                    <a:gd name="T1" fmla="*/ 0 h 12"/>
                    <a:gd name="T2" fmla="*/ 10 w 12"/>
                    <a:gd name="T3" fmla="*/ 0 h 12"/>
                    <a:gd name="T4" fmla="*/ 11 w 12"/>
                    <a:gd name="T5" fmla="*/ 2 h 12"/>
                    <a:gd name="T6" fmla="*/ 12 w 12"/>
                    <a:gd name="T7" fmla="*/ 3 h 12"/>
                    <a:gd name="T8" fmla="*/ 12 w 12"/>
                    <a:gd name="T9" fmla="*/ 6 h 12"/>
                    <a:gd name="T10" fmla="*/ 12 w 12"/>
                    <a:gd name="T11" fmla="*/ 8 h 12"/>
                    <a:gd name="T12" fmla="*/ 11 w 12"/>
                    <a:gd name="T13" fmla="*/ 11 h 12"/>
                    <a:gd name="T14" fmla="*/ 8 w 12"/>
                    <a:gd name="T15" fmla="*/ 12 h 12"/>
                    <a:gd name="T16" fmla="*/ 6 w 12"/>
                    <a:gd name="T17" fmla="*/ 12 h 12"/>
                    <a:gd name="T18" fmla="*/ 3 w 12"/>
                    <a:gd name="T19" fmla="*/ 11 h 12"/>
                    <a:gd name="T20" fmla="*/ 1 w 12"/>
                    <a:gd name="T21" fmla="*/ 10 h 12"/>
                    <a:gd name="T22" fmla="*/ 0 w 12"/>
                    <a:gd name="T23" fmla="*/ 7 h 12"/>
                    <a:gd name="T24" fmla="*/ 0 w 12"/>
                    <a:gd name="T25" fmla="*/ 5 h 12"/>
                    <a:gd name="T26" fmla="*/ 1 w 12"/>
                    <a:gd name="T27" fmla="*/ 2 h 12"/>
                    <a:gd name="T28" fmla="*/ 2 w 12"/>
                    <a:gd name="T29" fmla="*/ 1 h 12"/>
                    <a:gd name="T30" fmla="*/ 5 w 12"/>
                    <a:gd name="T31" fmla="*/ 0 h 12"/>
                    <a:gd name="T32" fmla="*/ 7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2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3" name="Freeform 140">
                  <a:extLst>
                    <a:ext uri="{FF2B5EF4-FFF2-40B4-BE49-F238E27FC236}">
                      <a16:creationId xmlns:a16="http://schemas.microsoft.com/office/drawing/2014/main" id="{1CE1BA01-F0C8-4F3E-B372-23996D34CB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8"/>
                  <a:ext cx="4" cy="3"/>
                </a:xfrm>
                <a:custGeom>
                  <a:avLst/>
                  <a:gdLst>
                    <a:gd name="T0" fmla="*/ 8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5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4" name="Freeform 141">
                  <a:extLst>
                    <a:ext uri="{FF2B5EF4-FFF2-40B4-BE49-F238E27FC236}">
                      <a16:creationId xmlns:a16="http://schemas.microsoft.com/office/drawing/2014/main" id="{533D84FC-DCC2-44E2-A35C-B1328C55440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0" y="143"/>
                  <a:ext cx="5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5" name="Freeform 142">
                  <a:extLst>
                    <a:ext uri="{FF2B5EF4-FFF2-40B4-BE49-F238E27FC236}">
                      <a16:creationId xmlns:a16="http://schemas.microsoft.com/office/drawing/2014/main" id="{C7BB99ED-7E86-4498-B3F2-64FFAB2E5B6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84" y="143"/>
                  <a:ext cx="6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8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0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2 w 21"/>
                    <a:gd name="T31" fmla="*/ 4 h 22"/>
                    <a:gd name="T32" fmla="*/ 5 w 21"/>
                    <a:gd name="T33" fmla="*/ 2 h 22"/>
                    <a:gd name="T34" fmla="*/ 10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6" name="Freeform 143">
                  <a:extLst>
                    <a:ext uri="{FF2B5EF4-FFF2-40B4-BE49-F238E27FC236}">
                      <a16:creationId xmlns:a16="http://schemas.microsoft.com/office/drawing/2014/main" id="{9B3C4EAE-6884-4091-B4A7-4C19F9156C0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46"/>
                  <a:ext cx="4" cy="4"/>
                </a:xfrm>
                <a:custGeom>
                  <a:avLst/>
                  <a:gdLst>
                    <a:gd name="T0" fmla="*/ 7 w 17"/>
                    <a:gd name="T1" fmla="*/ 0 h 17"/>
                    <a:gd name="T2" fmla="*/ 10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1 w 17"/>
                    <a:gd name="T29" fmla="*/ 3 h 17"/>
                    <a:gd name="T30" fmla="*/ 4 w 17"/>
                    <a:gd name="T31" fmla="*/ 2 h 17"/>
                    <a:gd name="T32" fmla="*/ 7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7" name="Freeform 144">
                  <a:extLst>
                    <a:ext uri="{FF2B5EF4-FFF2-40B4-BE49-F238E27FC236}">
                      <a16:creationId xmlns:a16="http://schemas.microsoft.com/office/drawing/2014/main" id="{1FDF780A-2621-48D6-BD45-D832C2E2CB8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4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1 w 12"/>
                    <a:gd name="T27" fmla="*/ 5 h 14"/>
                    <a:gd name="T28" fmla="*/ 2 w 12"/>
                    <a:gd name="T29" fmla="*/ 3 h 14"/>
                    <a:gd name="T30" fmla="*/ 4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8" name="Freeform 145">
                  <a:extLst>
                    <a:ext uri="{FF2B5EF4-FFF2-40B4-BE49-F238E27FC236}">
                      <a16:creationId xmlns:a16="http://schemas.microsoft.com/office/drawing/2014/main" id="{66E51B72-ADE2-40F4-95DB-54DCB0302F4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6" y="146"/>
                  <a:ext cx="5" cy="4"/>
                </a:xfrm>
                <a:custGeom>
                  <a:avLst/>
                  <a:gdLst>
                    <a:gd name="T0" fmla="*/ 10 w 16"/>
                    <a:gd name="T1" fmla="*/ 0 h 17"/>
                    <a:gd name="T2" fmla="*/ 12 w 16"/>
                    <a:gd name="T3" fmla="*/ 2 h 17"/>
                    <a:gd name="T4" fmla="*/ 15 w 16"/>
                    <a:gd name="T5" fmla="*/ 3 h 17"/>
                    <a:gd name="T6" fmla="*/ 16 w 16"/>
                    <a:gd name="T7" fmla="*/ 7 h 17"/>
                    <a:gd name="T8" fmla="*/ 16 w 16"/>
                    <a:gd name="T9" fmla="*/ 9 h 17"/>
                    <a:gd name="T10" fmla="*/ 16 w 16"/>
                    <a:gd name="T11" fmla="*/ 13 h 17"/>
                    <a:gd name="T12" fmla="*/ 14 w 16"/>
                    <a:gd name="T13" fmla="*/ 16 h 17"/>
                    <a:gd name="T14" fmla="*/ 11 w 16"/>
                    <a:gd name="T15" fmla="*/ 17 h 17"/>
                    <a:gd name="T16" fmla="*/ 7 w 16"/>
                    <a:gd name="T17" fmla="*/ 17 h 17"/>
                    <a:gd name="T18" fmla="*/ 5 w 16"/>
                    <a:gd name="T19" fmla="*/ 16 h 17"/>
                    <a:gd name="T20" fmla="*/ 2 w 16"/>
                    <a:gd name="T21" fmla="*/ 14 h 17"/>
                    <a:gd name="T22" fmla="*/ 1 w 16"/>
                    <a:gd name="T23" fmla="*/ 12 h 17"/>
                    <a:gd name="T24" fmla="*/ 0 w 16"/>
                    <a:gd name="T25" fmla="*/ 8 h 17"/>
                    <a:gd name="T26" fmla="*/ 1 w 16"/>
                    <a:gd name="T27" fmla="*/ 5 h 17"/>
                    <a:gd name="T28" fmla="*/ 3 w 16"/>
                    <a:gd name="T29" fmla="*/ 3 h 17"/>
                    <a:gd name="T30" fmla="*/ 6 w 16"/>
                    <a:gd name="T31" fmla="*/ 0 h 17"/>
                    <a:gd name="T32" fmla="*/ 10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10" y="0"/>
                      </a:moveTo>
                      <a:lnTo>
                        <a:pt x="12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6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9" name="Freeform 146">
                  <a:extLst>
                    <a:ext uri="{FF2B5EF4-FFF2-40B4-BE49-F238E27FC236}">
                      <a16:creationId xmlns:a16="http://schemas.microsoft.com/office/drawing/2014/main" id="{40B87B8C-B15A-4068-B363-18384C6DB5F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69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6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0" name="Freeform 147">
                  <a:extLst>
                    <a:ext uri="{FF2B5EF4-FFF2-40B4-BE49-F238E27FC236}">
                      <a16:creationId xmlns:a16="http://schemas.microsoft.com/office/drawing/2014/main" id="{618B31F1-A5B2-4530-94ED-2EDE8FEE9F1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7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1" name="Freeform 148">
                  <a:extLst>
                    <a:ext uri="{FF2B5EF4-FFF2-40B4-BE49-F238E27FC236}">
                      <a16:creationId xmlns:a16="http://schemas.microsoft.com/office/drawing/2014/main" id="{1FE9CEC0-5AC7-449A-9E80-51BE92D0285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2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0 w 13"/>
                    <a:gd name="T5" fmla="*/ 3 h 14"/>
                    <a:gd name="T6" fmla="*/ 11 w 13"/>
                    <a:gd name="T7" fmla="*/ 5 h 14"/>
                    <a:gd name="T8" fmla="*/ 13 w 13"/>
                    <a:gd name="T9" fmla="*/ 8 h 14"/>
                    <a:gd name="T10" fmla="*/ 11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2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0" y="3"/>
                      </a:lnTo>
                      <a:lnTo>
                        <a:pt x="11" y="5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2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2" name="Freeform 149">
                  <a:extLst>
                    <a:ext uri="{FF2B5EF4-FFF2-40B4-BE49-F238E27FC236}">
                      <a16:creationId xmlns:a16="http://schemas.microsoft.com/office/drawing/2014/main" id="{D72BB156-BA02-4097-A325-D424844DED9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2" y="147"/>
                  <a:ext cx="4" cy="3"/>
                </a:xfrm>
                <a:custGeom>
                  <a:avLst/>
                  <a:gdLst>
                    <a:gd name="T0" fmla="*/ 6 w 12"/>
                    <a:gd name="T1" fmla="*/ 0 h 13"/>
                    <a:gd name="T2" fmla="*/ 9 w 12"/>
                    <a:gd name="T3" fmla="*/ 0 h 13"/>
                    <a:gd name="T4" fmla="*/ 11 w 12"/>
                    <a:gd name="T5" fmla="*/ 1 h 13"/>
                    <a:gd name="T6" fmla="*/ 12 w 12"/>
                    <a:gd name="T7" fmla="*/ 3 h 13"/>
                    <a:gd name="T8" fmla="*/ 12 w 12"/>
                    <a:gd name="T9" fmla="*/ 5 h 13"/>
                    <a:gd name="T10" fmla="*/ 12 w 12"/>
                    <a:gd name="T11" fmla="*/ 8 h 13"/>
                    <a:gd name="T12" fmla="*/ 11 w 12"/>
                    <a:gd name="T13" fmla="*/ 10 h 13"/>
                    <a:gd name="T14" fmla="*/ 10 w 12"/>
                    <a:gd name="T15" fmla="*/ 12 h 13"/>
                    <a:gd name="T16" fmla="*/ 7 w 12"/>
                    <a:gd name="T17" fmla="*/ 13 h 13"/>
                    <a:gd name="T18" fmla="*/ 5 w 12"/>
                    <a:gd name="T19" fmla="*/ 13 h 13"/>
                    <a:gd name="T20" fmla="*/ 2 w 12"/>
                    <a:gd name="T21" fmla="*/ 12 h 13"/>
                    <a:gd name="T22" fmla="*/ 1 w 12"/>
                    <a:gd name="T23" fmla="*/ 9 h 13"/>
                    <a:gd name="T24" fmla="*/ 0 w 12"/>
                    <a:gd name="T25" fmla="*/ 6 h 13"/>
                    <a:gd name="T26" fmla="*/ 0 w 12"/>
                    <a:gd name="T27" fmla="*/ 4 h 13"/>
                    <a:gd name="T28" fmla="*/ 1 w 12"/>
                    <a:gd name="T29" fmla="*/ 1 h 13"/>
                    <a:gd name="T30" fmla="*/ 3 w 12"/>
                    <a:gd name="T31" fmla="*/ 0 h 13"/>
                    <a:gd name="T32" fmla="*/ 6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3"/>
                      </a:lnTo>
                      <a:lnTo>
                        <a:pt x="12" y="5"/>
                      </a:lnTo>
                      <a:lnTo>
                        <a:pt x="12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3" name="Freeform 150">
                  <a:extLst>
                    <a:ext uri="{FF2B5EF4-FFF2-40B4-BE49-F238E27FC236}">
                      <a16:creationId xmlns:a16="http://schemas.microsoft.com/office/drawing/2014/main" id="{9F9B88E0-3D06-4110-8C7F-7BB4A5C2269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8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2 w 13"/>
                    <a:gd name="T11" fmla="*/ 9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6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6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4" name="Freeform 151">
                  <a:extLst>
                    <a:ext uri="{FF2B5EF4-FFF2-40B4-BE49-F238E27FC236}">
                      <a16:creationId xmlns:a16="http://schemas.microsoft.com/office/drawing/2014/main" id="{CC001BBB-E7CD-45BA-AD4A-BA7A54E6337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31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5" name="Freeform 152">
                  <a:extLst>
                    <a:ext uri="{FF2B5EF4-FFF2-40B4-BE49-F238E27FC236}">
                      <a16:creationId xmlns:a16="http://schemas.microsoft.com/office/drawing/2014/main" id="{712934E9-8678-4025-8E79-93DCB7038B8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6" y="148"/>
                  <a:ext cx="3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6" name="Freeform 153">
                  <a:extLst>
                    <a:ext uri="{FF2B5EF4-FFF2-40B4-BE49-F238E27FC236}">
                      <a16:creationId xmlns:a16="http://schemas.microsoft.com/office/drawing/2014/main" id="{3ED0F8B0-5962-42E3-8E26-4F60F11D9C7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7" name="Freeform 154">
                  <a:extLst>
                    <a:ext uri="{FF2B5EF4-FFF2-40B4-BE49-F238E27FC236}">
                      <a16:creationId xmlns:a16="http://schemas.microsoft.com/office/drawing/2014/main" id="{5A2EA527-F67F-439C-AF3E-9EEC875F87C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13" y="143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8" name="Freeform 155">
                  <a:extLst>
                    <a:ext uri="{FF2B5EF4-FFF2-40B4-BE49-F238E27FC236}">
                      <a16:creationId xmlns:a16="http://schemas.microsoft.com/office/drawing/2014/main" id="{87A9329A-DF42-47EF-862C-3878070E99E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0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1 h 22"/>
                    <a:gd name="T16" fmla="*/ 11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0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5" y="21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9" name="Freeform 156">
                  <a:extLst>
                    <a:ext uri="{FF2B5EF4-FFF2-40B4-BE49-F238E27FC236}">
                      <a16:creationId xmlns:a16="http://schemas.microsoft.com/office/drawing/2014/main" id="{804CCA62-8DD4-48D4-934A-10D16277CE7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0" y="146"/>
                  <a:ext cx="4" cy="4"/>
                </a:xfrm>
                <a:custGeom>
                  <a:avLst/>
                  <a:gdLst>
                    <a:gd name="T0" fmla="*/ 10 w 18"/>
                    <a:gd name="T1" fmla="*/ 0 h 17"/>
                    <a:gd name="T2" fmla="*/ 13 w 18"/>
                    <a:gd name="T3" fmla="*/ 2 h 17"/>
                    <a:gd name="T4" fmla="*/ 15 w 18"/>
                    <a:gd name="T5" fmla="*/ 3 h 17"/>
                    <a:gd name="T6" fmla="*/ 16 w 18"/>
                    <a:gd name="T7" fmla="*/ 7 h 17"/>
                    <a:gd name="T8" fmla="*/ 18 w 18"/>
                    <a:gd name="T9" fmla="*/ 9 h 17"/>
                    <a:gd name="T10" fmla="*/ 16 w 18"/>
                    <a:gd name="T11" fmla="*/ 13 h 17"/>
                    <a:gd name="T12" fmla="*/ 14 w 18"/>
                    <a:gd name="T13" fmla="*/ 16 h 17"/>
                    <a:gd name="T14" fmla="*/ 11 w 18"/>
                    <a:gd name="T15" fmla="*/ 17 h 17"/>
                    <a:gd name="T16" fmla="*/ 7 w 18"/>
                    <a:gd name="T17" fmla="*/ 17 h 17"/>
                    <a:gd name="T18" fmla="*/ 5 w 18"/>
                    <a:gd name="T19" fmla="*/ 16 h 17"/>
                    <a:gd name="T20" fmla="*/ 2 w 18"/>
                    <a:gd name="T21" fmla="*/ 14 h 17"/>
                    <a:gd name="T22" fmla="*/ 1 w 18"/>
                    <a:gd name="T23" fmla="*/ 12 h 17"/>
                    <a:gd name="T24" fmla="*/ 0 w 18"/>
                    <a:gd name="T25" fmla="*/ 8 h 17"/>
                    <a:gd name="T26" fmla="*/ 1 w 18"/>
                    <a:gd name="T27" fmla="*/ 5 h 17"/>
                    <a:gd name="T28" fmla="*/ 4 w 18"/>
                    <a:gd name="T29" fmla="*/ 3 h 17"/>
                    <a:gd name="T30" fmla="*/ 6 w 18"/>
                    <a:gd name="T31" fmla="*/ 0 h 17"/>
                    <a:gd name="T32" fmla="*/ 10 w 18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7">
                      <a:moveTo>
                        <a:pt x="10" y="0"/>
                      </a:moveTo>
                      <a:lnTo>
                        <a:pt x="13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8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4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0" name="Freeform 157">
                  <a:extLst>
                    <a:ext uri="{FF2B5EF4-FFF2-40B4-BE49-F238E27FC236}">
                      <a16:creationId xmlns:a16="http://schemas.microsoft.com/office/drawing/2014/main" id="{F2E1FDAC-FEB9-4568-A114-0AABF9BF828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8" y="118"/>
                  <a:ext cx="3" cy="3"/>
                </a:xfrm>
                <a:custGeom>
                  <a:avLst/>
                  <a:gdLst>
                    <a:gd name="T0" fmla="*/ 8 w 13"/>
                    <a:gd name="T1" fmla="*/ 0 h 12"/>
                    <a:gd name="T2" fmla="*/ 11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6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1" name="Freeform 158">
                  <a:extLst>
                    <a:ext uri="{FF2B5EF4-FFF2-40B4-BE49-F238E27FC236}">
                      <a16:creationId xmlns:a16="http://schemas.microsoft.com/office/drawing/2014/main" id="{C7570C77-0AA5-4A08-89AF-FF6F66FEBCC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3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1 w 13"/>
                    <a:gd name="T7" fmla="*/ 3 h 13"/>
                    <a:gd name="T8" fmla="*/ 13 w 13"/>
                    <a:gd name="T9" fmla="*/ 6 h 13"/>
                    <a:gd name="T10" fmla="*/ 11 w 13"/>
                    <a:gd name="T11" fmla="*/ 8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2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2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2" name="Freeform 159">
                  <a:extLst>
                    <a:ext uri="{FF2B5EF4-FFF2-40B4-BE49-F238E27FC236}">
                      <a16:creationId xmlns:a16="http://schemas.microsoft.com/office/drawing/2014/main" id="{9ED9BED3-3E30-41BB-BF42-4ED37B30302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1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3" name="Freeform 160">
                  <a:extLst>
                    <a:ext uri="{FF2B5EF4-FFF2-40B4-BE49-F238E27FC236}">
                      <a16:creationId xmlns:a16="http://schemas.microsoft.com/office/drawing/2014/main" id="{EE9D1782-04F8-4392-A3E5-07B01A687FC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5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1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4" name="Freeform 161">
                  <a:extLst>
                    <a:ext uri="{FF2B5EF4-FFF2-40B4-BE49-F238E27FC236}">
                      <a16:creationId xmlns:a16="http://schemas.microsoft.com/office/drawing/2014/main" id="{2779C6F4-0C19-4E0B-8D8A-4EEFC94309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10 w 13"/>
                    <a:gd name="T3" fmla="*/ 0 h 13"/>
                    <a:gd name="T4" fmla="*/ 11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1 w 13"/>
                    <a:gd name="T23" fmla="*/ 8 h 13"/>
                    <a:gd name="T24" fmla="*/ 0 w 13"/>
                    <a:gd name="T25" fmla="*/ 6 h 13"/>
                    <a:gd name="T26" fmla="*/ 1 w 13"/>
                    <a:gd name="T27" fmla="*/ 3 h 13"/>
                    <a:gd name="T28" fmla="*/ 2 w 13"/>
                    <a:gd name="T29" fmla="*/ 2 h 13"/>
                    <a:gd name="T30" fmla="*/ 5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5" name="Freeform 162">
                  <a:extLst>
                    <a:ext uri="{FF2B5EF4-FFF2-40B4-BE49-F238E27FC236}">
                      <a16:creationId xmlns:a16="http://schemas.microsoft.com/office/drawing/2014/main" id="{9D69607C-5E3E-41BA-B6E6-15F8865183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3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6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6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6" name="Freeform 163">
                  <a:extLst>
                    <a:ext uri="{FF2B5EF4-FFF2-40B4-BE49-F238E27FC236}">
                      <a16:creationId xmlns:a16="http://schemas.microsoft.com/office/drawing/2014/main" id="{45595657-DB13-4263-9EE1-E1F047B96F7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0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7" name="Freeform 164">
                  <a:extLst>
                    <a:ext uri="{FF2B5EF4-FFF2-40B4-BE49-F238E27FC236}">
                      <a16:creationId xmlns:a16="http://schemas.microsoft.com/office/drawing/2014/main" id="{E14EB1BE-7FA4-436F-A914-740F5573B77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5" y="118"/>
                  <a:ext cx="4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1 w 13"/>
                    <a:gd name="T5" fmla="*/ 1 h 12"/>
                    <a:gd name="T6" fmla="*/ 13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8 w 13"/>
                    <a:gd name="T17" fmla="*/ 12 h 12"/>
                    <a:gd name="T18" fmla="*/ 6 w 13"/>
                    <a:gd name="T19" fmla="*/ 12 h 12"/>
                    <a:gd name="T20" fmla="*/ 3 w 13"/>
                    <a:gd name="T21" fmla="*/ 11 h 12"/>
                    <a:gd name="T22" fmla="*/ 2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8" name="Freeform 165">
                  <a:extLst>
                    <a:ext uri="{FF2B5EF4-FFF2-40B4-BE49-F238E27FC236}">
                      <a16:creationId xmlns:a16="http://schemas.microsoft.com/office/drawing/2014/main" id="{23D61BA2-ACEE-499E-852F-6AAC9B33BAD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9" name="Freeform 166">
                  <a:extLst>
                    <a:ext uri="{FF2B5EF4-FFF2-40B4-BE49-F238E27FC236}">
                      <a16:creationId xmlns:a16="http://schemas.microsoft.com/office/drawing/2014/main" id="{8569DABA-A8B9-47F2-88B2-C77F6E41B17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8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8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0" name="Freeform 167">
                  <a:extLst>
                    <a:ext uri="{FF2B5EF4-FFF2-40B4-BE49-F238E27FC236}">
                      <a16:creationId xmlns:a16="http://schemas.microsoft.com/office/drawing/2014/main" id="{2026A4A8-8301-4889-81F4-44BD20C104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3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1" name="Freeform 168">
                  <a:extLst>
                    <a:ext uri="{FF2B5EF4-FFF2-40B4-BE49-F238E27FC236}">
                      <a16:creationId xmlns:a16="http://schemas.microsoft.com/office/drawing/2014/main" id="{EC701E83-DD8A-4A8E-B12E-76EA48D92C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7" y="113"/>
                  <a:ext cx="3" cy="3"/>
                </a:xfrm>
                <a:custGeom>
                  <a:avLst/>
                  <a:gdLst>
                    <a:gd name="T0" fmla="*/ 8 w 14"/>
                    <a:gd name="T1" fmla="*/ 0 h 13"/>
                    <a:gd name="T2" fmla="*/ 10 w 14"/>
                    <a:gd name="T3" fmla="*/ 0 h 13"/>
                    <a:gd name="T4" fmla="*/ 11 w 14"/>
                    <a:gd name="T5" fmla="*/ 2 h 13"/>
                    <a:gd name="T6" fmla="*/ 13 w 14"/>
                    <a:gd name="T7" fmla="*/ 4 h 13"/>
                    <a:gd name="T8" fmla="*/ 14 w 14"/>
                    <a:gd name="T9" fmla="*/ 7 h 13"/>
                    <a:gd name="T10" fmla="*/ 13 w 14"/>
                    <a:gd name="T11" fmla="*/ 9 h 13"/>
                    <a:gd name="T12" fmla="*/ 11 w 14"/>
                    <a:gd name="T13" fmla="*/ 11 h 13"/>
                    <a:gd name="T14" fmla="*/ 9 w 14"/>
                    <a:gd name="T15" fmla="*/ 12 h 13"/>
                    <a:gd name="T16" fmla="*/ 6 w 14"/>
                    <a:gd name="T17" fmla="*/ 13 h 13"/>
                    <a:gd name="T18" fmla="*/ 4 w 14"/>
                    <a:gd name="T19" fmla="*/ 12 h 13"/>
                    <a:gd name="T20" fmla="*/ 2 w 14"/>
                    <a:gd name="T21" fmla="*/ 11 h 13"/>
                    <a:gd name="T22" fmla="*/ 1 w 14"/>
                    <a:gd name="T23" fmla="*/ 8 h 13"/>
                    <a:gd name="T24" fmla="*/ 0 w 14"/>
                    <a:gd name="T25" fmla="*/ 6 h 13"/>
                    <a:gd name="T26" fmla="*/ 1 w 14"/>
                    <a:gd name="T27" fmla="*/ 3 h 13"/>
                    <a:gd name="T28" fmla="*/ 2 w 14"/>
                    <a:gd name="T29" fmla="*/ 2 h 13"/>
                    <a:gd name="T30" fmla="*/ 5 w 14"/>
                    <a:gd name="T31" fmla="*/ 0 h 13"/>
                    <a:gd name="T32" fmla="*/ 8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4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2" name="Freeform 169">
                  <a:extLst>
                    <a:ext uri="{FF2B5EF4-FFF2-40B4-BE49-F238E27FC236}">
                      <a16:creationId xmlns:a16="http://schemas.microsoft.com/office/drawing/2014/main" id="{0AA86DBF-28CD-4C6A-BDFA-16E5762EF7A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22"/>
                  <a:ext cx="4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3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4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3" name="Freeform 170">
                  <a:extLst>
                    <a:ext uri="{FF2B5EF4-FFF2-40B4-BE49-F238E27FC236}">
                      <a16:creationId xmlns:a16="http://schemas.microsoft.com/office/drawing/2014/main" id="{C6112987-683C-4595-9986-38300AAFAD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6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2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4" name="Freeform 171">
                  <a:extLst>
                    <a:ext uri="{FF2B5EF4-FFF2-40B4-BE49-F238E27FC236}">
                      <a16:creationId xmlns:a16="http://schemas.microsoft.com/office/drawing/2014/main" id="{21D3B54B-0317-4A8C-A6D1-CE0428571D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22"/>
                  <a:ext cx="5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2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3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5" name="Freeform 172">
                  <a:extLst>
                    <a:ext uri="{FF2B5EF4-FFF2-40B4-BE49-F238E27FC236}">
                      <a16:creationId xmlns:a16="http://schemas.microsoft.com/office/drawing/2014/main" id="{FE71FF69-00AE-4921-AE4F-DA59C5DEE0C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67" y="143"/>
                  <a:ext cx="5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2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6" name="Freeform 173">
                  <a:extLst>
                    <a:ext uri="{FF2B5EF4-FFF2-40B4-BE49-F238E27FC236}">
                      <a16:creationId xmlns:a16="http://schemas.microsoft.com/office/drawing/2014/main" id="{E5188166-F572-4327-ADA0-F401351AB19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4" y="147"/>
                  <a:ext cx="3" cy="3"/>
                </a:xfrm>
                <a:custGeom>
                  <a:avLst/>
                  <a:gdLst>
                    <a:gd name="T0" fmla="*/ 6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1 w 13"/>
                    <a:gd name="T29" fmla="*/ 1 h 13"/>
                    <a:gd name="T30" fmla="*/ 4 w 13"/>
                    <a:gd name="T31" fmla="*/ 0 h 13"/>
                    <a:gd name="T32" fmla="*/ 6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7" name="Freeform 174">
                  <a:extLst>
                    <a:ext uri="{FF2B5EF4-FFF2-40B4-BE49-F238E27FC236}">
                      <a16:creationId xmlns:a16="http://schemas.microsoft.com/office/drawing/2014/main" id="{A570E9B1-7A95-4FFD-B98E-2C716E6380C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48"/>
                  <a:ext cx="3" cy="3"/>
                </a:xfrm>
                <a:custGeom>
                  <a:avLst/>
                  <a:gdLst>
                    <a:gd name="T0" fmla="*/ 7 w 14"/>
                    <a:gd name="T1" fmla="*/ 0 h 14"/>
                    <a:gd name="T2" fmla="*/ 10 w 14"/>
                    <a:gd name="T3" fmla="*/ 2 h 14"/>
                    <a:gd name="T4" fmla="*/ 11 w 14"/>
                    <a:gd name="T5" fmla="*/ 3 h 14"/>
                    <a:gd name="T6" fmla="*/ 12 w 14"/>
                    <a:gd name="T7" fmla="*/ 5 h 14"/>
                    <a:gd name="T8" fmla="*/ 14 w 14"/>
                    <a:gd name="T9" fmla="*/ 8 h 14"/>
                    <a:gd name="T10" fmla="*/ 12 w 14"/>
                    <a:gd name="T11" fmla="*/ 11 h 14"/>
                    <a:gd name="T12" fmla="*/ 11 w 14"/>
                    <a:gd name="T13" fmla="*/ 12 h 14"/>
                    <a:gd name="T14" fmla="*/ 8 w 14"/>
                    <a:gd name="T15" fmla="*/ 13 h 14"/>
                    <a:gd name="T16" fmla="*/ 6 w 14"/>
                    <a:gd name="T17" fmla="*/ 14 h 14"/>
                    <a:gd name="T18" fmla="*/ 3 w 14"/>
                    <a:gd name="T19" fmla="*/ 13 h 14"/>
                    <a:gd name="T20" fmla="*/ 2 w 14"/>
                    <a:gd name="T21" fmla="*/ 12 h 14"/>
                    <a:gd name="T22" fmla="*/ 1 w 14"/>
                    <a:gd name="T23" fmla="*/ 9 h 14"/>
                    <a:gd name="T24" fmla="*/ 0 w 14"/>
                    <a:gd name="T25" fmla="*/ 7 h 14"/>
                    <a:gd name="T26" fmla="*/ 1 w 14"/>
                    <a:gd name="T27" fmla="*/ 4 h 14"/>
                    <a:gd name="T28" fmla="*/ 2 w 14"/>
                    <a:gd name="T29" fmla="*/ 3 h 14"/>
                    <a:gd name="T30" fmla="*/ 5 w 14"/>
                    <a:gd name="T31" fmla="*/ 2 h 14"/>
                    <a:gd name="T32" fmla="*/ 7 w 14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4">
                      <a:moveTo>
                        <a:pt x="7" y="0"/>
                      </a:move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2" y="5"/>
                      </a:lnTo>
                      <a:lnTo>
                        <a:pt x="14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4"/>
                      </a:lnTo>
                      <a:lnTo>
                        <a:pt x="3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8" name="Freeform 175">
                  <a:extLst>
                    <a:ext uri="{FF2B5EF4-FFF2-40B4-BE49-F238E27FC236}">
                      <a16:creationId xmlns:a16="http://schemas.microsoft.com/office/drawing/2014/main" id="{F846E24D-5895-487B-8758-1FDA00AB897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7 w 17"/>
                    <a:gd name="T11" fmla="*/ 13 h 17"/>
                    <a:gd name="T12" fmla="*/ 15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6 w 17"/>
                    <a:gd name="T19" fmla="*/ 16 h 17"/>
                    <a:gd name="T20" fmla="*/ 3 w 17"/>
                    <a:gd name="T21" fmla="*/ 14 h 17"/>
                    <a:gd name="T22" fmla="*/ 2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4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7" y="13"/>
                      </a:lnTo>
                      <a:lnTo>
                        <a:pt x="15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2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4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9" name="Freeform 176">
                  <a:extLst>
                    <a:ext uri="{FF2B5EF4-FFF2-40B4-BE49-F238E27FC236}">
                      <a16:creationId xmlns:a16="http://schemas.microsoft.com/office/drawing/2014/main" id="{F35FE7E4-AF76-4401-BF39-7AC8DA46F3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3"/>
                  <a:ext cx="4" cy="3"/>
                </a:xfrm>
                <a:custGeom>
                  <a:avLst/>
                  <a:gdLst>
                    <a:gd name="T0" fmla="*/ 7 w 15"/>
                    <a:gd name="T1" fmla="*/ 0 h 13"/>
                    <a:gd name="T2" fmla="*/ 9 w 15"/>
                    <a:gd name="T3" fmla="*/ 0 h 13"/>
                    <a:gd name="T4" fmla="*/ 12 w 15"/>
                    <a:gd name="T5" fmla="*/ 2 h 13"/>
                    <a:gd name="T6" fmla="*/ 13 w 15"/>
                    <a:gd name="T7" fmla="*/ 3 h 13"/>
                    <a:gd name="T8" fmla="*/ 15 w 15"/>
                    <a:gd name="T9" fmla="*/ 6 h 13"/>
                    <a:gd name="T10" fmla="*/ 13 w 15"/>
                    <a:gd name="T11" fmla="*/ 8 h 13"/>
                    <a:gd name="T12" fmla="*/ 12 w 15"/>
                    <a:gd name="T13" fmla="*/ 11 h 13"/>
                    <a:gd name="T14" fmla="*/ 11 w 15"/>
                    <a:gd name="T15" fmla="*/ 12 h 13"/>
                    <a:gd name="T16" fmla="*/ 8 w 15"/>
                    <a:gd name="T17" fmla="*/ 13 h 13"/>
                    <a:gd name="T18" fmla="*/ 6 w 15"/>
                    <a:gd name="T19" fmla="*/ 12 h 13"/>
                    <a:gd name="T20" fmla="*/ 3 w 15"/>
                    <a:gd name="T21" fmla="*/ 11 h 13"/>
                    <a:gd name="T22" fmla="*/ 2 w 15"/>
                    <a:gd name="T23" fmla="*/ 9 h 13"/>
                    <a:gd name="T24" fmla="*/ 0 w 15"/>
                    <a:gd name="T25" fmla="*/ 7 h 13"/>
                    <a:gd name="T26" fmla="*/ 2 w 15"/>
                    <a:gd name="T27" fmla="*/ 4 h 13"/>
                    <a:gd name="T28" fmla="*/ 3 w 15"/>
                    <a:gd name="T29" fmla="*/ 2 h 13"/>
                    <a:gd name="T30" fmla="*/ 4 w 15"/>
                    <a:gd name="T31" fmla="*/ 0 h 13"/>
                    <a:gd name="T32" fmla="*/ 7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5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0" name="Freeform 177">
                  <a:extLst>
                    <a:ext uri="{FF2B5EF4-FFF2-40B4-BE49-F238E27FC236}">
                      <a16:creationId xmlns:a16="http://schemas.microsoft.com/office/drawing/2014/main" id="{09670D77-EB3D-4BE6-A41B-54A1D3F0CB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51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2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2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1" name="Freeform 178">
                  <a:extLst>
                    <a:ext uri="{FF2B5EF4-FFF2-40B4-BE49-F238E27FC236}">
                      <a16:creationId xmlns:a16="http://schemas.microsoft.com/office/drawing/2014/main" id="{7F029DF1-5F28-441A-A0EB-B612A55F5D0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2" name="Freeform 179">
                  <a:extLst>
                    <a:ext uri="{FF2B5EF4-FFF2-40B4-BE49-F238E27FC236}">
                      <a16:creationId xmlns:a16="http://schemas.microsoft.com/office/drawing/2014/main" id="{9D999429-0346-4E99-86EA-13424FD53E8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2 w 17"/>
                    <a:gd name="T3" fmla="*/ 0 h 16"/>
                    <a:gd name="T4" fmla="*/ 15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6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6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5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6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6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3" name="Freeform 180">
                  <a:extLst>
                    <a:ext uri="{FF2B5EF4-FFF2-40B4-BE49-F238E27FC236}">
                      <a16:creationId xmlns:a16="http://schemas.microsoft.com/office/drawing/2014/main" id="{2DCAD59F-BE07-47C4-A5B5-6871238D0D9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1" y="121"/>
                  <a:ext cx="0" cy="0"/>
                </a:xfrm>
                <a:custGeom>
                  <a:avLst/>
                  <a:gdLst>
                    <a:gd name="T0" fmla="*/ 0 h 3"/>
                    <a:gd name="T1" fmla="*/ 1 h 3"/>
                    <a:gd name="T2" fmla="*/ 3 h 3"/>
                    <a:gd name="T3" fmla="*/ 3 h 3"/>
                    <a:gd name="T4" fmla="*/ 1 h 3"/>
                    <a:gd name="T5" fmla="*/ 0 h 3"/>
                    <a:gd name="T6" fmla="*/ 0 h 3"/>
                    <a:gd name="T7" fmla="*/ 0 h 3"/>
                  </a:gdLst>
                  <a:ahLst/>
                  <a:cxnLst>
                    <a:cxn ang="0">
                      <a:pos x="0" y="T0"/>
                    </a:cxn>
                    <a:cxn ang="0">
                      <a:pos x="0" y="T1"/>
                    </a:cxn>
                    <a:cxn ang="0">
                      <a:pos x="0" y="T2"/>
                    </a:cxn>
                    <a:cxn ang="0">
                      <a:pos x="0" y="T3"/>
                    </a:cxn>
                    <a:cxn ang="0">
                      <a:pos x="0" y="T4"/>
                    </a:cxn>
                    <a:cxn ang="0">
                      <a:pos x="0" y="T5"/>
                    </a:cxn>
                    <a:cxn ang="0">
                      <a:pos x="0" y="T6"/>
                    </a:cxn>
                    <a:cxn ang="0">
                      <a:pos x="0" y="T7"/>
                    </a:cxn>
                  </a:cxnLst>
                  <a:rect l="0" t="0" r="r" b="b"/>
                  <a:pathLst>
                    <a:path h="3">
                      <a:moveTo>
                        <a:pt x="0" y="0"/>
                      </a:moveTo>
                      <a:lnTo>
                        <a:pt x="0" y="1"/>
                      </a:lnTo>
                      <a:lnTo>
                        <a:pt x="0" y="3"/>
                      </a:lnTo>
                      <a:lnTo>
                        <a:pt x="0" y="3"/>
                      </a:lnTo>
                      <a:lnTo>
                        <a:pt x="0" y="1"/>
                      </a:lnTo>
                      <a:lnTo>
                        <a:pt x="0" y="0"/>
                      </a:lnTo>
                      <a:lnTo>
                        <a:pt x="0" y="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4" name="Freeform 181">
                  <a:extLst>
                    <a:ext uri="{FF2B5EF4-FFF2-40B4-BE49-F238E27FC236}">
                      <a16:creationId xmlns:a16="http://schemas.microsoft.com/office/drawing/2014/main" id="{746B8AA2-F4EB-48B2-9D3D-5233E1CF81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0" y="110"/>
                  <a:ext cx="24" cy="11"/>
                </a:xfrm>
                <a:custGeom>
                  <a:avLst/>
                  <a:gdLst>
                    <a:gd name="T0" fmla="*/ 33 w 97"/>
                    <a:gd name="T1" fmla="*/ 0 h 43"/>
                    <a:gd name="T2" fmla="*/ 31 w 97"/>
                    <a:gd name="T3" fmla="*/ 6 h 43"/>
                    <a:gd name="T4" fmla="*/ 40 w 97"/>
                    <a:gd name="T5" fmla="*/ 4 h 43"/>
                    <a:gd name="T6" fmla="*/ 44 w 97"/>
                    <a:gd name="T7" fmla="*/ 2 h 43"/>
                    <a:gd name="T8" fmla="*/ 41 w 97"/>
                    <a:gd name="T9" fmla="*/ 2 h 43"/>
                    <a:gd name="T10" fmla="*/ 41 w 97"/>
                    <a:gd name="T11" fmla="*/ 2 h 43"/>
                    <a:gd name="T12" fmla="*/ 42 w 97"/>
                    <a:gd name="T13" fmla="*/ 2 h 43"/>
                    <a:gd name="T14" fmla="*/ 51 w 97"/>
                    <a:gd name="T15" fmla="*/ 4 h 43"/>
                    <a:gd name="T16" fmla="*/ 54 w 97"/>
                    <a:gd name="T17" fmla="*/ 2 h 43"/>
                    <a:gd name="T18" fmla="*/ 62 w 97"/>
                    <a:gd name="T19" fmla="*/ 0 h 43"/>
                    <a:gd name="T20" fmla="*/ 64 w 97"/>
                    <a:gd name="T21" fmla="*/ 6 h 43"/>
                    <a:gd name="T22" fmla="*/ 70 w 97"/>
                    <a:gd name="T23" fmla="*/ 9 h 43"/>
                    <a:gd name="T24" fmla="*/ 78 w 97"/>
                    <a:gd name="T25" fmla="*/ 7 h 43"/>
                    <a:gd name="T26" fmla="*/ 85 w 97"/>
                    <a:gd name="T27" fmla="*/ 4 h 43"/>
                    <a:gd name="T28" fmla="*/ 97 w 97"/>
                    <a:gd name="T29" fmla="*/ 0 h 43"/>
                    <a:gd name="T30" fmla="*/ 94 w 97"/>
                    <a:gd name="T31" fmla="*/ 9 h 43"/>
                    <a:gd name="T32" fmla="*/ 86 w 97"/>
                    <a:gd name="T33" fmla="*/ 14 h 43"/>
                    <a:gd name="T34" fmla="*/ 77 w 97"/>
                    <a:gd name="T35" fmla="*/ 15 h 43"/>
                    <a:gd name="T36" fmla="*/ 65 w 97"/>
                    <a:gd name="T37" fmla="*/ 11 h 43"/>
                    <a:gd name="T38" fmla="*/ 69 w 97"/>
                    <a:gd name="T39" fmla="*/ 23 h 43"/>
                    <a:gd name="T40" fmla="*/ 59 w 97"/>
                    <a:gd name="T41" fmla="*/ 40 h 43"/>
                    <a:gd name="T42" fmla="*/ 47 w 97"/>
                    <a:gd name="T43" fmla="*/ 43 h 43"/>
                    <a:gd name="T44" fmla="*/ 49 w 97"/>
                    <a:gd name="T45" fmla="*/ 40 h 43"/>
                    <a:gd name="T46" fmla="*/ 55 w 97"/>
                    <a:gd name="T47" fmla="*/ 38 h 43"/>
                    <a:gd name="T48" fmla="*/ 59 w 97"/>
                    <a:gd name="T49" fmla="*/ 33 h 43"/>
                    <a:gd name="T50" fmla="*/ 60 w 97"/>
                    <a:gd name="T51" fmla="*/ 25 h 43"/>
                    <a:gd name="T52" fmla="*/ 56 w 97"/>
                    <a:gd name="T53" fmla="*/ 16 h 43"/>
                    <a:gd name="T54" fmla="*/ 49 w 97"/>
                    <a:gd name="T55" fmla="*/ 10 h 43"/>
                    <a:gd name="T56" fmla="*/ 44 w 97"/>
                    <a:gd name="T57" fmla="*/ 9 h 43"/>
                    <a:gd name="T58" fmla="*/ 41 w 97"/>
                    <a:gd name="T59" fmla="*/ 9 h 43"/>
                    <a:gd name="T60" fmla="*/ 42 w 97"/>
                    <a:gd name="T61" fmla="*/ 10 h 43"/>
                    <a:gd name="T62" fmla="*/ 44 w 97"/>
                    <a:gd name="T63" fmla="*/ 10 h 43"/>
                    <a:gd name="T64" fmla="*/ 38 w 97"/>
                    <a:gd name="T65" fmla="*/ 12 h 43"/>
                    <a:gd name="T66" fmla="*/ 35 w 97"/>
                    <a:gd name="T67" fmla="*/ 18 h 43"/>
                    <a:gd name="T68" fmla="*/ 33 w 97"/>
                    <a:gd name="T69" fmla="*/ 25 h 43"/>
                    <a:gd name="T70" fmla="*/ 36 w 97"/>
                    <a:gd name="T71" fmla="*/ 34 h 43"/>
                    <a:gd name="T72" fmla="*/ 44 w 97"/>
                    <a:gd name="T73" fmla="*/ 40 h 43"/>
                    <a:gd name="T74" fmla="*/ 47 w 97"/>
                    <a:gd name="T75" fmla="*/ 42 h 43"/>
                    <a:gd name="T76" fmla="*/ 47 w 97"/>
                    <a:gd name="T77" fmla="*/ 43 h 43"/>
                    <a:gd name="T78" fmla="*/ 30 w 97"/>
                    <a:gd name="T79" fmla="*/ 34 h 43"/>
                    <a:gd name="T80" fmla="*/ 28 w 97"/>
                    <a:gd name="T81" fmla="*/ 20 h 43"/>
                    <a:gd name="T82" fmla="*/ 31 w 97"/>
                    <a:gd name="T83" fmla="*/ 12 h 43"/>
                    <a:gd name="T84" fmla="*/ 23 w 97"/>
                    <a:gd name="T85" fmla="*/ 16 h 43"/>
                    <a:gd name="T86" fmla="*/ 14 w 97"/>
                    <a:gd name="T87" fmla="*/ 16 h 43"/>
                    <a:gd name="T88" fmla="*/ 5 w 97"/>
                    <a:gd name="T89" fmla="*/ 11 h 43"/>
                    <a:gd name="T90" fmla="*/ 0 w 97"/>
                    <a:gd name="T91" fmla="*/ 4 h 43"/>
                    <a:gd name="T92" fmla="*/ 6 w 97"/>
                    <a:gd name="T93" fmla="*/ 9 h 43"/>
                    <a:gd name="T94" fmla="*/ 14 w 97"/>
                    <a:gd name="T95" fmla="*/ 10 h 43"/>
                    <a:gd name="T96" fmla="*/ 23 w 97"/>
                    <a:gd name="T97" fmla="*/ 9 h 43"/>
                    <a:gd name="T98" fmla="*/ 31 w 97"/>
                    <a:gd name="T99" fmla="*/ 4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</a:cxnLst>
                  <a:rect l="0" t="0" r="r" b="b"/>
                  <a:pathLst>
                    <a:path w="97" h="43">
                      <a:moveTo>
                        <a:pt x="32" y="0"/>
                      </a:moveTo>
                      <a:lnTo>
                        <a:pt x="33" y="0"/>
                      </a:lnTo>
                      <a:lnTo>
                        <a:pt x="32" y="4"/>
                      </a:lnTo>
                      <a:lnTo>
                        <a:pt x="31" y="6"/>
                      </a:lnTo>
                      <a:lnTo>
                        <a:pt x="35" y="4"/>
                      </a:lnTo>
                      <a:lnTo>
                        <a:pt x="40" y="4"/>
                      </a:lnTo>
                      <a:lnTo>
                        <a:pt x="44" y="2"/>
                      </a:lnTo>
                      <a:lnTo>
                        <a:pt x="44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2" y="2"/>
                      </a:lnTo>
                      <a:lnTo>
                        <a:pt x="47" y="2"/>
                      </a:lnTo>
                      <a:lnTo>
                        <a:pt x="51" y="4"/>
                      </a:lnTo>
                      <a:lnTo>
                        <a:pt x="55" y="6"/>
                      </a:lnTo>
                      <a:lnTo>
                        <a:pt x="54" y="2"/>
                      </a:lnTo>
                      <a:lnTo>
                        <a:pt x="51" y="0"/>
                      </a:lnTo>
                      <a:lnTo>
                        <a:pt x="62" y="0"/>
                      </a:lnTo>
                      <a:lnTo>
                        <a:pt x="63" y="4"/>
                      </a:lnTo>
                      <a:lnTo>
                        <a:pt x="64" y="6"/>
                      </a:lnTo>
                      <a:lnTo>
                        <a:pt x="67" y="7"/>
                      </a:lnTo>
                      <a:lnTo>
                        <a:pt x="70" y="9"/>
                      </a:lnTo>
                      <a:lnTo>
                        <a:pt x="74" y="9"/>
                      </a:lnTo>
                      <a:lnTo>
                        <a:pt x="78" y="7"/>
                      </a:lnTo>
                      <a:lnTo>
                        <a:pt x="82" y="6"/>
                      </a:lnTo>
                      <a:lnTo>
                        <a:pt x="85" y="4"/>
                      </a:lnTo>
                      <a:lnTo>
                        <a:pt x="86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6" y="14"/>
                      </a:lnTo>
                      <a:lnTo>
                        <a:pt x="82" y="15"/>
                      </a:lnTo>
                      <a:lnTo>
                        <a:pt x="77" y="15"/>
                      </a:lnTo>
                      <a:lnTo>
                        <a:pt x="70" y="14"/>
                      </a:lnTo>
                      <a:lnTo>
                        <a:pt x="65" y="11"/>
                      </a:lnTo>
                      <a:lnTo>
                        <a:pt x="68" y="18"/>
                      </a:lnTo>
                      <a:lnTo>
                        <a:pt x="69" y="23"/>
                      </a:lnTo>
                      <a:lnTo>
                        <a:pt x="65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7" y="43"/>
                      </a:lnTo>
                      <a:lnTo>
                        <a:pt x="49" y="42"/>
                      </a:lnTo>
                      <a:lnTo>
                        <a:pt x="49" y="40"/>
                      </a:lnTo>
                      <a:lnTo>
                        <a:pt x="51" y="40"/>
                      </a:lnTo>
                      <a:lnTo>
                        <a:pt x="55" y="38"/>
                      </a:lnTo>
                      <a:lnTo>
                        <a:pt x="58" y="35"/>
                      </a:lnTo>
                      <a:lnTo>
                        <a:pt x="59" y="33"/>
                      </a:lnTo>
                      <a:lnTo>
                        <a:pt x="60" y="29"/>
                      </a:lnTo>
                      <a:lnTo>
                        <a:pt x="60" y="25"/>
                      </a:lnTo>
                      <a:lnTo>
                        <a:pt x="59" y="20"/>
                      </a:lnTo>
                      <a:lnTo>
                        <a:pt x="56" y="16"/>
                      </a:lnTo>
                      <a:lnTo>
                        <a:pt x="54" y="12"/>
                      </a:lnTo>
                      <a:lnTo>
                        <a:pt x="49" y="10"/>
                      </a:lnTo>
                      <a:lnTo>
                        <a:pt x="45" y="9"/>
                      </a:lnTo>
                      <a:lnTo>
                        <a:pt x="44" y="9"/>
                      </a:lnTo>
                      <a:lnTo>
                        <a:pt x="42" y="9"/>
                      </a:lnTo>
                      <a:lnTo>
                        <a:pt x="41" y="9"/>
                      </a:lnTo>
                      <a:lnTo>
                        <a:pt x="41" y="9"/>
                      </a:lnTo>
                      <a:lnTo>
                        <a:pt x="42" y="10"/>
                      </a:lnTo>
                      <a:lnTo>
                        <a:pt x="44" y="10"/>
                      </a:lnTo>
                      <a:lnTo>
                        <a:pt x="44" y="10"/>
                      </a:lnTo>
                      <a:lnTo>
                        <a:pt x="41" y="11"/>
                      </a:lnTo>
                      <a:lnTo>
                        <a:pt x="38" y="12"/>
                      </a:lnTo>
                      <a:lnTo>
                        <a:pt x="36" y="15"/>
                      </a:lnTo>
                      <a:lnTo>
                        <a:pt x="35" y="18"/>
                      </a:lnTo>
                      <a:lnTo>
                        <a:pt x="35" y="21"/>
                      </a:lnTo>
                      <a:lnTo>
                        <a:pt x="33" y="25"/>
                      </a:lnTo>
                      <a:lnTo>
                        <a:pt x="35" y="29"/>
                      </a:lnTo>
                      <a:lnTo>
                        <a:pt x="36" y="34"/>
                      </a:lnTo>
                      <a:lnTo>
                        <a:pt x="40" y="38"/>
                      </a:lnTo>
                      <a:lnTo>
                        <a:pt x="44" y="40"/>
                      </a:lnTo>
                      <a:lnTo>
                        <a:pt x="47" y="40"/>
                      </a:lnTo>
                      <a:lnTo>
                        <a:pt x="47" y="42"/>
                      </a:lnTo>
                      <a:lnTo>
                        <a:pt x="47" y="43"/>
                      </a:lnTo>
                      <a:lnTo>
                        <a:pt x="47" y="43"/>
                      </a:lnTo>
                      <a:lnTo>
                        <a:pt x="37" y="40"/>
                      </a:lnTo>
                      <a:lnTo>
                        <a:pt x="30" y="34"/>
                      </a:lnTo>
                      <a:lnTo>
                        <a:pt x="27" y="24"/>
                      </a:lnTo>
                      <a:lnTo>
                        <a:pt x="28" y="20"/>
                      </a:lnTo>
                      <a:lnTo>
                        <a:pt x="28" y="16"/>
                      </a:lnTo>
                      <a:lnTo>
                        <a:pt x="31" y="12"/>
                      </a:lnTo>
                      <a:lnTo>
                        <a:pt x="27" y="15"/>
                      </a:lnTo>
                      <a:lnTo>
                        <a:pt x="23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9" y="15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9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5" name="Freeform 182">
                  <a:extLst>
                    <a:ext uri="{FF2B5EF4-FFF2-40B4-BE49-F238E27FC236}">
                      <a16:creationId xmlns:a16="http://schemas.microsoft.com/office/drawing/2014/main" id="{E3F4D292-DC61-4E5E-A512-764BF3C389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10"/>
                  <a:ext cx="1" cy="1"/>
                </a:xfrm>
                <a:custGeom>
                  <a:avLst/>
                  <a:gdLst>
                    <a:gd name="T0" fmla="*/ 0 w 2"/>
                    <a:gd name="T1" fmla="*/ 0 h 4"/>
                    <a:gd name="T2" fmla="*/ 1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1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6" name="Freeform 183">
                  <a:extLst>
                    <a:ext uri="{FF2B5EF4-FFF2-40B4-BE49-F238E27FC236}">
                      <a16:creationId xmlns:a16="http://schemas.microsoft.com/office/drawing/2014/main" id="{D38ED51D-62B3-4DA3-91A3-67F97AD6542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22"/>
                  <a:ext cx="3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9 w 10"/>
                    <a:gd name="T13" fmla="*/ 9 h 10"/>
                    <a:gd name="T14" fmla="*/ 9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7" name="Freeform 184">
                  <a:extLst>
                    <a:ext uri="{FF2B5EF4-FFF2-40B4-BE49-F238E27FC236}">
                      <a16:creationId xmlns:a16="http://schemas.microsoft.com/office/drawing/2014/main" id="{3E12C174-8F43-4625-AF42-ECC620C60CF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" y="110"/>
                  <a:ext cx="10" cy="10"/>
                </a:xfrm>
                <a:custGeom>
                  <a:avLst/>
                  <a:gdLst>
                    <a:gd name="T0" fmla="*/ 0 w 41"/>
                    <a:gd name="T1" fmla="*/ 0 h 40"/>
                    <a:gd name="T2" fmla="*/ 6 w 41"/>
                    <a:gd name="T3" fmla="*/ 0 h 40"/>
                    <a:gd name="T4" fmla="*/ 8 w 41"/>
                    <a:gd name="T5" fmla="*/ 4 h 40"/>
                    <a:gd name="T6" fmla="*/ 9 w 41"/>
                    <a:gd name="T7" fmla="*/ 6 h 40"/>
                    <a:gd name="T8" fmla="*/ 12 w 41"/>
                    <a:gd name="T9" fmla="*/ 7 h 40"/>
                    <a:gd name="T10" fmla="*/ 15 w 41"/>
                    <a:gd name="T11" fmla="*/ 9 h 40"/>
                    <a:gd name="T12" fmla="*/ 19 w 41"/>
                    <a:gd name="T13" fmla="*/ 9 h 40"/>
                    <a:gd name="T14" fmla="*/ 23 w 41"/>
                    <a:gd name="T15" fmla="*/ 7 h 40"/>
                    <a:gd name="T16" fmla="*/ 26 w 41"/>
                    <a:gd name="T17" fmla="*/ 6 h 40"/>
                    <a:gd name="T18" fmla="*/ 28 w 41"/>
                    <a:gd name="T19" fmla="*/ 4 h 40"/>
                    <a:gd name="T20" fmla="*/ 29 w 41"/>
                    <a:gd name="T21" fmla="*/ 0 h 40"/>
                    <a:gd name="T22" fmla="*/ 41 w 41"/>
                    <a:gd name="T23" fmla="*/ 0 h 40"/>
                    <a:gd name="T24" fmla="*/ 40 w 41"/>
                    <a:gd name="T25" fmla="*/ 5 h 40"/>
                    <a:gd name="T26" fmla="*/ 37 w 41"/>
                    <a:gd name="T27" fmla="*/ 9 h 40"/>
                    <a:gd name="T28" fmla="*/ 35 w 41"/>
                    <a:gd name="T29" fmla="*/ 11 h 40"/>
                    <a:gd name="T30" fmla="*/ 31 w 41"/>
                    <a:gd name="T31" fmla="*/ 14 h 40"/>
                    <a:gd name="T32" fmla="*/ 26 w 41"/>
                    <a:gd name="T33" fmla="*/ 15 h 40"/>
                    <a:gd name="T34" fmla="*/ 20 w 41"/>
                    <a:gd name="T35" fmla="*/ 15 h 40"/>
                    <a:gd name="T36" fmla="*/ 17 w 41"/>
                    <a:gd name="T37" fmla="*/ 15 h 40"/>
                    <a:gd name="T38" fmla="*/ 13 w 41"/>
                    <a:gd name="T39" fmla="*/ 14 h 40"/>
                    <a:gd name="T40" fmla="*/ 9 w 41"/>
                    <a:gd name="T41" fmla="*/ 11 h 40"/>
                    <a:gd name="T42" fmla="*/ 10 w 41"/>
                    <a:gd name="T43" fmla="*/ 15 h 40"/>
                    <a:gd name="T44" fmla="*/ 12 w 41"/>
                    <a:gd name="T45" fmla="*/ 19 h 40"/>
                    <a:gd name="T46" fmla="*/ 12 w 41"/>
                    <a:gd name="T47" fmla="*/ 23 h 40"/>
                    <a:gd name="T48" fmla="*/ 10 w 41"/>
                    <a:gd name="T49" fmla="*/ 28 h 40"/>
                    <a:gd name="T50" fmla="*/ 8 w 41"/>
                    <a:gd name="T51" fmla="*/ 33 h 40"/>
                    <a:gd name="T52" fmla="*/ 4 w 41"/>
                    <a:gd name="T53" fmla="*/ 37 h 40"/>
                    <a:gd name="T54" fmla="*/ 0 w 41"/>
                    <a:gd name="T55" fmla="*/ 40 h 40"/>
                    <a:gd name="T56" fmla="*/ 0 w 41"/>
                    <a:gd name="T57" fmla="*/ 32 h 40"/>
                    <a:gd name="T58" fmla="*/ 3 w 41"/>
                    <a:gd name="T59" fmla="*/ 29 h 40"/>
                    <a:gd name="T60" fmla="*/ 4 w 41"/>
                    <a:gd name="T61" fmla="*/ 26 h 40"/>
                    <a:gd name="T62" fmla="*/ 5 w 41"/>
                    <a:gd name="T63" fmla="*/ 23 h 40"/>
                    <a:gd name="T64" fmla="*/ 4 w 41"/>
                    <a:gd name="T65" fmla="*/ 19 h 40"/>
                    <a:gd name="T66" fmla="*/ 3 w 41"/>
                    <a:gd name="T67" fmla="*/ 16 h 40"/>
                    <a:gd name="T68" fmla="*/ 0 w 41"/>
                    <a:gd name="T69" fmla="*/ 14 h 40"/>
                    <a:gd name="T70" fmla="*/ 0 w 41"/>
                    <a:gd name="T71" fmla="*/ 0 h 4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</a:cxnLst>
                  <a:rect l="0" t="0" r="r" b="b"/>
                  <a:pathLst>
                    <a:path w="41" h="40"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8" y="4"/>
                      </a:lnTo>
                      <a:lnTo>
                        <a:pt x="9" y="6"/>
                      </a:lnTo>
                      <a:lnTo>
                        <a:pt x="12" y="7"/>
                      </a:lnTo>
                      <a:lnTo>
                        <a:pt x="15" y="9"/>
                      </a:lnTo>
                      <a:lnTo>
                        <a:pt x="19" y="9"/>
                      </a:lnTo>
                      <a:lnTo>
                        <a:pt x="23" y="7"/>
                      </a:lnTo>
                      <a:lnTo>
                        <a:pt x="26" y="6"/>
                      </a:lnTo>
                      <a:lnTo>
                        <a:pt x="28" y="4"/>
                      </a:lnTo>
                      <a:lnTo>
                        <a:pt x="29" y="0"/>
                      </a:lnTo>
                      <a:lnTo>
                        <a:pt x="41" y="0"/>
                      </a:lnTo>
                      <a:lnTo>
                        <a:pt x="40" y="5"/>
                      </a:lnTo>
                      <a:lnTo>
                        <a:pt x="37" y="9"/>
                      </a:lnTo>
                      <a:lnTo>
                        <a:pt x="35" y="11"/>
                      </a:lnTo>
                      <a:lnTo>
                        <a:pt x="31" y="14"/>
                      </a:lnTo>
                      <a:lnTo>
                        <a:pt x="26" y="15"/>
                      </a:lnTo>
                      <a:lnTo>
                        <a:pt x="20" y="15"/>
                      </a:lnTo>
                      <a:lnTo>
                        <a:pt x="17" y="15"/>
                      </a:lnTo>
                      <a:lnTo>
                        <a:pt x="13" y="14"/>
                      </a:lnTo>
                      <a:lnTo>
                        <a:pt x="9" y="11"/>
                      </a:lnTo>
                      <a:lnTo>
                        <a:pt x="10" y="15"/>
                      </a:lnTo>
                      <a:lnTo>
                        <a:pt x="12" y="19"/>
                      </a:lnTo>
                      <a:lnTo>
                        <a:pt x="12" y="23"/>
                      </a:lnTo>
                      <a:lnTo>
                        <a:pt x="10" y="28"/>
                      </a:lnTo>
                      <a:lnTo>
                        <a:pt x="8" y="33"/>
                      </a:lnTo>
                      <a:lnTo>
                        <a:pt x="4" y="37"/>
                      </a:lnTo>
                      <a:lnTo>
                        <a:pt x="0" y="40"/>
                      </a:lnTo>
                      <a:lnTo>
                        <a:pt x="0" y="32"/>
                      </a:lnTo>
                      <a:lnTo>
                        <a:pt x="3" y="29"/>
                      </a:lnTo>
                      <a:lnTo>
                        <a:pt x="4" y="26"/>
                      </a:lnTo>
                      <a:lnTo>
                        <a:pt x="5" y="23"/>
                      </a:lnTo>
                      <a:lnTo>
                        <a:pt x="4" y="19"/>
                      </a:lnTo>
                      <a:lnTo>
                        <a:pt x="3" y="16"/>
                      </a:lnTo>
                      <a:lnTo>
                        <a:pt x="0" y="1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8" name="Freeform 185">
                  <a:extLst>
                    <a:ext uri="{FF2B5EF4-FFF2-40B4-BE49-F238E27FC236}">
                      <a16:creationId xmlns:a16="http://schemas.microsoft.com/office/drawing/2014/main" id="{082BA224-5938-465F-AB01-AFFF868F115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6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6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2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2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6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6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2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2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9" name="Freeform 186">
                  <a:extLst>
                    <a:ext uri="{FF2B5EF4-FFF2-40B4-BE49-F238E27FC236}">
                      <a16:creationId xmlns:a16="http://schemas.microsoft.com/office/drawing/2014/main" id="{0BA1E333-C79A-4A41-A656-FF89F2628A6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22"/>
                  <a:ext cx="2" cy="3"/>
                </a:xfrm>
                <a:custGeom>
                  <a:avLst/>
                  <a:gdLst>
                    <a:gd name="T0" fmla="*/ 3 w 9"/>
                    <a:gd name="T1" fmla="*/ 0 h 10"/>
                    <a:gd name="T2" fmla="*/ 5 w 9"/>
                    <a:gd name="T3" fmla="*/ 0 h 10"/>
                    <a:gd name="T4" fmla="*/ 7 w 9"/>
                    <a:gd name="T5" fmla="*/ 1 h 10"/>
                    <a:gd name="T6" fmla="*/ 9 w 9"/>
                    <a:gd name="T7" fmla="*/ 2 h 10"/>
                    <a:gd name="T8" fmla="*/ 9 w 9"/>
                    <a:gd name="T9" fmla="*/ 5 h 10"/>
                    <a:gd name="T10" fmla="*/ 9 w 9"/>
                    <a:gd name="T11" fmla="*/ 7 h 10"/>
                    <a:gd name="T12" fmla="*/ 9 w 9"/>
                    <a:gd name="T13" fmla="*/ 9 h 10"/>
                    <a:gd name="T14" fmla="*/ 9 w 9"/>
                    <a:gd name="T15" fmla="*/ 9 h 10"/>
                    <a:gd name="T16" fmla="*/ 8 w 9"/>
                    <a:gd name="T17" fmla="*/ 10 h 10"/>
                    <a:gd name="T18" fmla="*/ 5 w 9"/>
                    <a:gd name="T19" fmla="*/ 10 h 10"/>
                    <a:gd name="T20" fmla="*/ 3 w 9"/>
                    <a:gd name="T21" fmla="*/ 9 h 10"/>
                    <a:gd name="T22" fmla="*/ 0 w 9"/>
                    <a:gd name="T23" fmla="*/ 7 h 10"/>
                    <a:gd name="T24" fmla="*/ 0 w 9"/>
                    <a:gd name="T25" fmla="*/ 5 h 10"/>
                    <a:gd name="T26" fmla="*/ 0 w 9"/>
                    <a:gd name="T27" fmla="*/ 2 h 10"/>
                    <a:gd name="T28" fmla="*/ 0 w 9"/>
                    <a:gd name="T29" fmla="*/ 0 h 10"/>
                    <a:gd name="T30" fmla="*/ 3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0" name="Freeform 187">
                  <a:extLst>
                    <a:ext uri="{FF2B5EF4-FFF2-40B4-BE49-F238E27FC236}">
                      <a16:creationId xmlns:a16="http://schemas.microsoft.com/office/drawing/2014/main" id="{E7ED1CCD-3761-4BA6-8D6E-86CC0801CFB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8" y="122"/>
                  <a:ext cx="3" cy="3"/>
                </a:xfrm>
                <a:custGeom>
                  <a:avLst/>
                  <a:gdLst>
                    <a:gd name="T0" fmla="*/ 7 w 9"/>
                    <a:gd name="T1" fmla="*/ 0 h 10"/>
                    <a:gd name="T2" fmla="*/ 9 w 9"/>
                    <a:gd name="T3" fmla="*/ 0 h 10"/>
                    <a:gd name="T4" fmla="*/ 9 w 9"/>
                    <a:gd name="T5" fmla="*/ 2 h 10"/>
                    <a:gd name="T6" fmla="*/ 9 w 9"/>
                    <a:gd name="T7" fmla="*/ 5 h 10"/>
                    <a:gd name="T8" fmla="*/ 9 w 9"/>
                    <a:gd name="T9" fmla="*/ 7 h 10"/>
                    <a:gd name="T10" fmla="*/ 7 w 9"/>
                    <a:gd name="T11" fmla="*/ 9 h 10"/>
                    <a:gd name="T12" fmla="*/ 4 w 9"/>
                    <a:gd name="T13" fmla="*/ 10 h 10"/>
                    <a:gd name="T14" fmla="*/ 2 w 9"/>
                    <a:gd name="T15" fmla="*/ 10 h 10"/>
                    <a:gd name="T16" fmla="*/ 0 w 9"/>
                    <a:gd name="T17" fmla="*/ 9 h 10"/>
                    <a:gd name="T18" fmla="*/ 0 w 9"/>
                    <a:gd name="T19" fmla="*/ 9 h 10"/>
                    <a:gd name="T20" fmla="*/ 0 w 9"/>
                    <a:gd name="T21" fmla="*/ 7 h 10"/>
                    <a:gd name="T22" fmla="*/ 0 w 9"/>
                    <a:gd name="T23" fmla="*/ 5 h 10"/>
                    <a:gd name="T24" fmla="*/ 0 w 9"/>
                    <a:gd name="T25" fmla="*/ 2 h 10"/>
                    <a:gd name="T26" fmla="*/ 3 w 9"/>
                    <a:gd name="T27" fmla="*/ 1 h 10"/>
                    <a:gd name="T28" fmla="*/ 4 w 9"/>
                    <a:gd name="T29" fmla="*/ 0 h 10"/>
                    <a:gd name="T30" fmla="*/ 7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4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1" name="Freeform 188">
                  <a:extLst>
                    <a:ext uri="{FF2B5EF4-FFF2-40B4-BE49-F238E27FC236}">
                      <a16:creationId xmlns:a16="http://schemas.microsoft.com/office/drawing/2014/main" id="{81084F75-638B-4135-9430-5C80837E4BA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" y="113"/>
                  <a:ext cx="39" cy="19"/>
                </a:xfrm>
                <a:custGeom>
                  <a:avLst/>
                  <a:gdLst>
                    <a:gd name="T0" fmla="*/ 63 w 156"/>
                    <a:gd name="T1" fmla="*/ 8 h 77"/>
                    <a:gd name="T2" fmla="*/ 81 w 156"/>
                    <a:gd name="T3" fmla="*/ 37 h 77"/>
                    <a:gd name="T4" fmla="*/ 92 w 156"/>
                    <a:gd name="T5" fmla="*/ 14 h 77"/>
                    <a:gd name="T6" fmla="*/ 87 w 156"/>
                    <a:gd name="T7" fmla="*/ 36 h 77"/>
                    <a:gd name="T8" fmla="*/ 94 w 156"/>
                    <a:gd name="T9" fmla="*/ 54 h 77"/>
                    <a:gd name="T10" fmla="*/ 122 w 156"/>
                    <a:gd name="T11" fmla="*/ 68 h 77"/>
                    <a:gd name="T12" fmla="*/ 146 w 156"/>
                    <a:gd name="T13" fmla="*/ 59 h 77"/>
                    <a:gd name="T14" fmla="*/ 147 w 156"/>
                    <a:gd name="T15" fmla="*/ 45 h 77"/>
                    <a:gd name="T16" fmla="*/ 141 w 156"/>
                    <a:gd name="T17" fmla="*/ 36 h 77"/>
                    <a:gd name="T18" fmla="*/ 132 w 156"/>
                    <a:gd name="T19" fmla="*/ 33 h 77"/>
                    <a:gd name="T20" fmla="*/ 123 w 156"/>
                    <a:gd name="T21" fmla="*/ 40 h 77"/>
                    <a:gd name="T22" fmla="*/ 126 w 156"/>
                    <a:gd name="T23" fmla="*/ 50 h 77"/>
                    <a:gd name="T24" fmla="*/ 129 w 156"/>
                    <a:gd name="T25" fmla="*/ 59 h 77"/>
                    <a:gd name="T26" fmla="*/ 118 w 156"/>
                    <a:gd name="T27" fmla="*/ 60 h 77"/>
                    <a:gd name="T28" fmla="*/ 105 w 156"/>
                    <a:gd name="T29" fmla="*/ 54 h 77"/>
                    <a:gd name="T30" fmla="*/ 101 w 156"/>
                    <a:gd name="T31" fmla="*/ 29 h 77"/>
                    <a:gd name="T32" fmla="*/ 132 w 156"/>
                    <a:gd name="T33" fmla="*/ 15 h 77"/>
                    <a:gd name="T34" fmla="*/ 149 w 156"/>
                    <a:gd name="T35" fmla="*/ 24 h 77"/>
                    <a:gd name="T36" fmla="*/ 154 w 156"/>
                    <a:gd name="T37" fmla="*/ 37 h 77"/>
                    <a:gd name="T38" fmla="*/ 152 w 156"/>
                    <a:gd name="T39" fmla="*/ 49 h 77"/>
                    <a:gd name="T40" fmla="*/ 155 w 156"/>
                    <a:gd name="T41" fmla="*/ 52 h 77"/>
                    <a:gd name="T42" fmla="*/ 145 w 156"/>
                    <a:gd name="T43" fmla="*/ 72 h 77"/>
                    <a:gd name="T44" fmla="*/ 111 w 156"/>
                    <a:gd name="T45" fmla="*/ 73 h 77"/>
                    <a:gd name="T46" fmla="*/ 85 w 156"/>
                    <a:gd name="T47" fmla="*/ 54 h 77"/>
                    <a:gd name="T48" fmla="*/ 73 w 156"/>
                    <a:gd name="T49" fmla="*/ 58 h 77"/>
                    <a:gd name="T50" fmla="*/ 37 w 156"/>
                    <a:gd name="T51" fmla="*/ 77 h 77"/>
                    <a:gd name="T52" fmla="*/ 7 w 156"/>
                    <a:gd name="T53" fmla="*/ 65 h 77"/>
                    <a:gd name="T54" fmla="*/ 0 w 156"/>
                    <a:gd name="T55" fmla="*/ 45 h 77"/>
                    <a:gd name="T56" fmla="*/ 5 w 156"/>
                    <a:gd name="T57" fmla="*/ 29 h 77"/>
                    <a:gd name="T58" fmla="*/ 40 w 156"/>
                    <a:gd name="T59" fmla="*/ 14 h 77"/>
                    <a:gd name="T60" fmla="*/ 62 w 156"/>
                    <a:gd name="T61" fmla="*/ 42 h 77"/>
                    <a:gd name="T62" fmla="*/ 53 w 156"/>
                    <a:gd name="T63" fmla="*/ 58 h 77"/>
                    <a:gd name="T64" fmla="*/ 40 w 156"/>
                    <a:gd name="T65" fmla="*/ 61 h 77"/>
                    <a:gd name="T66" fmla="*/ 30 w 156"/>
                    <a:gd name="T67" fmla="*/ 56 h 77"/>
                    <a:gd name="T68" fmla="*/ 37 w 156"/>
                    <a:gd name="T69" fmla="*/ 47 h 77"/>
                    <a:gd name="T70" fmla="*/ 36 w 156"/>
                    <a:gd name="T71" fmla="*/ 37 h 77"/>
                    <a:gd name="T72" fmla="*/ 26 w 156"/>
                    <a:gd name="T73" fmla="*/ 33 h 77"/>
                    <a:gd name="T74" fmla="*/ 17 w 156"/>
                    <a:gd name="T75" fmla="*/ 38 h 77"/>
                    <a:gd name="T76" fmla="*/ 13 w 156"/>
                    <a:gd name="T77" fmla="*/ 50 h 77"/>
                    <a:gd name="T78" fmla="*/ 19 w 156"/>
                    <a:gd name="T79" fmla="*/ 63 h 77"/>
                    <a:gd name="T80" fmla="*/ 50 w 156"/>
                    <a:gd name="T81" fmla="*/ 65 h 77"/>
                    <a:gd name="T82" fmla="*/ 73 w 156"/>
                    <a:gd name="T83" fmla="*/ 50 h 77"/>
                    <a:gd name="T84" fmla="*/ 65 w 156"/>
                    <a:gd name="T85" fmla="*/ 21 h 7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</a:cxnLst>
                  <a:rect l="0" t="0" r="r" b="b"/>
                  <a:pathLst>
                    <a:path w="156" h="77">
                      <a:moveTo>
                        <a:pt x="60" y="0"/>
                      </a:moveTo>
                      <a:lnTo>
                        <a:pt x="62" y="4"/>
                      </a:lnTo>
                      <a:lnTo>
                        <a:pt x="63" y="8"/>
                      </a:lnTo>
                      <a:lnTo>
                        <a:pt x="67" y="18"/>
                      </a:lnTo>
                      <a:lnTo>
                        <a:pt x="74" y="28"/>
                      </a:lnTo>
                      <a:lnTo>
                        <a:pt x="81" y="37"/>
                      </a:lnTo>
                      <a:lnTo>
                        <a:pt x="88" y="24"/>
                      </a:lnTo>
                      <a:lnTo>
                        <a:pt x="94" y="9"/>
                      </a:lnTo>
                      <a:lnTo>
                        <a:pt x="92" y="14"/>
                      </a:lnTo>
                      <a:lnTo>
                        <a:pt x="91" y="19"/>
                      </a:lnTo>
                      <a:lnTo>
                        <a:pt x="88" y="28"/>
                      </a:lnTo>
                      <a:lnTo>
                        <a:pt x="87" y="36"/>
                      </a:lnTo>
                      <a:lnTo>
                        <a:pt x="83" y="44"/>
                      </a:lnTo>
                      <a:lnTo>
                        <a:pt x="88" y="49"/>
                      </a:lnTo>
                      <a:lnTo>
                        <a:pt x="94" y="54"/>
                      </a:lnTo>
                      <a:lnTo>
                        <a:pt x="101" y="60"/>
                      </a:lnTo>
                      <a:lnTo>
                        <a:pt x="111" y="65"/>
                      </a:lnTo>
                      <a:lnTo>
                        <a:pt x="122" y="68"/>
                      </a:lnTo>
                      <a:lnTo>
                        <a:pt x="133" y="68"/>
                      </a:lnTo>
                      <a:lnTo>
                        <a:pt x="142" y="63"/>
                      </a:lnTo>
                      <a:lnTo>
                        <a:pt x="146" y="59"/>
                      </a:lnTo>
                      <a:lnTo>
                        <a:pt x="147" y="55"/>
                      </a:lnTo>
                      <a:lnTo>
                        <a:pt x="149" y="50"/>
                      </a:lnTo>
                      <a:lnTo>
                        <a:pt x="147" y="45"/>
                      </a:lnTo>
                      <a:lnTo>
                        <a:pt x="146" y="41"/>
                      </a:lnTo>
                      <a:lnTo>
                        <a:pt x="143" y="38"/>
                      </a:lnTo>
                      <a:lnTo>
                        <a:pt x="141" y="36"/>
                      </a:lnTo>
                      <a:lnTo>
                        <a:pt x="138" y="35"/>
                      </a:lnTo>
                      <a:lnTo>
                        <a:pt x="135" y="33"/>
                      </a:lnTo>
                      <a:lnTo>
                        <a:pt x="132" y="33"/>
                      </a:lnTo>
                      <a:lnTo>
                        <a:pt x="128" y="35"/>
                      </a:lnTo>
                      <a:lnTo>
                        <a:pt x="126" y="37"/>
                      </a:lnTo>
                      <a:lnTo>
                        <a:pt x="123" y="40"/>
                      </a:lnTo>
                      <a:lnTo>
                        <a:pt x="123" y="44"/>
                      </a:lnTo>
                      <a:lnTo>
                        <a:pt x="124" y="47"/>
                      </a:lnTo>
                      <a:lnTo>
                        <a:pt x="126" y="50"/>
                      </a:lnTo>
                      <a:lnTo>
                        <a:pt x="128" y="54"/>
                      </a:lnTo>
                      <a:lnTo>
                        <a:pt x="132" y="56"/>
                      </a:lnTo>
                      <a:lnTo>
                        <a:pt x="129" y="59"/>
                      </a:lnTo>
                      <a:lnTo>
                        <a:pt x="126" y="60"/>
                      </a:lnTo>
                      <a:lnTo>
                        <a:pt x="122" y="61"/>
                      </a:lnTo>
                      <a:lnTo>
                        <a:pt x="118" y="60"/>
                      </a:lnTo>
                      <a:lnTo>
                        <a:pt x="114" y="60"/>
                      </a:lnTo>
                      <a:lnTo>
                        <a:pt x="109" y="58"/>
                      </a:lnTo>
                      <a:lnTo>
                        <a:pt x="105" y="54"/>
                      </a:lnTo>
                      <a:lnTo>
                        <a:pt x="101" y="49"/>
                      </a:lnTo>
                      <a:lnTo>
                        <a:pt x="100" y="42"/>
                      </a:lnTo>
                      <a:lnTo>
                        <a:pt x="101" y="29"/>
                      </a:lnTo>
                      <a:lnTo>
                        <a:pt x="109" y="21"/>
                      </a:lnTo>
                      <a:lnTo>
                        <a:pt x="120" y="14"/>
                      </a:lnTo>
                      <a:lnTo>
                        <a:pt x="132" y="15"/>
                      </a:lnTo>
                      <a:lnTo>
                        <a:pt x="138" y="17"/>
                      </a:lnTo>
                      <a:lnTo>
                        <a:pt x="143" y="21"/>
                      </a:lnTo>
                      <a:lnTo>
                        <a:pt x="149" y="24"/>
                      </a:lnTo>
                      <a:lnTo>
                        <a:pt x="152" y="29"/>
                      </a:lnTo>
                      <a:lnTo>
                        <a:pt x="154" y="33"/>
                      </a:lnTo>
                      <a:lnTo>
                        <a:pt x="154" y="37"/>
                      </a:lnTo>
                      <a:lnTo>
                        <a:pt x="154" y="41"/>
                      </a:lnTo>
                      <a:lnTo>
                        <a:pt x="152" y="45"/>
                      </a:lnTo>
                      <a:lnTo>
                        <a:pt x="152" y="49"/>
                      </a:lnTo>
                      <a:lnTo>
                        <a:pt x="154" y="50"/>
                      </a:lnTo>
                      <a:lnTo>
                        <a:pt x="155" y="51"/>
                      </a:lnTo>
                      <a:lnTo>
                        <a:pt x="155" y="52"/>
                      </a:lnTo>
                      <a:lnTo>
                        <a:pt x="156" y="55"/>
                      </a:lnTo>
                      <a:lnTo>
                        <a:pt x="151" y="65"/>
                      </a:lnTo>
                      <a:lnTo>
                        <a:pt x="145" y="72"/>
                      </a:lnTo>
                      <a:lnTo>
                        <a:pt x="136" y="75"/>
                      </a:lnTo>
                      <a:lnTo>
                        <a:pt x="124" y="77"/>
                      </a:lnTo>
                      <a:lnTo>
                        <a:pt x="111" y="73"/>
                      </a:lnTo>
                      <a:lnTo>
                        <a:pt x="99" y="66"/>
                      </a:lnTo>
                      <a:lnTo>
                        <a:pt x="88" y="58"/>
                      </a:lnTo>
                      <a:lnTo>
                        <a:pt x="85" y="54"/>
                      </a:lnTo>
                      <a:lnTo>
                        <a:pt x="81" y="50"/>
                      </a:lnTo>
                      <a:lnTo>
                        <a:pt x="77" y="54"/>
                      </a:lnTo>
                      <a:lnTo>
                        <a:pt x="73" y="58"/>
                      </a:lnTo>
                      <a:lnTo>
                        <a:pt x="63" y="66"/>
                      </a:lnTo>
                      <a:lnTo>
                        <a:pt x="50" y="73"/>
                      </a:lnTo>
                      <a:lnTo>
                        <a:pt x="37" y="77"/>
                      </a:lnTo>
                      <a:lnTo>
                        <a:pt x="26" y="75"/>
                      </a:lnTo>
                      <a:lnTo>
                        <a:pt x="15" y="72"/>
                      </a:lnTo>
                      <a:lnTo>
                        <a:pt x="7" y="65"/>
                      </a:lnTo>
                      <a:lnTo>
                        <a:pt x="1" y="55"/>
                      </a:lnTo>
                      <a:lnTo>
                        <a:pt x="0" y="49"/>
                      </a:lnTo>
                      <a:lnTo>
                        <a:pt x="0" y="45"/>
                      </a:lnTo>
                      <a:lnTo>
                        <a:pt x="1" y="40"/>
                      </a:lnTo>
                      <a:lnTo>
                        <a:pt x="3" y="35"/>
                      </a:lnTo>
                      <a:lnTo>
                        <a:pt x="5" y="29"/>
                      </a:lnTo>
                      <a:lnTo>
                        <a:pt x="15" y="21"/>
                      </a:lnTo>
                      <a:lnTo>
                        <a:pt x="27" y="15"/>
                      </a:lnTo>
                      <a:lnTo>
                        <a:pt x="40" y="14"/>
                      </a:lnTo>
                      <a:lnTo>
                        <a:pt x="53" y="21"/>
                      </a:lnTo>
                      <a:lnTo>
                        <a:pt x="60" y="29"/>
                      </a:lnTo>
                      <a:lnTo>
                        <a:pt x="62" y="42"/>
                      </a:lnTo>
                      <a:lnTo>
                        <a:pt x="60" y="49"/>
                      </a:lnTo>
                      <a:lnTo>
                        <a:pt x="56" y="54"/>
                      </a:lnTo>
                      <a:lnTo>
                        <a:pt x="53" y="58"/>
                      </a:lnTo>
                      <a:lnTo>
                        <a:pt x="46" y="60"/>
                      </a:lnTo>
                      <a:lnTo>
                        <a:pt x="44" y="60"/>
                      </a:lnTo>
                      <a:lnTo>
                        <a:pt x="40" y="61"/>
                      </a:lnTo>
                      <a:lnTo>
                        <a:pt x="36" y="60"/>
                      </a:lnTo>
                      <a:lnTo>
                        <a:pt x="32" y="59"/>
                      </a:lnTo>
                      <a:lnTo>
                        <a:pt x="30" y="56"/>
                      </a:lnTo>
                      <a:lnTo>
                        <a:pt x="32" y="54"/>
                      </a:lnTo>
                      <a:lnTo>
                        <a:pt x="36" y="51"/>
                      </a:lnTo>
                      <a:lnTo>
                        <a:pt x="37" y="47"/>
                      </a:lnTo>
                      <a:lnTo>
                        <a:pt x="39" y="44"/>
                      </a:lnTo>
                      <a:lnTo>
                        <a:pt x="39" y="40"/>
                      </a:lnTo>
                      <a:lnTo>
                        <a:pt x="36" y="37"/>
                      </a:lnTo>
                      <a:lnTo>
                        <a:pt x="33" y="35"/>
                      </a:lnTo>
                      <a:lnTo>
                        <a:pt x="30" y="33"/>
                      </a:lnTo>
                      <a:lnTo>
                        <a:pt x="26" y="33"/>
                      </a:lnTo>
                      <a:lnTo>
                        <a:pt x="23" y="35"/>
                      </a:lnTo>
                      <a:lnTo>
                        <a:pt x="19" y="36"/>
                      </a:lnTo>
                      <a:lnTo>
                        <a:pt x="17" y="38"/>
                      </a:lnTo>
                      <a:lnTo>
                        <a:pt x="15" y="41"/>
                      </a:lnTo>
                      <a:lnTo>
                        <a:pt x="14" y="45"/>
                      </a:lnTo>
                      <a:lnTo>
                        <a:pt x="13" y="50"/>
                      </a:lnTo>
                      <a:lnTo>
                        <a:pt x="14" y="55"/>
                      </a:lnTo>
                      <a:lnTo>
                        <a:pt x="15" y="59"/>
                      </a:lnTo>
                      <a:lnTo>
                        <a:pt x="19" y="63"/>
                      </a:lnTo>
                      <a:lnTo>
                        <a:pt x="28" y="68"/>
                      </a:lnTo>
                      <a:lnTo>
                        <a:pt x="39" y="68"/>
                      </a:lnTo>
                      <a:lnTo>
                        <a:pt x="50" y="65"/>
                      </a:lnTo>
                      <a:lnTo>
                        <a:pt x="59" y="60"/>
                      </a:lnTo>
                      <a:lnTo>
                        <a:pt x="68" y="54"/>
                      </a:lnTo>
                      <a:lnTo>
                        <a:pt x="73" y="50"/>
                      </a:lnTo>
                      <a:lnTo>
                        <a:pt x="77" y="44"/>
                      </a:lnTo>
                      <a:lnTo>
                        <a:pt x="71" y="33"/>
                      </a:lnTo>
                      <a:lnTo>
                        <a:pt x="65" y="21"/>
                      </a:lnTo>
                      <a:lnTo>
                        <a:pt x="6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2" name="Freeform 189">
                  <a:extLst>
                    <a:ext uri="{FF2B5EF4-FFF2-40B4-BE49-F238E27FC236}">
                      <a16:creationId xmlns:a16="http://schemas.microsoft.com/office/drawing/2014/main" id="{A9DF6D9F-BD3B-44F2-B45A-387BBE9E392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5" y="110"/>
                  <a:ext cx="1" cy="3"/>
                </a:xfrm>
                <a:custGeom>
                  <a:avLst/>
                  <a:gdLst>
                    <a:gd name="T0" fmla="*/ 0 w 5"/>
                    <a:gd name="T1" fmla="*/ 0 h 11"/>
                    <a:gd name="T2" fmla="*/ 4 w 5"/>
                    <a:gd name="T3" fmla="*/ 0 h 11"/>
                    <a:gd name="T4" fmla="*/ 5 w 5"/>
                    <a:gd name="T5" fmla="*/ 11 h 11"/>
                    <a:gd name="T6" fmla="*/ 3 w 5"/>
                    <a:gd name="T7" fmla="*/ 5 h 11"/>
                    <a:gd name="T8" fmla="*/ 0 w 5"/>
                    <a:gd name="T9" fmla="*/ 0 h 1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</a:cxnLst>
                  <a:rect l="0" t="0" r="r" b="b"/>
                  <a:pathLst>
                    <a:path w="5" h="11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5" y="11"/>
                      </a:lnTo>
                      <a:lnTo>
                        <a:pt x="3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3" name="Freeform 190">
                  <a:extLst>
                    <a:ext uri="{FF2B5EF4-FFF2-40B4-BE49-F238E27FC236}">
                      <a16:creationId xmlns:a16="http://schemas.microsoft.com/office/drawing/2014/main" id="{FAA387A7-C31E-4C7B-907A-40455E97A3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4" y="110"/>
                  <a:ext cx="1" cy="5"/>
                </a:xfrm>
                <a:custGeom>
                  <a:avLst/>
                  <a:gdLst>
                    <a:gd name="T0" fmla="*/ 0 w 4"/>
                    <a:gd name="T1" fmla="*/ 0 h 20"/>
                    <a:gd name="T2" fmla="*/ 4 w 4"/>
                    <a:gd name="T3" fmla="*/ 0 h 20"/>
                    <a:gd name="T4" fmla="*/ 3 w 4"/>
                    <a:gd name="T5" fmla="*/ 10 h 20"/>
                    <a:gd name="T6" fmla="*/ 2 w 4"/>
                    <a:gd name="T7" fmla="*/ 20 h 20"/>
                    <a:gd name="T8" fmla="*/ 2 w 4"/>
                    <a:gd name="T9" fmla="*/ 20 h 20"/>
                    <a:gd name="T10" fmla="*/ 0 w 4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4" h="20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3" y="10"/>
                      </a:lnTo>
                      <a:lnTo>
                        <a:pt x="2" y="20"/>
                      </a:lnTo>
                      <a:lnTo>
                        <a:pt x="2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4" name="Freeform 191">
                  <a:extLst>
                    <a:ext uri="{FF2B5EF4-FFF2-40B4-BE49-F238E27FC236}">
                      <a16:creationId xmlns:a16="http://schemas.microsoft.com/office/drawing/2014/main" id="{384F3999-F9FA-422E-ABCD-74AC6BFD644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3" y="110"/>
                  <a:ext cx="2" cy="2"/>
                </a:xfrm>
                <a:custGeom>
                  <a:avLst/>
                  <a:gdLst>
                    <a:gd name="T0" fmla="*/ 2 w 7"/>
                    <a:gd name="T1" fmla="*/ 0 h 9"/>
                    <a:gd name="T2" fmla="*/ 7 w 7"/>
                    <a:gd name="T3" fmla="*/ 0 h 9"/>
                    <a:gd name="T4" fmla="*/ 6 w 7"/>
                    <a:gd name="T5" fmla="*/ 4 h 9"/>
                    <a:gd name="T6" fmla="*/ 4 w 7"/>
                    <a:gd name="T7" fmla="*/ 6 h 9"/>
                    <a:gd name="T8" fmla="*/ 0 w 7"/>
                    <a:gd name="T9" fmla="*/ 9 h 9"/>
                    <a:gd name="T10" fmla="*/ 2 w 7"/>
                    <a:gd name="T11" fmla="*/ 5 h 9"/>
                    <a:gd name="T12" fmla="*/ 2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2" y="0"/>
                      </a:moveTo>
                      <a:lnTo>
                        <a:pt x="7" y="0"/>
                      </a:lnTo>
                      <a:lnTo>
                        <a:pt x="6" y="4"/>
                      </a:lnTo>
                      <a:lnTo>
                        <a:pt x="4" y="6"/>
                      </a:lnTo>
                      <a:lnTo>
                        <a:pt x="0" y="9"/>
                      </a:lnTo>
                      <a:lnTo>
                        <a:pt x="2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5" name="Freeform 192">
                  <a:extLst>
                    <a:ext uri="{FF2B5EF4-FFF2-40B4-BE49-F238E27FC236}">
                      <a16:creationId xmlns:a16="http://schemas.microsoft.com/office/drawing/2014/main" id="{70A583C8-5393-488D-84F5-2F3ABA0A067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22"/>
                  <a:ext cx="3" cy="3"/>
                </a:xfrm>
                <a:custGeom>
                  <a:avLst/>
                  <a:gdLst>
                    <a:gd name="T0" fmla="*/ 3 w 11"/>
                    <a:gd name="T1" fmla="*/ 0 h 10"/>
                    <a:gd name="T2" fmla="*/ 5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9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5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6" name="Freeform 193">
                  <a:extLst>
                    <a:ext uri="{FF2B5EF4-FFF2-40B4-BE49-F238E27FC236}">
                      <a16:creationId xmlns:a16="http://schemas.microsoft.com/office/drawing/2014/main" id="{6FD868F8-93DD-4E4B-ABEF-F8C155F2162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10"/>
                  <a:ext cx="1" cy="1"/>
                </a:xfrm>
                <a:custGeom>
                  <a:avLst/>
                  <a:gdLst>
                    <a:gd name="T0" fmla="*/ 0 w 3"/>
                    <a:gd name="T1" fmla="*/ 0 h 4"/>
                    <a:gd name="T2" fmla="*/ 3 w 3"/>
                    <a:gd name="T3" fmla="*/ 0 h 4"/>
                    <a:gd name="T4" fmla="*/ 3 w 3"/>
                    <a:gd name="T5" fmla="*/ 4 h 4"/>
                    <a:gd name="T6" fmla="*/ 0 w 3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3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3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7" name="Freeform 194">
                  <a:extLst>
                    <a:ext uri="{FF2B5EF4-FFF2-40B4-BE49-F238E27FC236}">
                      <a16:creationId xmlns:a16="http://schemas.microsoft.com/office/drawing/2014/main" id="{984D8E79-CCF7-43F8-8D85-147FCAA7D752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73" y="110"/>
                  <a:ext cx="20" cy="11"/>
                </a:xfrm>
                <a:custGeom>
                  <a:avLst/>
                  <a:gdLst>
                    <a:gd name="T0" fmla="*/ 42 w 83"/>
                    <a:gd name="T1" fmla="*/ 37 h 43"/>
                    <a:gd name="T2" fmla="*/ 44 w 83"/>
                    <a:gd name="T3" fmla="*/ 37 h 43"/>
                    <a:gd name="T4" fmla="*/ 43 w 83"/>
                    <a:gd name="T5" fmla="*/ 37 h 43"/>
                    <a:gd name="T6" fmla="*/ 41 w 83"/>
                    <a:gd name="T7" fmla="*/ 37 h 43"/>
                    <a:gd name="T8" fmla="*/ 39 w 83"/>
                    <a:gd name="T9" fmla="*/ 7 h 43"/>
                    <a:gd name="T10" fmla="*/ 34 w 83"/>
                    <a:gd name="T11" fmla="*/ 11 h 43"/>
                    <a:gd name="T12" fmla="*/ 33 w 83"/>
                    <a:gd name="T13" fmla="*/ 18 h 43"/>
                    <a:gd name="T14" fmla="*/ 33 w 83"/>
                    <a:gd name="T15" fmla="*/ 26 h 43"/>
                    <a:gd name="T16" fmla="*/ 37 w 83"/>
                    <a:gd name="T17" fmla="*/ 33 h 43"/>
                    <a:gd name="T18" fmla="*/ 44 w 83"/>
                    <a:gd name="T19" fmla="*/ 37 h 43"/>
                    <a:gd name="T20" fmla="*/ 53 w 83"/>
                    <a:gd name="T21" fmla="*/ 34 h 43"/>
                    <a:gd name="T22" fmla="*/ 60 w 83"/>
                    <a:gd name="T23" fmla="*/ 26 h 43"/>
                    <a:gd name="T24" fmla="*/ 60 w 83"/>
                    <a:gd name="T25" fmla="*/ 18 h 43"/>
                    <a:gd name="T26" fmla="*/ 53 w 83"/>
                    <a:gd name="T27" fmla="*/ 10 h 43"/>
                    <a:gd name="T28" fmla="*/ 44 w 83"/>
                    <a:gd name="T29" fmla="*/ 7 h 43"/>
                    <a:gd name="T30" fmla="*/ 33 w 83"/>
                    <a:gd name="T31" fmla="*/ 0 h 43"/>
                    <a:gd name="T32" fmla="*/ 38 w 83"/>
                    <a:gd name="T33" fmla="*/ 2 h 43"/>
                    <a:gd name="T34" fmla="*/ 34 w 83"/>
                    <a:gd name="T35" fmla="*/ 6 h 43"/>
                    <a:gd name="T36" fmla="*/ 41 w 83"/>
                    <a:gd name="T37" fmla="*/ 4 h 43"/>
                    <a:gd name="T38" fmla="*/ 42 w 83"/>
                    <a:gd name="T39" fmla="*/ 2 h 43"/>
                    <a:gd name="T40" fmla="*/ 44 w 83"/>
                    <a:gd name="T41" fmla="*/ 2 h 43"/>
                    <a:gd name="T42" fmla="*/ 43 w 83"/>
                    <a:gd name="T43" fmla="*/ 4 h 43"/>
                    <a:gd name="T44" fmla="*/ 44 w 83"/>
                    <a:gd name="T45" fmla="*/ 4 h 43"/>
                    <a:gd name="T46" fmla="*/ 52 w 83"/>
                    <a:gd name="T47" fmla="*/ 5 h 43"/>
                    <a:gd name="T48" fmla="*/ 60 w 83"/>
                    <a:gd name="T49" fmla="*/ 7 h 43"/>
                    <a:gd name="T50" fmla="*/ 56 w 83"/>
                    <a:gd name="T51" fmla="*/ 0 h 43"/>
                    <a:gd name="T52" fmla="*/ 64 w 83"/>
                    <a:gd name="T53" fmla="*/ 4 h 43"/>
                    <a:gd name="T54" fmla="*/ 69 w 83"/>
                    <a:gd name="T55" fmla="*/ 9 h 43"/>
                    <a:gd name="T56" fmla="*/ 76 w 83"/>
                    <a:gd name="T57" fmla="*/ 10 h 43"/>
                    <a:gd name="T58" fmla="*/ 83 w 83"/>
                    <a:gd name="T59" fmla="*/ 9 h 43"/>
                    <a:gd name="T60" fmla="*/ 78 w 83"/>
                    <a:gd name="T61" fmla="*/ 14 h 43"/>
                    <a:gd name="T62" fmla="*/ 71 w 83"/>
                    <a:gd name="T63" fmla="*/ 15 h 43"/>
                    <a:gd name="T64" fmla="*/ 67 w 83"/>
                    <a:gd name="T65" fmla="*/ 14 h 43"/>
                    <a:gd name="T66" fmla="*/ 65 w 83"/>
                    <a:gd name="T67" fmla="*/ 11 h 43"/>
                    <a:gd name="T68" fmla="*/ 66 w 83"/>
                    <a:gd name="T69" fmla="*/ 19 h 43"/>
                    <a:gd name="T70" fmla="*/ 64 w 83"/>
                    <a:gd name="T71" fmla="*/ 33 h 43"/>
                    <a:gd name="T72" fmla="*/ 44 w 83"/>
                    <a:gd name="T73" fmla="*/ 43 h 43"/>
                    <a:gd name="T74" fmla="*/ 43 w 83"/>
                    <a:gd name="T75" fmla="*/ 43 h 43"/>
                    <a:gd name="T76" fmla="*/ 44 w 83"/>
                    <a:gd name="T77" fmla="*/ 43 h 43"/>
                    <a:gd name="T78" fmla="*/ 42 w 83"/>
                    <a:gd name="T79" fmla="*/ 43 h 43"/>
                    <a:gd name="T80" fmla="*/ 41 w 83"/>
                    <a:gd name="T81" fmla="*/ 43 h 43"/>
                    <a:gd name="T82" fmla="*/ 33 w 83"/>
                    <a:gd name="T83" fmla="*/ 39 h 43"/>
                    <a:gd name="T84" fmla="*/ 29 w 83"/>
                    <a:gd name="T85" fmla="*/ 33 h 43"/>
                    <a:gd name="T86" fmla="*/ 28 w 83"/>
                    <a:gd name="T87" fmla="*/ 24 h 43"/>
                    <a:gd name="T88" fmla="*/ 29 w 83"/>
                    <a:gd name="T89" fmla="*/ 16 h 43"/>
                    <a:gd name="T90" fmla="*/ 28 w 83"/>
                    <a:gd name="T91" fmla="*/ 15 h 43"/>
                    <a:gd name="T92" fmla="*/ 19 w 83"/>
                    <a:gd name="T93" fmla="*/ 18 h 43"/>
                    <a:gd name="T94" fmla="*/ 10 w 83"/>
                    <a:gd name="T95" fmla="*/ 15 h 43"/>
                    <a:gd name="T96" fmla="*/ 2 w 83"/>
                    <a:gd name="T97" fmla="*/ 7 h 43"/>
                    <a:gd name="T98" fmla="*/ 3 w 83"/>
                    <a:gd name="T99" fmla="*/ 6 h 43"/>
                    <a:gd name="T100" fmla="*/ 11 w 83"/>
                    <a:gd name="T101" fmla="*/ 10 h 43"/>
                    <a:gd name="T102" fmla="*/ 19 w 83"/>
                    <a:gd name="T103" fmla="*/ 10 h 43"/>
                    <a:gd name="T104" fmla="*/ 28 w 83"/>
                    <a:gd name="T105" fmla="*/ 6 h 43"/>
                    <a:gd name="T106" fmla="*/ 33 w 83"/>
                    <a:gd name="T10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83" h="43">
                      <a:moveTo>
                        <a:pt x="41" y="37"/>
                      </a:move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4" y="37"/>
                      </a:lnTo>
                      <a:lnTo>
                        <a:pt x="44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39" y="7"/>
                      </a:lnTo>
                      <a:lnTo>
                        <a:pt x="37" y="10"/>
                      </a:lnTo>
                      <a:lnTo>
                        <a:pt x="34" y="11"/>
                      </a:lnTo>
                      <a:lnTo>
                        <a:pt x="33" y="15"/>
                      </a:lnTo>
                      <a:lnTo>
                        <a:pt x="33" y="18"/>
                      </a:lnTo>
                      <a:lnTo>
                        <a:pt x="32" y="21"/>
                      </a:lnTo>
                      <a:lnTo>
                        <a:pt x="33" y="26"/>
                      </a:lnTo>
                      <a:lnTo>
                        <a:pt x="34" y="30"/>
                      </a:lnTo>
                      <a:lnTo>
                        <a:pt x="37" y="33"/>
                      </a:lnTo>
                      <a:lnTo>
                        <a:pt x="39" y="35"/>
                      </a:lnTo>
                      <a:lnTo>
                        <a:pt x="44" y="37"/>
                      </a:lnTo>
                      <a:lnTo>
                        <a:pt x="48" y="35"/>
                      </a:lnTo>
                      <a:lnTo>
                        <a:pt x="53" y="34"/>
                      </a:lnTo>
                      <a:lnTo>
                        <a:pt x="57" y="30"/>
                      </a:lnTo>
                      <a:lnTo>
                        <a:pt x="60" y="26"/>
                      </a:lnTo>
                      <a:lnTo>
                        <a:pt x="61" y="23"/>
                      </a:lnTo>
                      <a:lnTo>
                        <a:pt x="60" y="18"/>
                      </a:lnTo>
                      <a:lnTo>
                        <a:pt x="57" y="14"/>
                      </a:lnTo>
                      <a:lnTo>
                        <a:pt x="53" y="10"/>
                      </a:lnTo>
                      <a:lnTo>
                        <a:pt x="49" y="9"/>
                      </a:lnTo>
                      <a:lnTo>
                        <a:pt x="44" y="7"/>
                      </a:lnTo>
                      <a:lnTo>
                        <a:pt x="43" y="7"/>
                      </a:lnTo>
                      <a:close/>
                      <a:moveTo>
                        <a:pt x="33" y="0"/>
                      </a:moveTo>
                      <a:lnTo>
                        <a:pt x="39" y="0"/>
                      </a:lnTo>
                      <a:lnTo>
                        <a:pt x="38" y="2"/>
                      </a:lnTo>
                      <a:lnTo>
                        <a:pt x="37" y="4"/>
                      </a:lnTo>
                      <a:lnTo>
                        <a:pt x="34" y="6"/>
                      </a:lnTo>
                      <a:lnTo>
                        <a:pt x="38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3" y="2"/>
                      </a:lnTo>
                      <a:lnTo>
                        <a:pt x="44" y="2"/>
                      </a:lnTo>
                      <a:lnTo>
                        <a:pt x="42" y="2"/>
                      </a:lnTo>
                      <a:lnTo>
                        <a:pt x="43" y="4"/>
                      </a:lnTo>
                      <a:lnTo>
                        <a:pt x="44" y="4"/>
                      </a:lnTo>
                      <a:lnTo>
                        <a:pt x="44" y="4"/>
                      </a:lnTo>
                      <a:lnTo>
                        <a:pt x="48" y="4"/>
                      </a:lnTo>
                      <a:lnTo>
                        <a:pt x="52" y="5"/>
                      </a:lnTo>
                      <a:lnTo>
                        <a:pt x="57" y="6"/>
                      </a:lnTo>
                      <a:lnTo>
                        <a:pt x="60" y="7"/>
                      </a:lnTo>
                      <a:lnTo>
                        <a:pt x="57" y="4"/>
                      </a:lnTo>
                      <a:lnTo>
                        <a:pt x="56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6" y="6"/>
                      </a:lnTo>
                      <a:lnTo>
                        <a:pt x="69" y="9"/>
                      </a:lnTo>
                      <a:lnTo>
                        <a:pt x="73" y="10"/>
                      </a:lnTo>
                      <a:lnTo>
                        <a:pt x="76" y="10"/>
                      </a:lnTo>
                      <a:lnTo>
                        <a:pt x="80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5" y="15"/>
                      </a:lnTo>
                      <a:lnTo>
                        <a:pt x="71" y="15"/>
                      </a:lnTo>
                      <a:lnTo>
                        <a:pt x="69" y="15"/>
                      </a:lnTo>
                      <a:lnTo>
                        <a:pt x="67" y="14"/>
                      </a:lnTo>
                      <a:lnTo>
                        <a:pt x="66" y="12"/>
                      </a:lnTo>
                      <a:lnTo>
                        <a:pt x="65" y="11"/>
                      </a:lnTo>
                      <a:lnTo>
                        <a:pt x="66" y="15"/>
                      </a:lnTo>
                      <a:lnTo>
                        <a:pt x="66" y="19"/>
                      </a:lnTo>
                      <a:lnTo>
                        <a:pt x="67" y="23"/>
                      </a:lnTo>
                      <a:lnTo>
                        <a:pt x="64" y="33"/>
                      </a:lnTo>
                      <a:lnTo>
                        <a:pt x="56" y="40"/>
                      </a:lnTo>
                      <a:lnTo>
                        <a:pt x="44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7" y="42"/>
                      </a:lnTo>
                      <a:lnTo>
                        <a:pt x="33" y="39"/>
                      </a:lnTo>
                      <a:lnTo>
                        <a:pt x="30" y="37"/>
                      </a:lnTo>
                      <a:lnTo>
                        <a:pt x="29" y="33"/>
                      </a:lnTo>
                      <a:lnTo>
                        <a:pt x="28" y="28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0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10" y="15"/>
                      </a:lnTo>
                      <a:lnTo>
                        <a:pt x="5" y="11"/>
                      </a:lnTo>
                      <a:lnTo>
                        <a:pt x="2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7" y="9"/>
                      </a:lnTo>
                      <a:lnTo>
                        <a:pt x="11" y="10"/>
                      </a:lnTo>
                      <a:lnTo>
                        <a:pt x="15" y="10"/>
                      </a:lnTo>
                      <a:lnTo>
                        <a:pt x="19" y="10"/>
                      </a:lnTo>
                      <a:lnTo>
                        <a:pt x="24" y="9"/>
                      </a:lnTo>
                      <a:lnTo>
                        <a:pt x="28" y="6"/>
                      </a:lnTo>
                      <a:lnTo>
                        <a:pt x="30" y="4"/>
                      </a:lnTo>
                      <a:lnTo>
                        <a:pt x="3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8" name="Freeform 195">
                  <a:extLst>
                    <a:ext uri="{FF2B5EF4-FFF2-40B4-BE49-F238E27FC236}">
                      <a16:creationId xmlns:a16="http://schemas.microsoft.com/office/drawing/2014/main" id="{F0D3AB45-1667-4F78-8F93-25FE28BD74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9" y="110"/>
                  <a:ext cx="4" cy="1"/>
                </a:xfrm>
                <a:custGeom>
                  <a:avLst/>
                  <a:gdLst>
                    <a:gd name="T0" fmla="*/ 0 w 16"/>
                    <a:gd name="T1" fmla="*/ 0 h 5"/>
                    <a:gd name="T2" fmla="*/ 16 w 16"/>
                    <a:gd name="T3" fmla="*/ 0 h 5"/>
                    <a:gd name="T4" fmla="*/ 15 w 16"/>
                    <a:gd name="T5" fmla="*/ 2 h 5"/>
                    <a:gd name="T6" fmla="*/ 13 w 16"/>
                    <a:gd name="T7" fmla="*/ 4 h 5"/>
                    <a:gd name="T8" fmla="*/ 12 w 16"/>
                    <a:gd name="T9" fmla="*/ 4 h 5"/>
                    <a:gd name="T10" fmla="*/ 9 w 16"/>
                    <a:gd name="T11" fmla="*/ 5 h 5"/>
                    <a:gd name="T12" fmla="*/ 7 w 16"/>
                    <a:gd name="T13" fmla="*/ 4 h 5"/>
                    <a:gd name="T14" fmla="*/ 3 w 16"/>
                    <a:gd name="T15" fmla="*/ 2 h 5"/>
                    <a:gd name="T16" fmla="*/ 0 w 16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6" h="5">
                      <a:moveTo>
                        <a:pt x="0" y="0"/>
                      </a:moveTo>
                      <a:lnTo>
                        <a:pt x="16" y="0"/>
                      </a:lnTo>
                      <a:lnTo>
                        <a:pt x="15" y="2"/>
                      </a:lnTo>
                      <a:lnTo>
                        <a:pt x="13" y="4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7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9" name="Freeform 196">
                  <a:extLst>
                    <a:ext uri="{FF2B5EF4-FFF2-40B4-BE49-F238E27FC236}">
                      <a16:creationId xmlns:a16="http://schemas.microsoft.com/office/drawing/2014/main" id="{5CBE1BAA-FA62-4CFB-8DA8-0321153E7A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10"/>
                  <a:ext cx="5" cy="9"/>
                </a:xfrm>
                <a:custGeom>
                  <a:avLst/>
                  <a:gdLst>
                    <a:gd name="T0" fmla="*/ 0 w 19"/>
                    <a:gd name="T1" fmla="*/ 0 h 38"/>
                    <a:gd name="T2" fmla="*/ 19 w 19"/>
                    <a:gd name="T3" fmla="*/ 0 h 38"/>
                    <a:gd name="T4" fmla="*/ 19 w 19"/>
                    <a:gd name="T5" fmla="*/ 5 h 38"/>
                    <a:gd name="T6" fmla="*/ 17 w 19"/>
                    <a:gd name="T7" fmla="*/ 9 h 38"/>
                    <a:gd name="T8" fmla="*/ 16 w 19"/>
                    <a:gd name="T9" fmla="*/ 14 h 38"/>
                    <a:gd name="T10" fmla="*/ 15 w 19"/>
                    <a:gd name="T11" fmla="*/ 23 h 38"/>
                    <a:gd name="T12" fmla="*/ 12 w 19"/>
                    <a:gd name="T13" fmla="*/ 30 h 38"/>
                    <a:gd name="T14" fmla="*/ 6 w 19"/>
                    <a:gd name="T15" fmla="*/ 38 h 38"/>
                    <a:gd name="T16" fmla="*/ 3 w 19"/>
                    <a:gd name="T17" fmla="*/ 26 h 38"/>
                    <a:gd name="T18" fmla="*/ 0 w 19"/>
                    <a:gd name="T19" fmla="*/ 15 h 38"/>
                    <a:gd name="T20" fmla="*/ 0 w 19"/>
                    <a:gd name="T21" fmla="*/ 10 h 38"/>
                    <a:gd name="T22" fmla="*/ 0 w 19"/>
                    <a:gd name="T23" fmla="*/ 5 h 38"/>
                    <a:gd name="T24" fmla="*/ 0 w 19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19" h="38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9" y="5"/>
                      </a:lnTo>
                      <a:lnTo>
                        <a:pt x="17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6" y="38"/>
                      </a:lnTo>
                      <a:lnTo>
                        <a:pt x="3" y="26"/>
                      </a:lnTo>
                      <a:lnTo>
                        <a:pt x="0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0" name="Freeform 197">
                  <a:extLst>
                    <a:ext uri="{FF2B5EF4-FFF2-40B4-BE49-F238E27FC236}">
                      <a16:creationId xmlns:a16="http://schemas.microsoft.com/office/drawing/2014/main" id="{9E0B9502-C3EB-4393-B65C-F2C9E9E4B2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45" y="127"/>
                  <a:ext cx="4" cy="10"/>
                </a:xfrm>
                <a:custGeom>
                  <a:avLst/>
                  <a:gdLst>
                    <a:gd name="T0" fmla="*/ 9 w 18"/>
                    <a:gd name="T1" fmla="*/ 0 h 41"/>
                    <a:gd name="T2" fmla="*/ 13 w 18"/>
                    <a:gd name="T3" fmla="*/ 3 h 41"/>
                    <a:gd name="T4" fmla="*/ 15 w 18"/>
                    <a:gd name="T5" fmla="*/ 7 h 41"/>
                    <a:gd name="T6" fmla="*/ 16 w 18"/>
                    <a:gd name="T7" fmla="*/ 10 h 41"/>
                    <a:gd name="T8" fmla="*/ 18 w 18"/>
                    <a:gd name="T9" fmla="*/ 16 h 41"/>
                    <a:gd name="T10" fmla="*/ 18 w 18"/>
                    <a:gd name="T11" fmla="*/ 21 h 41"/>
                    <a:gd name="T12" fmla="*/ 18 w 18"/>
                    <a:gd name="T13" fmla="*/ 26 h 41"/>
                    <a:gd name="T14" fmla="*/ 16 w 18"/>
                    <a:gd name="T15" fmla="*/ 31 h 41"/>
                    <a:gd name="T16" fmla="*/ 15 w 18"/>
                    <a:gd name="T17" fmla="*/ 35 h 41"/>
                    <a:gd name="T18" fmla="*/ 13 w 18"/>
                    <a:gd name="T19" fmla="*/ 38 h 41"/>
                    <a:gd name="T20" fmla="*/ 9 w 18"/>
                    <a:gd name="T21" fmla="*/ 41 h 41"/>
                    <a:gd name="T22" fmla="*/ 9 w 18"/>
                    <a:gd name="T23" fmla="*/ 41 h 41"/>
                    <a:gd name="T24" fmla="*/ 9 w 18"/>
                    <a:gd name="T25" fmla="*/ 38 h 41"/>
                    <a:gd name="T26" fmla="*/ 6 w 18"/>
                    <a:gd name="T27" fmla="*/ 36 h 41"/>
                    <a:gd name="T28" fmla="*/ 5 w 18"/>
                    <a:gd name="T29" fmla="*/ 32 h 41"/>
                    <a:gd name="T30" fmla="*/ 2 w 18"/>
                    <a:gd name="T31" fmla="*/ 28 h 41"/>
                    <a:gd name="T32" fmla="*/ 1 w 18"/>
                    <a:gd name="T33" fmla="*/ 24 h 41"/>
                    <a:gd name="T34" fmla="*/ 0 w 18"/>
                    <a:gd name="T35" fmla="*/ 21 h 41"/>
                    <a:gd name="T36" fmla="*/ 1 w 18"/>
                    <a:gd name="T37" fmla="*/ 17 h 41"/>
                    <a:gd name="T38" fmla="*/ 2 w 18"/>
                    <a:gd name="T39" fmla="*/ 13 h 41"/>
                    <a:gd name="T40" fmla="*/ 5 w 18"/>
                    <a:gd name="T41" fmla="*/ 9 h 41"/>
                    <a:gd name="T42" fmla="*/ 6 w 18"/>
                    <a:gd name="T43" fmla="*/ 5 h 41"/>
                    <a:gd name="T44" fmla="*/ 9 w 18"/>
                    <a:gd name="T45" fmla="*/ 3 h 41"/>
                    <a:gd name="T46" fmla="*/ 9 w 18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8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5" y="7"/>
                      </a:lnTo>
                      <a:lnTo>
                        <a:pt x="16" y="10"/>
                      </a:lnTo>
                      <a:lnTo>
                        <a:pt x="18" y="16"/>
                      </a:lnTo>
                      <a:lnTo>
                        <a:pt x="18" y="21"/>
                      </a:lnTo>
                      <a:lnTo>
                        <a:pt x="18" y="26"/>
                      </a:lnTo>
                      <a:lnTo>
                        <a:pt x="16" y="31"/>
                      </a:lnTo>
                      <a:lnTo>
                        <a:pt x="15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9" y="41"/>
                      </a:lnTo>
                      <a:lnTo>
                        <a:pt x="9" y="38"/>
                      </a:lnTo>
                      <a:lnTo>
                        <a:pt x="6" y="36"/>
                      </a:lnTo>
                      <a:lnTo>
                        <a:pt x="5" y="32"/>
                      </a:lnTo>
                      <a:lnTo>
                        <a:pt x="2" y="28"/>
                      </a:lnTo>
                      <a:lnTo>
                        <a:pt x="1" y="24"/>
                      </a:lnTo>
                      <a:lnTo>
                        <a:pt x="0" y="21"/>
                      </a:lnTo>
                      <a:lnTo>
                        <a:pt x="1" y="17"/>
                      </a:lnTo>
                      <a:lnTo>
                        <a:pt x="2" y="13"/>
                      </a:lnTo>
                      <a:lnTo>
                        <a:pt x="5" y="9"/>
                      </a:lnTo>
                      <a:lnTo>
                        <a:pt x="6" y="5"/>
                      </a:lnTo>
                      <a:lnTo>
                        <a:pt x="9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1" name="Freeform 198">
                  <a:extLst>
                    <a:ext uri="{FF2B5EF4-FFF2-40B4-BE49-F238E27FC236}">
                      <a16:creationId xmlns:a16="http://schemas.microsoft.com/office/drawing/2014/main" id="{92144520-9AAD-4849-BC9B-49A711A9A2D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2" name="Freeform 199">
                  <a:extLst>
                    <a:ext uri="{FF2B5EF4-FFF2-40B4-BE49-F238E27FC236}">
                      <a16:creationId xmlns:a16="http://schemas.microsoft.com/office/drawing/2014/main" id="{C7D114DB-277C-4E81-8894-634A4119BF7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2" y="122"/>
                  <a:ext cx="2" cy="3"/>
                </a:xfrm>
                <a:custGeom>
                  <a:avLst/>
                  <a:gdLst>
                    <a:gd name="T0" fmla="*/ 7 w 11"/>
                    <a:gd name="T1" fmla="*/ 0 h 10"/>
                    <a:gd name="T2" fmla="*/ 9 w 11"/>
                    <a:gd name="T3" fmla="*/ 0 h 10"/>
                    <a:gd name="T4" fmla="*/ 11 w 11"/>
                    <a:gd name="T5" fmla="*/ 2 h 10"/>
                    <a:gd name="T6" fmla="*/ 11 w 11"/>
                    <a:gd name="T7" fmla="*/ 5 h 10"/>
                    <a:gd name="T8" fmla="*/ 9 w 11"/>
                    <a:gd name="T9" fmla="*/ 7 h 10"/>
                    <a:gd name="T10" fmla="*/ 7 w 11"/>
                    <a:gd name="T11" fmla="*/ 9 h 10"/>
                    <a:gd name="T12" fmla="*/ 6 w 11"/>
                    <a:gd name="T13" fmla="*/ 10 h 10"/>
                    <a:gd name="T14" fmla="*/ 3 w 11"/>
                    <a:gd name="T15" fmla="*/ 10 h 10"/>
                    <a:gd name="T16" fmla="*/ 0 w 11"/>
                    <a:gd name="T17" fmla="*/ 9 h 10"/>
                    <a:gd name="T18" fmla="*/ 0 w 11"/>
                    <a:gd name="T19" fmla="*/ 9 h 10"/>
                    <a:gd name="T20" fmla="*/ 0 w 11"/>
                    <a:gd name="T21" fmla="*/ 7 h 10"/>
                    <a:gd name="T22" fmla="*/ 0 w 11"/>
                    <a:gd name="T23" fmla="*/ 5 h 10"/>
                    <a:gd name="T24" fmla="*/ 0 w 11"/>
                    <a:gd name="T25" fmla="*/ 2 h 10"/>
                    <a:gd name="T26" fmla="*/ 3 w 11"/>
                    <a:gd name="T27" fmla="*/ 1 h 10"/>
                    <a:gd name="T28" fmla="*/ 4 w 11"/>
                    <a:gd name="T29" fmla="*/ 0 h 10"/>
                    <a:gd name="T30" fmla="*/ 7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6" y="10"/>
                      </a:lnTo>
                      <a:lnTo>
                        <a:pt x="3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3" name="Freeform 200">
                  <a:extLst>
                    <a:ext uri="{FF2B5EF4-FFF2-40B4-BE49-F238E27FC236}">
                      <a16:creationId xmlns:a16="http://schemas.microsoft.com/office/drawing/2014/main" id="{F0F8E7F7-3033-4BAA-B445-9261FCE12BB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5" y="122"/>
                  <a:ext cx="2" cy="3"/>
                </a:xfrm>
                <a:custGeom>
                  <a:avLst/>
                  <a:gdLst>
                    <a:gd name="T0" fmla="*/ 6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6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0 w 10"/>
                    <a:gd name="T17" fmla="*/ 9 h 10"/>
                    <a:gd name="T18" fmla="*/ 0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6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6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6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4" name="Freeform 201">
                  <a:extLst>
                    <a:ext uri="{FF2B5EF4-FFF2-40B4-BE49-F238E27FC236}">
                      <a16:creationId xmlns:a16="http://schemas.microsoft.com/office/drawing/2014/main" id="{0CD2AA5A-B01E-4DE6-BF36-2A5FCF03A73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5" y="122"/>
                  <a:ext cx="2" cy="3"/>
                </a:xfrm>
                <a:custGeom>
                  <a:avLst/>
                  <a:gdLst>
                    <a:gd name="T0" fmla="*/ 8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8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1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8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8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5" name="Freeform 202">
                  <a:extLst>
                    <a:ext uri="{FF2B5EF4-FFF2-40B4-BE49-F238E27FC236}">
                      <a16:creationId xmlns:a16="http://schemas.microsoft.com/office/drawing/2014/main" id="{A22947C7-539B-49DE-81C9-F1F95659459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" y="110"/>
                  <a:ext cx="4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6 w 19"/>
                    <a:gd name="T5" fmla="*/ 2 h 5"/>
                    <a:gd name="T6" fmla="*/ 14 w 19"/>
                    <a:gd name="T7" fmla="*/ 4 h 5"/>
                    <a:gd name="T8" fmla="*/ 10 w 19"/>
                    <a:gd name="T9" fmla="*/ 5 h 5"/>
                    <a:gd name="T10" fmla="*/ 6 w 19"/>
                    <a:gd name="T11" fmla="*/ 4 h 5"/>
                    <a:gd name="T12" fmla="*/ 3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6" y="2"/>
                      </a:lnTo>
                      <a:lnTo>
                        <a:pt x="14" y="4"/>
                      </a:lnTo>
                      <a:lnTo>
                        <a:pt x="10" y="5"/>
                      </a:lnTo>
                      <a:lnTo>
                        <a:pt x="6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6" name="Freeform 203">
                  <a:extLst>
                    <a:ext uri="{FF2B5EF4-FFF2-40B4-BE49-F238E27FC236}">
                      <a16:creationId xmlns:a16="http://schemas.microsoft.com/office/drawing/2014/main" id="{E28C5A05-BDAA-4E2E-993B-8D3077DB4C1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8" y="110"/>
                  <a:ext cx="40" cy="22"/>
                </a:xfrm>
                <a:custGeom>
                  <a:avLst/>
                  <a:gdLst>
                    <a:gd name="T0" fmla="*/ 90 w 160"/>
                    <a:gd name="T1" fmla="*/ 5 h 88"/>
                    <a:gd name="T2" fmla="*/ 86 w 160"/>
                    <a:gd name="T3" fmla="*/ 23 h 88"/>
                    <a:gd name="T4" fmla="*/ 77 w 160"/>
                    <a:gd name="T5" fmla="*/ 34 h 88"/>
                    <a:gd name="T6" fmla="*/ 69 w 160"/>
                    <a:gd name="T7" fmla="*/ 21 h 88"/>
                    <a:gd name="T8" fmla="*/ 73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1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6 w 160"/>
                    <a:gd name="T21" fmla="*/ 70 h 88"/>
                    <a:gd name="T22" fmla="*/ 147 w 160"/>
                    <a:gd name="T23" fmla="*/ 56 h 88"/>
                    <a:gd name="T24" fmla="*/ 141 w 160"/>
                    <a:gd name="T25" fmla="*/ 47 h 88"/>
                    <a:gd name="T26" fmla="*/ 132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1 h 88"/>
                    <a:gd name="T32" fmla="*/ 129 w 160"/>
                    <a:gd name="T33" fmla="*/ 70 h 88"/>
                    <a:gd name="T34" fmla="*/ 118 w 160"/>
                    <a:gd name="T35" fmla="*/ 71 h 88"/>
                    <a:gd name="T36" fmla="*/ 105 w 160"/>
                    <a:gd name="T37" fmla="*/ 65 h 88"/>
                    <a:gd name="T38" fmla="*/ 101 w 160"/>
                    <a:gd name="T39" fmla="*/ 40 h 88"/>
                    <a:gd name="T40" fmla="*/ 133 w 160"/>
                    <a:gd name="T41" fmla="*/ 26 h 88"/>
                    <a:gd name="T42" fmla="*/ 157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1 w 160"/>
                    <a:gd name="T49" fmla="*/ 84 h 88"/>
                    <a:gd name="T50" fmla="*/ 84 w 160"/>
                    <a:gd name="T51" fmla="*/ 65 h 88"/>
                    <a:gd name="T52" fmla="*/ 63 w 160"/>
                    <a:gd name="T53" fmla="*/ 77 h 88"/>
                    <a:gd name="T54" fmla="*/ 26 w 160"/>
                    <a:gd name="T55" fmla="*/ 86 h 88"/>
                    <a:gd name="T56" fmla="*/ 1 w 160"/>
                    <a:gd name="T57" fmla="*/ 66 h 88"/>
                    <a:gd name="T58" fmla="*/ 1 w 160"/>
                    <a:gd name="T59" fmla="*/ 51 h 88"/>
                    <a:gd name="T60" fmla="*/ 14 w 160"/>
                    <a:gd name="T61" fmla="*/ 32 h 88"/>
                    <a:gd name="T62" fmla="*/ 52 w 160"/>
                    <a:gd name="T63" fmla="*/ 32 h 88"/>
                    <a:gd name="T64" fmla="*/ 59 w 160"/>
                    <a:gd name="T65" fmla="*/ 60 h 88"/>
                    <a:gd name="T66" fmla="*/ 46 w 160"/>
                    <a:gd name="T67" fmla="*/ 71 h 88"/>
                    <a:gd name="T68" fmla="*/ 36 w 160"/>
                    <a:gd name="T69" fmla="*/ 71 h 88"/>
                    <a:gd name="T70" fmla="*/ 32 w 160"/>
                    <a:gd name="T71" fmla="*/ 65 h 88"/>
                    <a:gd name="T72" fmla="*/ 38 w 160"/>
                    <a:gd name="T73" fmla="*/ 55 h 88"/>
                    <a:gd name="T74" fmla="*/ 33 w 160"/>
                    <a:gd name="T75" fmla="*/ 46 h 88"/>
                    <a:gd name="T76" fmla="*/ 23 w 160"/>
                    <a:gd name="T77" fmla="*/ 46 h 88"/>
                    <a:gd name="T78" fmla="*/ 15 w 160"/>
                    <a:gd name="T79" fmla="*/ 52 h 88"/>
                    <a:gd name="T80" fmla="*/ 14 w 160"/>
                    <a:gd name="T81" fmla="*/ 66 h 88"/>
                    <a:gd name="T82" fmla="*/ 28 w 160"/>
                    <a:gd name="T83" fmla="*/ 79 h 88"/>
                    <a:gd name="T84" fmla="*/ 59 w 160"/>
                    <a:gd name="T85" fmla="*/ 71 h 88"/>
                    <a:gd name="T86" fmla="*/ 77 w 160"/>
                    <a:gd name="T87" fmla="*/ 55 h 88"/>
                    <a:gd name="T88" fmla="*/ 60 w 160"/>
                    <a:gd name="T89" fmla="*/ 16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9" y="0"/>
                      </a:moveTo>
                      <a:lnTo>
                        <a:pt x="90" y="0"/>
                      </a:lnTo>
                      <a:lnTo>
                        <a:pt x="90" y="5"/>
                      </a:lnTo>
                      <a:lnTo>
                        <a:pt x="88" y="9"/>
                      </a:lnTo>
                      <a:lnTo>
                        <a:pt x="87" y="14"/>
                      </a:lnTo>
                      <a:lnTo>
                        <a:pt x="86" y="23"/>
                      </a:lnTo>
                      <a:lnTo>
                        <a:pt x="83" y="30"/>
                      </a:lnTo>
                      <a:lnTo>
                        <a:pt x="77" y="38"/>
                      </a:lnTo>
                      <a:lnTo>
                        <a:pt x="77" y="34"/>
                      </a:lnTo>
                      <a:lnTo>
                        <a:pt x="74" y="30"/>
                      </a:lnTo>
                      <a:lnTo>
                        <a:pt x="72" y="26"/>
                      </a:lnTo>
                      <a:lnTo>
                        <a:pt x="69" y="21"/>
                      </a:lnTo>
                      <a:lnTo>
                        <a:pt x="68" y="18"/>
                      </a:lnTo>
                      <a:lnTo>
                        <a:pt x="68" y="19"/>
                      </a:lnTo>
                      <a:lnTo>
                        <a:pt x="73" y="34"/>
                      </a:lnTo>
                      <a:lnTo>
                        <a:pt x="81" y="48"/>
                      </a:lnTo>
                      <a:lnTo>
                        <a:pt x="88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6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6" y="30"/>
                      </a:lnTo>
                      <a:lnTo>
                        <a:pt x="91" y="43"/>
                      </a:lnTo>
                      <a:lnTo>
                        <a:pt x="83" y="55"/>
                      </a:lnTo>
                      <a:lnTo>
                        <a:pt x="88" y="60"/>
                      </a:lnTo>
                      <a:lnTo>
                        <a:pt x="93" y="65"/>
                      </a:lnTo>
                      <a:lnTo>
                        <a:pt x="101" y="71"/>
                      </a:lnTo>
                      <a:lnTo>
                        <a:pt x="111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2" y="74"/>
                      </a:lnTo>
                      <a:lnTo>
                        <a:pt x="146" y="70"/>
                      </a:lnTo>
                      <a:lnTo>
                        <a:pt x="147" y="66"/>
                      </a:lnTo>
                      <a:lnTo>
                        <a:pt x="148" y="61"/>
                      </a:lnTo>
                      <a:lnTo>
                        <a:pt x="147" y="56"/>
                      </a:lnTo>
                      <a:lnTo>
                        <a:pt x="146" y="52"/>
                      </a:lnTo>
                      <a:lnTo>
                        <a:pt x="143" y="49"/>
                      </a:lnTo>
                      <a:lnTo>
                        <a:pt x="141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2" y="44"/>
                      </a:lnTo>
                      <a:lnTo>
                        <a:pt x="128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3" y="55"/>
                      </a:lnTo>
                      <a:lnTo>
                        <a:pt x="123" y="58"/>
                      </a:lnTo>
                      <a:lnTo>
                        <a:pt x="125" y="61"/>
                      </a:lnTo>
                      <a:lnTo>
                        <a:pt x="128" y="65"/>
                      </a:lnTo>
                      <a:lnTo>
                        <a:pt x="132" y="67"/>
                      </a:lnTo>
                      <a:lnTo>
                        <a:pt x="129" y="70"/>
                      </a:lnTo>
                      <a:lnTo>
                        <a:pt x="125" y="71"/>
                      </a:lnTo>
                      <a:lnTo>
                        <a:pt x="122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5" y="65"/>
                      </a:lnTo>
                      <a:lnTo>
                        <a:pt x="101" y="60"/>
                      </a:lnTo>
                      <a:lnTo>
                        <a:pt x="100" y="53"/>
                      </a:lnTo>
                      <a:lnTo>
                        <a:pt x="101" y="40"/>
                      </a:lnTo>
                      <a:lnTo>
                        <a:pt x="109" y="32"/>
                      </a:lnTo>
                      <a:lnTo>
                        <a:pt x="120" y="25"/>
                      </a:lnTo>
                      <a:lnTo>
                        <a:pt x="133" y="26"/>
                      </a:lnTo>
                      <a:lnTo>
                        <a:pt x="146" y="32"/>
                      </a:lnTo>
                      <a:lnTo>
                        <a:pt x="156" y="40"/>
                      </a:lnTo>
                      <a:lnTo>
                        <a:pt x="157" y="46"/>
                      </a:lnTo>
                      <a:lnTo>
                        <a:pt x="160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60" y="66"/>
                      </a:lnTo>
                      <a:lnTo>
                        <a:pt x="155" y="76"/>
                      </a:lnTo>
                      <a:lnTo>
                        <a:pt x="146" y="83"/>
                      </a:lnTo>
                      <a:lnTo>
                        <a:pt x="136" y="86"/>
                      </a:lnTo>
                      <a:lnTo>
                        <a:pt x="124" y="88"/>
                      </a:lnTo>
                      <a:lnTo>
                        <a:pt x="111" y="84"/>
                      </a:lnTo>
                      <a:lnTo>
                        <a:pt x="99" y="77"/>
                      </a:lnTo>
                      <a:lnTo>
                        <a:pt x="88" y="69"/>
                      </a:lnTo>
                      <a:lnTo>
                        <a:pt x="84" y="65"/>
                      </a:lnTo>
                      <a:lnTo>
                        <a:pt x="81" y="61"/>
                      </a:lnTo>
                      <a:lnTo>
                        <a:pt x="73" y="69"/>
                      </a:lnTo>
                      <a:lnTo>
                        <a:pt x="63" y="77"/>
                      </a:lnTo>
                      <a:lnTo>
                        <a:pt x="50" y="84"/>
                      </a:lnTo>
                      <a:lnTo>
                        <a:pt x="37" y="88"/>
                      </a:lnTo>
                      <a:lnTo>
                        <a:pt x="26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1" y="51"/>
                      </a:lnTo>
                      <a:lnTo>
                        <a:pt x="3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60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6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4" y="71"/>
                      </a:lnTo>
                      <a:lnTo>
                        <a:pt x="40" y="72"/>
                      </a:lnTo>
                      <a:lnTo>
                        <a:pt x="36" y="71"/>
                      </a:lnTo>
                      <a:lnTo>
                        <a:pt x="32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6" y="62"/>
                      </a:lnTo>
                      <a:lnTo>
                        <a:pt x="37" y="58"/>
                      </a:lnTo>
                      <a:lnTo>
                        <a:pt x="38" y="55"/>
                      </a:lnTo>
                      <a:lnTo>
                        <a:pt x="37" y="51"/>
                      </a:lnTo>
                      <a:lnTo>
                        <a:pt x="36" y="48"/>
                      </a:lnTo>
                      <a:lnTo>
                        <a:pt x="33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3" y="46"/>
                      </a:lnTo>
                      <a:lnTo>
                        <a:pt x="19" y="47"/>
                      </a:lnTo>
                      <a:lnTo>
                        <a:pt x="17" y="49"/>
                      </a:lnTo>
                      <a:lnTo>
                        <a:pt x="15" y="52"/>
                      </a:lnTo>
                      <a:lnTo>
                        <a:pt x="14" y="56"/>
                      </a:lnTo>
                      <a:lnTo>
                        <a:pt x="13" y="61"/>
                      </a:lnTo>
                      <a:lnTo>
                        <a:pt x="14" y="66"/>
                      </a:lnTo>
                      <a:lnTo>
                        <a:pt x="15" y="70"/>
                      </a:lnTo>
                      <a:lnTo>
                        <a:pt x="19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50" y="76"/>
                      </a:lnTo>
                      <a:lnTo>
                        <a:pt x="59" y="71"/>
                      </a:lnTo>
                      <a:lnTo>
                        <a:pt x="68" y="65"/>
                      </a:lnTo>
                      <a:lnTo>
                        <a:pt x="73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5" y="32"/>
                      </a:lnTo>
                      <a:lnTo>
                        <a:pt x="60" y="16"/>
                      </a:lnTo>
                      <a:lnTo>
                        <a:pt x="5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</xdr:grpSp>
          <xdr:sp macro="" textlink="">
            <xdr:nvSpPr>
              <xdr:cNvPr id="612" name="Freeform 205">
                <a:extLst>
                  <a:ext uri="{FF2B5EF4-FFF2-40B4-BE49-F238E27FC236}">
                    <a16:creationId xmlns:a16="http://schemas.microsoft.com/office/drawing/2014/main" id="{32D65627-C131-4DCE-A1E9-C9F90CD2DFA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52" y="110"/>
                <a:ext cx="25" cy="11"/>
              </a:xfrm>
              <a:custGeom>
                <a:avLst/>
                <a:gdLst>
                  <a:gd name="T0" fmla="*/ 45 w 98"/>
                  <a:gd name="T1" fmla="*/ 10 h 43"/>
                  <a:gd name="T2" fmla="*/ 37 w 98"/>
                  <a:gd name="T3" fmla="*/ 15 h 43"/>
                  <a:gd name="T4" fmla="*/ 34 w 98"/>
                  <a:gd name="T5" fmla="*/ 23 h 43"/>
                  <a:gd name="T6" fmla="*/ 37 w 98"/>
                  <a:gd name="T7" fmla="*/ 32 h 43"/>
                  <a:gd name="T8" fmla="*/ 45 w 98"/>
                  <a:gd name="T9" fmla="*/ 37 h 43"/>
                  <a:gd name="T10" fmla="*/ 49 w 98"/>
                  <a:gd name="T11" fmla="*/ 37 h 43"/>
                  <a:gd name="T12" fmla="*/ 54 w 98"/>
                  <a:gd name="T13" fmla="*/ 37 h 43"/>
                  <a:gd name="T14" fmla="*/ 61 w 98"/>
                  <a:gd name="T15" fmla="*/ 32 h 43"/>
                  <a:gd name="T16" fmla="*/ 64 w 98"/>
                  <a:gd name="T17" fmla="*/ 23 h 43"/>
                  <a:gd name="T18" fmla="*/ 61 w 98"/>
                  <a:gd name="T19" fmla="*/ 15 h 43"/>
                  <a:gd name="T20" fmla="*/ 54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8 w 98"/>
                  <a:gd name="T27" fmla="*/ 4 h 43"/>
                  <a:gd name="T28" fmla="*/ 13 w 98"/>
                  <a:gd name="T29" fmla="*/ 9 h 43"/>
                  <a:gd name="T30" fmla="*/ 20 w 98"/>
                  <a:gd name="T31" fmla="*/ 10 h 43"/>
                  <a:gd name="T32" fmla="*/ 28 w 98"/>
                  <a:gd name="T33" fmla="*/ 9 h 43"/>
                  <a:gd name="T34" fmla="*/ 33 w 98"/>
                  <a:gd name="T35" fmla="*/ 4 h 43"/>
                  <a:gd name="T36" fmla="*/ 41 w 98"/>
                  <a:gd name="T37" fmla="*/ 0 h 43"/>
                  <a:gd name="T38" fmla="*/ 40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4 w 98"/>
                  <a:gd name="T45" fmla="*/ 4 h 43"/>
                  <a:gd name="T46" fmla="*/ 61 w 98"/>
                  <a:gd name="T47" fmla="*/ 7 h 43"/>
                  <a:gd name="T48" fmla="*/ 58 w 98"/>
                  <a:gd name="T49" fmla="*/ 0 h 43"/>
                  <a:gd name="T50" fmla="*/ 64 w 98"/>
                  <a:gd name="T51" fmla="*/ 4 h 43"/>
                  <a:gd name="T52" fmla="*/ 69 w 98"/>
                  <a:gd name="T53" fmla="*/ 7 h 43"/>
                  <a:gd name="T54" fmla="*/ 75 w 98"/>
                  <a:gd name="T55" fmla="*/ 9 h 43"/>
                  <a:gd name="T56" fmla="*/ 83 w 98"/>
                  <a:gd name="T57" fmla="*/ 6 h 43"/>
                  <a:gd name="T58" fmla="*/ 87 w 98"/>
                  <a:gd name="T59" fmla="*/ 0 h 43"/>
                  <a:gd name="T60" fmla="*/ 97 w 98"/>
                  <a:gd name="T61" fmla="*/ 5 h 43"/>
                  <a:gd name="T62" fmla="*/ 91 w 98"/>
                  <a:gd name="T63" fmla="*/ 11 h 43"/>
                  <a:gd name="T64" fmla="*/ 83 w 98"/>
                  <a:gd name="T65" fmla="*/ 15 h 43"/>
                  <a:gd name="T66" fmla="*/ 72 w 98"/>
                  <a:gd name="T67" fmla="*/ 14 h 43"/>
                  <a:gd name="T68" fmla="*/ 69 w 98"/>
                  <a:gd name="T69" fmla="*/ 18 h 43"/>
                  <a:gd name="T70" fmla="*/ 68 w 98"/>
                  <a:gd name="T71" fmla="*/ 33 h 43"/>
                  <a:gd name="T72" fmla="*/ 50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2 w 98"/>
                  <a:gd name="T81" fmla="*/ 12 h 43"/>
                  <a:gd name="T82" fmla="*/ 24 w 98"/>
                  <a:gd name="T83" fmla="*/ 16 h 43"/>
                  <a:gd name="T84" fmla="*/ 14 w 98"/>
                  <a:gd name="T85" fmla="*/ 16 h 43"/>
                  <a:gd name="T86" fmla="*/ 5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5" y="10"/>
                    </a:lnTo>
                    <a:lnTo>
                      <a:pt x="41" y="11"/>
                    </a:lnTo>
                    <a:lnTo>
                      <a:pt x="37" y="15"/>
                    </a:lnTo>
                    <a:lnTo>
                      <a:pt x="36" y="19"/>
                    </a:lnTo>
                    <a:lnTo>
                      <a:pt x="34" y="23"/>
                    </a:lnTo>
                    <a:lnTo>
                      <a:pt x="36" y="28"/>
                    </a:lnTo>
                    <a:lnTo>
                      <a:pt x="37" y="32"/>
                    </a:lnTo>
                    <a:lnTo>
                      <a:pt x="41" y="34"/>
                    </a:lnTo>
                    <a:lnTo>
                      <a:pt x="45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0" y="37"/>
                    </a:lnTo>
                    <a:lnTo>
                      <a:pt x="54" y="37"/>
                    </a:lnTo>
                    <a:lnTo>
                      <a:pt x="58" y="34"/>
                    </a:lnTo>
                    <a:lnTo>
                      <a:pt x="61" y="32"/>
                    </a:lnTo>
                    <a:lnTo>
                      <a:pt x="63" y="28"/>
                    </a:lnTo>
                    <a:lnTo>
                      <a:pt x="64" y="23"/>
                    </a:lnTo>
                    <a:lnTo>
                      <a:pt x="63" y="19"/>
                    </a:lnTo>
                    <a:lnTo>
                      <a:pt x="61" y="15"/>
                    </a:lnTo>
                    <a:lnTo>
                      <a:pt x="58" y="11"/>
                    </a:lnTo>
                    <a:lnTo>
                      <a:pt x="54" y="10"/>
                    </a:lnTo>
                    <a:lnTo>
                      <a:pt x="50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6" y="0"/>
                    </a:lnTo>
                    <a:lnTo>
                      <a:pt x="8" y="4"/>
                    </a:lnTo>
                    <a:lnTo>
                      <a:pt x="10" y="6"/>
                    </a:lnTo>
                    <a:lnTo>
                      <a:pt x="13" y="9"/>
                    </a:lnTo>
                    <a:lnTo>
                      <a:pt x="17" y="10"/>
                    </a:lnTo>
                    <a:lnTo>
                      <a:pt x="20" y="10"/>
                    </a:lnTo>
                    <a:lnTo>
                      <a:pt x="24" y="10"/>
                    </a:lnTo>
                    <a:lnTo>
                      <a:pt x="28" y="9"/>
                    </a:lnTo>
                    <a:lnTo>
                      <a:pt x="31" y="6"/>
                    </a:lnTo>
                    <a:lnTo>
                      <a:pt x="33" y="4"/>
                    </a:lnTo>
                    <a:lnTo>
                      <a:pt x="34" y="0"/>
                    </a:lnTo>
                    <a:lnTo>
                      <a:pt x="41" y="0"/>
                    </a:lnTo>
                    <a:lnTo>
                      <a:pt x="40" y="2"/>
                    </a:lnTo>
                    <a:lnTo>
                      <a:pt x="40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50" y="4"/>
                    </a:lnTo>
                    <a:lnTo>
                      <a:pt x="54" y="4"/>
                    </a:lnTo>
                    <a:lnTo>
                      <a:pt x="58" y="5"/>
                    </a:lnTo>
                    <a:lnTo>
                      <a:pt x="61" y="7"/>
                    </a:lnTo>
                    <a:lnTo>
                      <a:pt x="59" y="4"/>
                    </a:lnTo>
                    <a:lnTo>
                      <a:pt x="58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6" y="6"/>
                    </a:lnTo>
                    <a:lnTo>
                      <a:pt x="69" y="7"/>
                    </a:lnTo>
                    <a:lnTo>
                      <a:pt x="72" y="9"/>
                    </a:lnTo>
                    <a:lnTo>
                      <a:pt x="75" y="9"/>
                    </a:lnTo>
                    <a:lnTo>
                      <a:pt x="79" y="7"/>
                    </a:lnTo>
                    <a:lnTo>
                      <a:pt x="83" y="6"/>
                    </a:lnTo>
                    <a:lnTo>
                      <a:pt x="86" y="4"/>
                    </a:lnTo>
                    <a:lnTo>
                      <a:pt x="87" y="0"/>
                    </a:lnTo>
                    <a:lnTo>
                      <a:pt x="98" y="0"/>
                    </a:lnTo>
                    <a:lnTo>
                      <a:pt x="97" y="5"/>
                    </a:lnTo>
                    <a:lnTo>
                      <a:pt x="95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3" y="15"/>
                    </a:lnTo>
                    <a:lnTo>
                      <a:pt x="78" y="15"/>
                    </a:lnTo>
                    <a:lnTo>
                      <a:pt x="72" y="14"/>
                    </a:lnTo>
                    <a:lnTo>
                      <a:pt x="66" y="11"/>
                    </a:lnTo>
                    <a:lnTo>
                      <a:pt x="69" y="18"/>
                    </a:lnTo>
                    <a:lnTo>
                      <a:pt x="70" y="23"/>
                    </a:lnTo>
                    <a:lnTo>
                      <a:pt x="68" y="33"/>
                    </a:lnTo>
                    <a:lnTo>
                      <a:pt x="60" y="40"/>
                    </a:lnTo>
                    <a:lnTo>
                      <a:pt x="50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8" y="24"/>
                    </a:lnTo>
                    <a:lnTo>
                      <a:pt x="29" y="20"/>
                    </a:lnTo>
                    <a:lnTo>
                      <a:pt x="31" y="16"/>
                    </a:lnTo>
                    <a:lnTo>
                      <a:pt x="32" y="12"/>
                    </a:lnTo>
                    <a:lnTo>
                      <a:pt x="28" y="15"/>
                    </a:lnTo>
                    <a:lnTo>
                      <a:pt x="24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4"/>
                    </a:lnTo>
                    <a:lnTo>
                      <a:pt x="5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3" name="Freeform 206">
                <a:extLst>
                  <a:ext uri="{FF2B5EF4-FFF2-40B4-BE49-F238E27FC236}">
                    <a16:creationId xmlns:a16="http://schemas.microsoft.com/office/drawing/2014/main" id="{A6F65907-6C8B-4E3E-831E-FCBC1FD5771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8" y="110"/>
                <a:ext cx="6" cy="1"/>
              </a:xfrm>
              <a:custGeom>
                <a:avLst/>
                <a:gdLst>
                  <a:gd name="T0" fmla="*/ 0 w 22"/>
                  <a:gd name="T1" fmla="*/ 0 h 5"/>
                  <a:gd name="T2" fmla="*/ 22 w 22"/>
                  <a:gd name="T3" fmla="*/ 0 h 5"/>
                  <a:gd name="T4" fmla="*/ 19 w 22"/>
                  <a:gd name="T5" fmla="*/ 2 h 5"/>
                  <a:gd name="T6" fmla="*/ 17 w 22"/>
                  <a:gd name="T7" fmla="*/ 4 h 5"/>
                  <a:gd name="T8" fmla="*/ 13 w 22"/>
                  <a:gd name="T9" fmla="*/ 5 h 5"/>
                  <a:gd name="T10" fmla="*/ 11 w 22"/>
                  <a:gd name="T11" fmla="*/ 4 h 5"/>
                  <a:gd name="T12" fmla="*/ 7 w 22"/>
                  <a:gd name="T13" fmla="*/ 4 h 5"/>
                  <a:gd name="T14" fmla="*/ 4 w 22"/>
                  <a:gd name="T15" fmla="*/ 2 h 5"/>
                  <a:gd name="T16" fmla="*/ 0 w 22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2" h="5">
                    <a:moveTo>
                      <a:pt x="0" y="0"/>
                    </a:moveTo>
                    <a:lnTo>
                      <a:pt x="22" y="0"/>
                    </a:lnTo>
                    <a:lnTo>
                      <a:pt x="19" y="2"/>
                    </a:lnTo>
                    <a:lnTo>
                      <a:pt x="17" y="4"/>
                    </a:lnTo>
                    <a:lnTo>
                      <a:pt x="13" y="5"/>
                    </a:lnTo>
                    <a:lnTo>
                      <a:pt x="11" y="4"/>
                    </a:lnTo>
                    <a:lnTo>
                      <a:pt x="7" y="4"/>
                    </a:lnTo>
                    <a:lnTo>
                      <a:pt x="4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4" name="Freeform 207">
                <a:extLst>
                  <a:ext uri="{FF2B5EF4-FFF2-40B4-BE49-F238E27FC236}">
                    <a16:creationId xmlns:a16="http://schemas.microsoft.com/office/drawing/2014/main" id="{3F1BCCB3-2F65-4C84-8EBD-518103C44CB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9" y="110"/>
                <a:ext cx="4" cy="1"/>
              </a:xfrm>
              <a:custGeom>
                <a:avLst/>
                <a:gdLst>
                  <a:gd name="T0" fmla="*/ 0 w 17"/>
                  <a:gd name="T1" fmla="*/ 0 h 5"/>
                  <a:gd name="T2" fmla="*/ 17 w 17"/>
                  <a:gd name="T3" fmla="*/ 0 h 5"/>
                  <a:gd name="T4" fmla="*/ 16 w 17"/>
                  <a:gd name="T5" fmla="*/ 2 h 5"/>
                  <a:gd name="T6" fmla="*/ 13 w 17"/>
                  <a:gd name="T7" fmla="*/ 4 h 5"/>
                  <a:gd name="T8" fmla="*/ 9 w 17"/>
                  <a:gd name="T9" fmla="*/ 5 h 5"/>
                  <a:gd name="T10" fmla="*/ 6 w 17"/>
                  <a:gd name="T11" fmla="*/ 4 h 5"/>
                  <a:gd name="T12" fmla="*/ 3 w 17"/>
                  <a:gd name="T13" fmla="*/ 2 h 5"/>
                  <a:gd name="T14" fmla="*/ 0 w 17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7" h="5">
                    <a:moveTo>
                      <a:pt x="0" y="0"/>
                    </a:moveTo>
                    <a:lnTo>
                      <a:pt x="17" y="0"/>
                    </a:lnTo>
                    <a:lnTo>
                      <a:pt x="16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5" name="Freeform 208">
                <a:extLst>
                  <a:ext uri="{FF2B5EF4-FFF2-40B4-BE49-F238E27FC236}">
                    <a16:creationId xmlns:a16="http://schemas.microsoft.com/office/drawing/2014/main" id="{AC104AD9-FD96-4FE0-A1BA-B673D14C291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8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2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6 w 18"/>
                  <a:gd name="T9" fmla="*/ 16 h 41"/>
                  <a:gd name="T10" fmla="*/ 18 w 18"/>
                  <a:gd name="T11" fmla="*/ 21 h 41"/>
                  <a:gd name="T12" fmla="*/ 16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2 w 18"/>
                  <a:gd name="T19" fmla="*/ 38 h 41"/>
                  <a:gd name="T20" fmla="*/ 9 w 18"/>
                  <a:gd name="T21" fmla="*/ 41 h 41"/>
                  <a:gd name="T22" fmla="*/ 9 w 18"/>
                  <a:gd name="T23" fmla="*/ 41 h 41"/>
                  <a:gd name="T24" fmla="*/ 7 w 18"/>
                  <a:gd name="T25" fmla="*/ 38 h 41"/>
                  <a:gd name="T26" fmla="*/ 6 w 18"/>
                  <a:gd name="T27" fmla="*/ 36 h 41"/>
                  <a:gd name="T28" fmla="*/ 5 w 18"/>
                  <a:gd name="T29" fmla="*/ 32 h 41"/>
                  <a:gd name="T30" fmla="*/ 2 w 18"/>
                  <a:gd name="T31" fmla="*/ 28 h 41"/>
                  <a:gd name="T32" fmla="*/ 1 w 18"/>
                  <a:gd name="T33" fmla="*/ 24 h 41"/>
                  <a:gd name="T34" fmla="*/ 0 w 18"/>
                  <a:gd name="T35" fmla="*/ 21 h 41"/>
                  <a:gd name="T36" fmla="*/ 1 w 18"/>
                  <a:gd name="T37" fmla="*/ 17 h 41"/>
                  <a:gd name="T38" fmla="*/ 2 w 18"/>
                  <a:gd name="T39" fmla="*/ 13 h 41"/>
                  <a:gd name="T40" fmla="*/ 5 w 18"/>
                  <a:gd name="T41" fmla="*/ 9 h 41"/>
                  <a:gd name="T42" fmla="*/ 6 w 18"/>
                  <a:gd name="T43" fmla="*/ 5 h 41"/>
                  <a:gd name="T44" fmla="*/ 7 w 18"/>
                  <a:gd name="T45" fmla="*/ 3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2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6" y="16"/>
                    </a:lnTo>
                    <a:lnTo>
                      <a:pt x="18" y="21"/>
                    </a:lnTo>
                    <a:lnTo>
                      <a:pt x="16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2" y="38"/>
                    </a:lnTo>
                    <a:lnTo>
                      <a:pt x="9" y="41"/>
                    </a:lnTo>
                    <a:lnTo>
                      <a:pt x="9" y="41"/>
                    </a:lnTo>
                    <a:lnTo>
                      <a:pt x="7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7" y="3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6" name="Freeform 209">
                <a:extLst>
                  <a:ext uri="{FF2B5EF4-FFF2-40B4-BE49-F238E27FC236}">
                    <a16:creationId xmlns:a16="http://schemas.microsoft.com/office/drawing/2014/main" id="{5266DD11-2548-4D4F-A4DC-2A891F56160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1" y="110"/>
                <a:ext cx="40" cy="22"/>
              </a:xfrm>
              <a:custGeom>
                <a:avLst/>
                <a:gdLst>
                  <a:gd name="T0" fmla="*/ 88 w 160"/>
                  <a:gd name="T1" fmla="*/ 5 h 88"/>
                  <a:gd name="T2" fmla="*/ 84 w 160"/>
                  <a:gd name="T3" fmla="*/ 23 h 88"/>
                  <a:gd name="T4" fmla="*/ 75 w 160"/>
                  <a:gd name="T5" fmla="*/ 34 h 88"/>
                  <a:gd name="T6" fmla="*/ 69 w 160"/>
                  <a:gd name="T7" fmla="*/ 21 h 88"/>
                  <a:gd name="T8" fmla="*/ 73 w 160"/>
                  <a:gd name="T9" fmla="*/ 34 h 88"/>
                  <a:gd name="T10" fmla="*/ 93 w 160"/>
                  <a:gd name="T11" fmla="*/ 20 h 88"/>
                  <a:gd name="T12" fmla="*/ 102 w 160"/>
                  <a:gd name="T13" fmla="*/ 0 h 88"/>
                  <a:gd name="T14" fmla="*/ 91 w 160"/>
                  <a:gd name="T15" fmla="*/ 43 h 88"/>
                  <a:gd name="T16" fmla="*/ 93 w 160"/>
                  <a:gd name="T17" fmla="*/ 65 h 88"/>
                  <a:gd name="T18" fmla="*/ 121 w 160"/>
                  <a:gd name="T19" fmla="*/ 79 h 88"/>
                  <a:gd name="T20" fmla="*/ 144 w 160"/>
                  <a:gd name="T21" fmla="*/ 70 h 88"/>
                  <a:gd name="T22" fmla="*/ 147 w 160"/>
                  <a:gd name="T23" fmla="*/ 56 h 88"/>
                  <a:gd name="T24" fmla="*/ 141 w 160"/>
                  <a:gd name="T25" fmla="*/ 47 h 88"/>
                  <a:gd name="T26" fmla="*/ 130 w 160"/>
                  <a:gd name="T27" fmla="*/ 44 h 88"/>
                  <a:gd name="T28" fmla="*/ 123 w 160"/>
                  <a:gd name="T29" fmla="*/ 51 h 88"/>
                  <a:gd name="T30" fmla="*/ 125 w 160"/>
                  <a:gd name="T31" fmla="*/ 61 h 88"/>
                  <a:gd name="T32" fmla="*/ 128 w 160"/>
                  <a:gd name="T33" fmla="*/ 70 h 88"/>
                  <a:gd name="T34" fmla="*/ 118 w 160"/>
                  <a:gd name="T35" fmla="*/ 71 h 88"/>
                  <a:gd name="T36" fmla="*/ 103 w 160"/>
                  <a:gd name="T37" fmla="*/ 65 h 88"/>
                  <a:gd name="T38" fmla="*/ 101 w 160"/>
                  <a:gd name="T39" fmla="*/ 40 h 88"/>
                  <a:gd name="T40" fmla="*/ 133 w 160"/>
                  <a:gd name="T41" fmla="*/ 26 h 88"/>
                  <a:gd name="T42" fmla="*/ 157 w 160"/>
                  <a:gd name="T43" fmla="*/ 46 h 88"/>
                  <a:gd name="T44" fmla="*/ 160 w 160"/>
                  <a:gd name="T45" fmla="*/ 60 h 88"/>
                  <a:gd name="T46" fmla="*/ 146 w 160"/>
                  <a:gd name="T47" fmla="*/ 83 h 88"/>
                  <a:gd name="T48" fmla="*/ 110 w 160"/>
                  <a:gd name="T49" fmla="*/ 84 h 88"/>
                  <a:gd name="T50" fmla="*/ 83 w 160"/>
                  <a:gd name="T51" fmla="*/ 65 h 88"/>
                  <a:gd name="T52" fmla="*/ 61 w 160"/>
                  <a:gd name="T53" fmla="*/ 77 h 88"/>
                  <a:gd name="T54" fmla="*/ 24 w 160"/>
                  <a:gd name="T55" fmla="*/ 86 h 88"/>
                  <a:gd name="T56" fmla="*/ 1 w 160"/>
                  <a:gd name="T57" fmla="*/ 66 h 88"/>
                  <a:gd name="T58" fmla="*/ 1 w 160"/>
                  <a:gd name="T59" fmla="*/ 51 h 88"/>
                  <a:gd name="T60" fmla="*/ 14 w 160"/>
                  <a:gd name="T61" fmla="*/ 32 h 88"/>
                  <a:gd name="T62" fmla="*/ 51 w 160"/>
                  <a:gd name="T63" fmla="*/ 32 h 88"/>
                  <a:gd name="T64" fmla="*/ 59 w 160"/>
                  <a:gd name="T65" fmla="*/ 60 h 88"/>
                  <a:gd name="T66" fmla="*/ 46 w 160"/>
                  <a:gd name="T67" fmla="*/ 71 h 88"/>
                  <a:gd name="T68" fmla="*/ 34 w 160"/>
                  <a:gd name="T69" fmla="*/ 71 h 88"/>
                  <a:gd name="T70" fmla="*/ 32 w 160"/>
                  <a:gd name="T71" fmla="*/ 65 h 88"/>
                  <a:gd name="T72" fmla="*/ 38 w 160"/>
                  <a:gd name="T73" fmla="*/ 55 h 88"/>
                  <a:gd name="T74" fmla="*/ 32 w 160"/>
                  <a:gd name="T75" fmla="*/ 46 h 88"/>
                  <a:gd name="T76" fmla="*/ 22 w 160"/>
                  <a:gd name="T77" fmla="*/ 46 h 88"/>
                  <a:gd name="T78" fmla="*/ 15 w 160"/>
                  <a:gd name="T79" fmla="*/ 52 h 88"/>
                  <a:gd name="T80" fmla="*/ 13 w 160"/>
                  <a:gd name="T81" fmla="*/ 66 h 88"/>
                  <a:gd name="T82" fmla="*/ 28 w 160"/>
                  <a:gd name="T83" fmla="*/ 79 h 88"/>
                  <a:gd name="T84" fmla="*/ 59 w 160"/>
                  <a:gd name="T85" fmla="*/ 71 h 88"/>
                  <a:gd name="T86" fmla="*/ 77 w 160"/>
                  <a:gd name="T87" fmla="*/ 55 h 88"/>
                  <a:gd name="T88" fmla="*/ 60 w 160"/>
                  <a:gd name="T89" fmla="*/ 16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160" h="88">
                    <a:moveTo>
                      <a:pt x="57" y="0"/>
                    </a:moveTo>
                    <a:lnTo>
                      <a:pt x="89" y="0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5" y="34"/>
                    </a:lnTo>
                    <a:lnTo>
                      <a:pt x="74" y="30"/>
                    </a:lnTo>
                    <a:lnTo>
                      <a:pt x="71" y="26"/>
                    </a:lnTo>
                    <a:lnTo>
                      <a:pt x="69" y="21"/>
                    </a:lnTo>
                    <a:lnTo>
                      <a:pt x="66" y="18"/>
                    </a:lnTo>
                    <a:lnTo>
                      <a:pt x="68" y="19"/>
                    </a:lnTo>
                    <a:lnTo>
                      <a:pt x="73" y="34"/>
                    </a:lnTo>
                    <a:lnTo>
                      <a:pt x="80" y="48"/>
                    </a:lnTo>
                    <a:lnTo>
                      <a:pt x="88" y="34"/>
                    </a:lnTo>
                    <a:lnTo>
                      <a:pt x="93" y="20"/>
                    </a:lnTo>
                    <a:lnTo>
                      <a:pt x="94" y="10"/>
                    </a:lnTo>
                    <a:lnTo>
                      <a:pt x="96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3" y="65"/>
                    </a:lnTo>
                    <a:lnTo>
                      <a:pt x="80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7" name="Freeform 210">
                <a:extLst>
                  <a:ext uri="{FF2B5EF4-FFF2-40B4-BE49-F238E27FC236}">
                    <a16:creationId xmlns:a16="http://schemas.microsoft.com/office/drawing/2014/main" id="{E411CC99-F1A8-43C2-82C9-B8D64F9B26A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5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6 w 18"/>
                  <a:gd name="T5" fmla="*/ 7 h 41"/>
                  <a:gd name="T6" fmla="*/ 17 w 18"/>
                  <a:gd name="T7" fmla="*/ 10 h 41"/>
                  <a:gd name="T8" fmla="*/ 17 w 18"/>
                  <a:gd name="T9" fmla="*/ 16 h 41"/>
                  <a:gd name="T10" fmla="*/ 18 w 18"/>
                  <a:gd name="T11" fmla="*/ 21 h 41"/>
                  <a:gd name="T12" fmla="*/ 17 w 18"/>
                  <a:gd name="T13" fmla="*/ 26 h 41"/>
                  <a:gd name="T14" fmla="*/ 17 w 18"/>
                  <a:gd name="T15" fmla="*/ 31 h 41"/>
                  <a:gd name="T16" fmla="*/ 16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8 w 18"/>
                  <a:gd name="T23" fmla="*/ 38 h 41"/>
                  <a:gd name="T24" fmla="*/ 7 w 18"/>
                  <a:gd name="T25" fmla="*/ 36 h 41"/>
                  <a:gd name="T26" fmla="*/ 4 w 18"/>
                  <a:gd name="T27" fmla="*/ 32 h 41"/>
                  <a:gd name="T28" fmla="*/ 3 w 18"/>
                  <a:gd name="T29" fmla="*/ 28 h 41"/>
                  <a:gd name="T30" fmla="*/ 2 w 18"/>
                  <a:gd name="T31" fmla="*/ 24 h 41"/>
                  <a:gd name="T32" fmla="*/ 0 w 18"/>
                  <a:gd name="T33" fmla="*/ 21 h 41"/>
                  <a:gd name="T34" fmla="*/ 2 w 18"/>
                  <a:gd name="T35" fmla="*/ 17 h 41"/>
                  <a:gd name="T36" fmla="*/ 3 w 18"/>
                  <a:gd name="T37" fmla="*/ 13 h 41"/>
                  <a:gd name="T38" fmla="*/ 4 w 18"/>
                  <a:gd name="T39" fmla="*/ 9 h 41"/>
                  <a:gd name="T40" fmla="*/ 7 w 18"/>
                  <a:gd name="T41" fmla="*/ 5 h 41"/>
                  <a:gd name="T42" fmla="*/ 8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6" y="7"/>
                    </a:lnTo>
                    <a:lnTo>
                      <a:pt x="17" y="10"/>
                    </a:lnTo>
                    <a:lnTo>
                      <a:pt x="17" y="16"/>
                    </a:lnTo>
                    <a:lnTo>
                      <a:pt x="18" y="21"/>
                    </a:lnTo>
                    <a:lnTo>
                      <a:pt x="17" y="26"/>
                    </a:lnTo>
                    <a:lnTo>
                      <a:pt x="17" y="31"/>
                    </a:lnTo>
                    <a:lnTo>
                      <a:pt x="16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8" y="38"/>
                    </a:lnTo>
                    <a:lnTo>
                      <a:pt x="7" y="36"/>
                    </a:lnTo>
                    <a:lnTo>
                      <a:pt x="4" y="32"/>
                    </a:lnTo>
                    <a:lnTo>
                      <a:pt x="3" y="28"/>
                    </a:lnTo>
                    <a:lnTo>
                      <a:pt x="2" y="24"/>
                    </a:lnTo>
                    <a:lnTo>
                      <a:pt x="0" y="21"/>
                    </a:lnTo>
                    <a:lnTo>
                      <a:pt x="2" y="17"/>
                    </a:lnTo>
                    <a:lnTo>
                      <a:pt x="3" y="13"/>
                    </a:lnTo>
                    <a:lnTo>
                      <a:pt x="4" y="9"/>
                    </a:lnTo>
                    <a:lnTo>
                      <a:pt x="7" y="5"/>
                    </a:lnTo>
                    <a:lnTo>
                      <a:pt x="8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8" name="Freeform 211">
                <a:extLst>
                  <a:ext uri="{FF2B5EF4-FFF2-40B4-BE49-F238E27FC236}">
                    <a16:creationId xmlns:a16="http://schemas.microsoft.com/office/drawing/2014/main" id="{4CFEF89A-DE53-4514-83FE-A6A1FFB1DC2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36" y="110"/>
                <a:ext cx="4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9" name="Freeform 212">
                <a:extLst>
                  <a:ext uri="{FF2B5EF4-FFF2-40B4-BE49-F238E27FC236}">
                    <a16:creationId xmlns:a16="http://schemas.microsoft.com/office/drawing/2014/main" id="{A5C1F7AE-E2C1-4A21-975F-0A068333071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7 w 18"/>
                  <a:gd name="T5" fmla="*/ 2 h 5"/>
                  <a:gd name="T6" fmla="*/ 13 w 18"/>
                  <a:gd name="T7" fmla="*/ 4 h 5"/>
                  <a:gd name="T8" fmla="*/ 10 w 18"/>
                  <a:gd name="T9" fmla="*/ 5 h 5"/>
                  <a:gd name="T10" fmla="*/ 6 w 18"/>
                  <a:gd name="T11" fmla="*/ 4 h 5"/>
                  <a:gd name="T12" fmla="*/ 3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7" y="2"/>
                    </a:lnTo>
                    <a:lnTo>
                      <a:pt x="13" y="4"/>
                    </a:lnTo>
                    <a:lnTo>
                      <a:pt x="10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0" name="Freeform 213">
                <a:extLst>
                  <a:ext uri="{FF2B5EF4-FFF2-40B4-BE49-F238E27FC236}">
                    <a16:creationId xmlns:a16="http://schemas.microsoft.com/office/drawing/2014/main" id="{5A002463-11B1-4B97-8B81-C3E46D33A76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7" y="110"/>
                <a:ext cx="2" cy="2"/>
              </a:xfrm>
              <a:custGeom>
                <a:avLst/>
                <a:gdLst>
                  <a:gd name="T0" fmla="*/ 2 w 7"/>
                  <a:gd name="T1" fmla="*/ 0 h 9"/>
                  <a:gd name="T2" fmla="*/ 7 w 7"/>
                  <a:gd name="T3" fmla="*/ 0 h 9"/>
                  <a:gd name="T4" fmla="*/ 6 w 7"/>
                  <a:gd name="T5" fmla="*/ 4 h 9"/>
                  <a:gd name="T6" fmla="*/ 3 w 7"/>
                  <a:gd name="T7" fmla="*/ 6 h 9"/>
                  <a:gd name="T8" fmla="*/ 0 w 7"/>
                  <a:gd name="T9" fmla="*/ 9 h 9"/>
                  <a:gd name="T10" fmla="*/ 1 w 7"/>
                  <a:gd name="T11" fmla="*/ 5 h 9"/>
                  <a:gd name="T12" fmla="*/ 2 w 7"/>
                  <a:gd name="T13" fmla="*/ 0 h 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7" h="9">
                    <a:moveTo>
                      <a:pt x="2" y="0"/>
                    </a:moveTo>
                    <a:lnTo>
                      <a:pt x="7" y="0"/>
                    </a:lnTo>
                    <a:lnTo>
                      <a:pt x="6" y="4"/>
                    </a:lnTo>
                    <a:lnTo>
                      <a:pt x="3" y="6"/>
                    </a:lnTo>
                    <a:lnTo>
                      <a:pt x="0" y="9"/>
                    </a:lnTo>
                    <a:lnTo>
                      <a:pt x="1" y="5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1" name="Freeform 214">
                <a:extLst>
                  <a:ext uri="{FF2B5EF4-FFF2-40B4-BE49-F238E27FC236}">
                    <a16:creationId xmlns:a16="http://schemas.microsoft.com/office/drawing/2014/main" id="{0A36F4E1-DAEE-4F3F-A25C-AAEAC3D690E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5" y="110"/>
                <a:ext cx="1" cy="1"/>
              </a:xfrm>
              <a:custGeom>
                <a:avLst/>
                <a:gdLst>
                  <a:gd name="T0" fmla="*/ 0 w 2"/>
                  <a:gd name="T1" fmla="*/ 0 h 4"/>
                  <a:gd name="T2" fmla="*/ 1 w 2"/>
                  <a:gd name="T3" fmla="*/ 0 h 4"/>
                  <a:gd name="T4" fmla="*/ 2 w 2"/>
                  <a:gd name="T5" fmla="*/ 4 h 4"/>
                  <a:gd name="T6" fmla="*/ 0 w 2"/>
                  <a:gd name="T7" fmla="*/ 0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4">
                    <a:moveTo>
                      <a:pt x="0" y="0"/>
                    </a:moveTo>
                    <a:lnTo>
                      <a:pt x="1" y="0"/>
                    </a:lnTo>
                    <a:lnTo>
                      <a:pt x="2" y="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2" name="Freeform 215">
                <a:extLst>
                  <a:ext uri="{FF2B5EF4-FFF2-40B4-BE49-F238E27FC236}">
                    <a16:creationId xmlns:a16="http://schemas.microsoft.com/office/drawing/2014/main" id="{0D92BC3D-A320-4439-801B-4D740329C317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26" y="110"/>
                <a:ext cx="21" cy="11"/>
              </a:xfrm>
              <a:custGeom>
                <a:avLst/>
                <a:gdLst>
                  <a:gd name="T0" fmla="*/ 44 w 84"/>
                  <a:gd name="T1" fmla="*/ 10 h 43"/>
                  <a:gd name="T2" fmla="*/ 37 w 84"/>
                  <a:gd name="T3" fmla="*/ 15 h 43"/>
                  <a:gd name="T4" fmla="*/ 35 w 84"/>
                  <a:gd name="T5" fmla="*/ 23 h 43"/>
                  <a:gd name="T6" fmla="*/ 37 w 84"/>
                  <a:gd name="T7" fmla="*/ 32 h 43"/>
                  <a:gd name="T8" fmla="*/ 44 w 84"/>
                  <a:gd name="T9" fmla="*/ 37 h 43"/>
                  <a:gd name="T10" fmla="*/ 49 w 84"/>
                  <a:gd name="T11" fmla="*/ 37 h 43"/>
                  <a:gd name="T12" fmla="*/ 53 w 84"/>
                  <a:gd name="T13" fmla="*/ 37 h 43"/>
                  <a:gd name="T14" fmla="*/ 60 w 84"/>
                  <a:gd name="T15" fmla="*/ 32 h 43"/>
                  <a:gd name="T16" fmla="*/ 63 w 84"/>
                  <a:gd name="T17" fmla="*/ 23 h 43"/>
                  <a:gd name="T18" fmla="*/ 60 w 84"/>
                  <a:gd name="T19" fmla="*/ 15 h 43"/>
                  <a:gd name="T20" fmla="*/ 53 w 84"/>
                  <a:gd name="T21" fmla="*/ 10 h 43"/>
                  <a:gd name="T22" fmla="*/ 49 w 84"/>
                  <a:gd name="T23" fmla="*/ 9 h 43"/>
                  <a:gd name="T24" fmla="*/ 34 w 84"/>
                  <a:gd name="T25" fmla="*/ 0 h 43"/>
                  <a:gd name="T26" fmla="*/ 40 w 84"/>
                  <a:gd name="T27" fmla="*/ 2 h 43"/>
                  <a:gd name="T28" fmla="*/ 37 w 84"/>
                  <a:gd name="T29" fmla="*/ 6 h 43"/>
                  <a:gd name="T30" fmla="*/ 48 w 84"/>
                  <a:gd name="T31" fmla="*/ 2 h 43"/>
                  <a:gd name="T32" fmla="*/ 49 w 84"/>
                  <a:gd name="T33" fmla="*/ 4 h 43"/>
                  <a:gd name="T34" fmla="*/ 57 w 84"/>
                  <a:gd name="T35" fmla="*/ 5 h 43"/>
                  <a:gd name="T36" fmla="*/ 58 w 84"/>
                  <a:gd name="T37" fmla="*/ 4 h 43"/>
                  <a:gd name="T38" fmla="*/ 63 w 84"/>
                  <a:gd name="T39" fmla="*/ 0 h 43"/>
                  <a:gd name="T40" fmla="*/ 67 w 84"/>
                  <a:gd name="T41" fmla="*/ 6 h 43"/>
                  <a:gd name="T42" fmla="*/ 73 w 84"/>
                  <a:gd name="T43" fmla="*/ 10 h 43"/>
                  <a:gd name="T44" fmla="*/ 81 w 84"/>
                  <a:gd name="T45" fmla="*/ 10 h 43"/>
                  <a:gd name="T46" fmla="*/ 82 w 84"/>
                  <a:gd name="T47" fmla="*/ 11 h 43"/>
                  <a:gd name="T48" fmla="*/ 76 w 84"/>
                  <a:gd name="T49" fmla="*/ 15 h 43"/>
                  <a:gd name="T50" fmla="*/ 69 w 84"/>
                  <a:gd name="T51" fmla="*/ 15 h 43"/>
                  <a:gd name="T52" fmla="*/ 68 w 84"/>
                  <a:gd name="T53" fmla="*/ 14 h 43"/>
                  <a:gd name="T54" fmla="*/ 66 w 84"/>
                  <a:gd name="T55" fmla="*/ 11 h 43"/>
                  <a:gd name="T56" fmla="*/ 69 w 84"/>
                  <a:gd name="T57" fmla="*/ 23 h 43"/>
                  <a:gd name="T58" fmla="*/ 59 w 84"/>
                  <a:gd name="T59" fmla="*/ 40 h 43"/>
                  <a:gd name="T60" fmla="*/ 49 w 84"/>
                  <a:gd name="T61" fmla="*/ 43 h 43"/>
                  <a:gd name="T62" fmla="*/ 37 w 84"/>
                  <a:gd name="T63" fmla="*/ 40 h 43"/>
                  <a:gd name="T64" fmla="*/ 27 w 84"/>
                  <a:gd name="T65" fmla="*/ 24 h 43"/>
                  <a:gd name="T66" fmla="*/ 30 w 84"/>
                  <a:gd name="T67" fmla="*/ 16 h 43"/>
                  <a:gd name="T68" fmla="*/ 27 w 84"/>
                  <a:gd name="T69" fmla="*/ 15 h 43"/>
                  <a:gd name="T70" fmla="*/ 20 w 84"/>
                  <a:gd name="T71" fmla="*/ 18 h 43"/>
                  <a:gd name="T72" fmla="*/ 9 w 84"/>
                  <a:gd name="T73" fmla="*/ 15 h 43"/>
                  <a:gd name="T74" fmla="*/ 3 w 84"/>
                  <a:gd name="T75" fmla="*/ 7 h 43"/>
                  <a:gd name="T76" fmla="*/ 4 w 84"/>
                  <a:gd name="T77" fmla="*/ 6 h 43"/>
                  <a:gd name="T78" fmla="*/ 11 w 84"/>
                  <a:gd name="T79" fmla="*/ 10 h 43"/>
                  <a:gd name="T80" fmla="*/ 20 w 84"/>
                  <a:gd name="T81" fmla="*/ 10 h 43"/>
                  <a:gd name="T82" fmla="*/ 28 w 84"/>
                  <a:gd name="T83" fmla="*/ 6 h 43"/>
                  <a:gd name="T84" fmla="*/ 34 w 84"/>
                  <a:gd name="T85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84" h="43">
                    <a:moveTo>
                      <a:pt x="48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7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7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8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0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0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8" y="9"/>
                    </a:lnTo>
                    <a:close/>
                    <a:moveTo>
                      <a:pt x="34" y="0"/>
                    </a:move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8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0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7" y="6"/>
                    </a:lnTo>
                    <a:lnTo>
                      <a:pt x="69" y="9"/>
                    </a:lnTo>
                    <a:lnTo>
                      <a:pt x="73" y="10"/>
                    </a:lnTo>
                    <a:lnTo>
                      <a:pt x="77" y="10"/>
                    </a:lnTo>
                    <a:lnTo>
                      <a:pt x="81" y="10"/>
                    </a:lnTo>
                    <a:lnTo>
                      <a:pt x="84" y="9"/>
                    </a:lnTo>
                    <a:lnTo>
                      <a:pt x="82" y="11"/>
                    </a:lnTo>
                    <a:lnTo>
                      <a:pt x="80" y="14"/>
                    </a:lnTo>
                    <a:lnTo>
                      <a:pt x="76" y="15"/>
                    </a:lnTo>
                    <a:lnTo>
                      <a:pt x="72" y="15"/>
                    </a:lnTo>
                    <a:lnTo>
                      <a:pt x="69" y="15"/>
                    </a:lnTo>
                    <a:lnTo>
                      <a:pt x="68" y="15"/>
                    </a:lnTo>
                    <a:lnTo>
                      <a:pt x="68" y="14"/>
                    </a:lnTo>
                    <a:lnTo>
                      <a:pt x="67" y="12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69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8" y="43"/>
                    </a:lnTo>
                    <a:lnTo>
                      <a:pt x="37" y="40"/>
                    </a:lnTo>
                    <a:lnTo>
                      <a:pt x="31" y="34"/>
                    </a:lnTo>
                    <a:lnTo>
                      <a:pt x="27" y="24"/>
                    </a:lnTo>
                    <a:lnTo>
                      <a:pt x="28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7" y="15"/>
                    </a:lnTo>
                    <a:lnTo>
                      <a:pt x="23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5"/>
                    </a:lnTo>
                    <a:lnTo>
                      <a:pt x="5" y="11"/>
                    </a:lnTo>
                    <a:lnTo>
                      <a:pt x="3" y="7"/>
                    </a:lnTo>
                    <a:lnTo>
                      <a:pt x="0" y="4"/>
                    </a:lnTo>
                    <a:lnTo>
                      <a:pt x="4" y="6"/>
                    </a:lnTo>
                    <a:lnTo>
                      <a:pt x="7" y="9"/>
                    </a:lnTo>
                    <a:lnTo>
                      <a:pt x="11" y="10"/>
                    </a:lnTo>
                    <a:lnTo>
                      <a:pt x="14" y="10"/>
                    </a:lnTo>
                    <a:lnTo>
                      <a:pt x="20" y="10"/>
                    </a:lnTo>
                    <a:lnTo>
                      <a:pt x="23" y="9"/>
                    </a:lnTo>
                    <a:lnTo>
                      <a:pt x="28" y="6"/>
                    </a:lnTo>
                    <a:lnTo>
                      <a:pt x="31" y="4"/>
                    </a:lnTo>
                    <a:lnTo>
                      <a:pt x="3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3" name="Freeform 216">
                <a:extLst>
                  <a:ext uri="{FF2B5EF4-FFF2-40B4-BE49-F238E27FC236}">
                    <a16:creationId xmlns:a16="http://schemas.microsoft.com/office/drawing/2014/main" id="{425A6736-0A1E-4AB1-88E6-2F2009657EC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2" y="127"/>
                <a:ext cx="4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8 w 18"/>
                  <a:gd name="T9" fmla="*/ 16 h 41"/>
                  <a:gd name="T10" fmla="*/ 18 w 18"/>
                  <a:gd name="T11" fmla="*/ 21 h 41"/>
                  <a:gd name="T12" fmla="*/ 18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9 w 18"/>
                  <a:gd name="T23" fmla="*/ 38 h 41"/>
                  <a:gd name="T24" fmla="*/ 6 w 18"/>
                  <a:gd name="T25" fmla="*/ 36 h 41"/>
                  <a:gd name="T26" fmla="*/ 5 w 18"/>
                  <a:gd name="T27" fmla="*/ 32 h 41"/>
                  <a:gd name="T28" fmla="*/ 2 w 18"/>
                  <a:gd name="T29" fmla="*/ 28 h 41"/>
                  <a:gd name="T30" fmla="*/ 1 w 18"/>
                  <a:gd name="T31" fmla="*/ 24 h 41"/>
                  <a:gd name="T32" fmla="*/ 0 w 18"/>
                  <a:gd name="T33" fmla="*/ 21 h 41"/>
                  <a:gd name="T34" fmla="*/ 1 w 18"/>
                  <a:gd name="T35" fmla="*/ 17 h 41"/>
                  <a:gd name="T36" fmla="*/ 2 w 18"/>
                  <a:gd name="T37" fmla="*/ 13 h 41"/>
                  <a:gd name="T38" fmla="*/ 5 w 18"/>
                  <a:gd name="T39" fmla="*/ 9 h 41"/>
                  <a:gd name="T40" fmla="*/ 6 w 18"/>
                  <a:gd name="T41" fmla="*/ 5 h 41"/>
                  <a:gd name="T42" fmla="*/ 9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8" y="16"/>
                    </a:lnTo>
                    <a:lnTo>
                      <a:pt x="18" y="21"/>
                    </a:lnTo>
                    <a:lnTo>
                      <a:pt x="18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9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9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4" name="Freeform 217">
                <a:extLst>
                  <a:ext uri="{FF2B5EF4-FFF2-40B4-BE49-F238E27FC236}">
                    <a16:creationId xmlns:a16="http://schemas.microsoft.com/office/drawing/2014/main" id="{2583BE86-FC8D-41C3-B978-4068526D526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55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8 w 20"/>
                  <a:gd name="T5" fmla="*/ 2 h 5"/>
                  <a:gd name="T6" fmla="*/ 15 w 20"/>
                  <a:gd name="T7" fmla="*/ 4 h 5"/>
                  <a:gd name="T8" fmla="*/ 11 w 20"/>
                  <a:gd name="T9" fmla="*/ 5 h 5"/>
                  <a:gd name="T10" fmla="*/ 9 w 20"/>
                  <a:gd name="T11" fmla="*/ 4 h 5"/>
                  <a:gd name="T12" fmla="*/ 5 w 20"/>
                  <a:gd name="T13" fmla="*/ 4 h 5"/>
                  <a:gd name="T14" fmla="*/ 2 w 20"/>
                  <a:gd name="T15" fmla="*/ 2 h 5"/>
                  <a:gd name="T16" fmla="*/ 0 w 20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8" y="2"/>
                    </a:lnTo>
                    <a:lnTo>
                      <a:pt x="15" y="4"/>
                    </a:lnTo>
                    <a:lnTo>
                      <a:pt x="11" y="5"/>
                    </a:lnTo>
                    <a:lnTo>
                      <a:pt x="9" y="4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5" name="Freeform 218">
                <a:extLst>
                  <a:ext uri="{FF2B5EF4-FFF2-40B4-BE49-F238E27FC236}">
                    <a16:creationId xmlns:a16="http://schemas.microsoft.com/office/drawing/2014/main" id="{02A1AB5C-8255-45A9-A357-A22EFFEB43A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5 w 18"/>
                  <a:gd name="T5" fmla="*/ 2 h 5"/>
                  <a:gd name="T6" fmla="*/ 13 w 18"/>
                  <a:gd name="T7" fmla="*/ 4 h 5"/>
                  <a:gd name="T8" fmla="*/ 9 w 18"/>
                  <a:gd name="T9" fmla="*/ 5 h 5"/>
                  <a:gd name="T10" fmla="*/ 5 w 18"/>
                  <a:gd name="T11" fmla="*/ 4 h 5"/>
                  <a:gd name="T12" fmla="*/ 2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5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6" name="Freeform 219">
                <a:extLst>
                  <a:ext uri="{FF2B5EF4-FFF2-40B4-BE49-F238E27FC236}">
                    <a16:creationId xmlns:a16="http://schemas.microsoft.com/office/drawing/2014/main" id="{10691D90-E8A6-41BD-A74B-CC9D3676D4E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99" y="110"/>
                <a:ext cx="25" cy="11"/>
              </a:xfrm>
              <a:custGeom>
                <a:avLst/>
                <a:gdLst>
                  <a:gd name="T0" fmla="*/ 44 w 98"/>
                  <a:gd name="T1" fmla="*/ 10 h 43"/>
                  <a:gd name="T2" fmla="*/ 38 w 98"/>
                  <a:gd name="T3" fmla="*/ 15 h 43"/>
                  <a:gd name="T4" fmla="*/ 35 w 98"/>
                  <a:gd name="T5" fmla="*/ 23 h 43"/>
                  <a:gd name="T6" fmla="*/ 38 w 98"/>
                  <a:gd name="T7" fmla="*/ 32 h 43"/>
                  <a:gd name="T8" fmla="*/ 44 w 98"/>
                  <a:gd name="T9" fmla="*/ 37 h 43"/>
                  <a:gd name="T10" fmla="*/ 49 w 98"/>
                  <a:gd name="T11" fmla="*/ 37 h 43"/>
                  <a:gd name="T12" fmla="*/ 53 w 98"/>
                  <a:gd name="T13" fmla="*/ 37 h 43"/>
                  <a:gd name="T14" fmla="*/ 61 w 98"/>
                  <a:gd name="T15" fmla="*/ 32 h 43"/>
                  <a:gd name="T16" fmla="*/ 63 w 98"/>
                  <a:gd name="T17" fmla="*/ 23 h 43"/>
                  <a:gd name="T18" fmla="*/ 61 w 98"/>
                  <a:gd name="T19" fmla="*/ 15 h 43"/>
                  <a:gd name="T20" fmla="*/ 53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7 w 98"/>
                  <a:gd name="T27" fmla="*/ 4 h 43"/>
                  <a:gd name="T28" fmla="*/ 12 w 98"/>
                  <a:gd name="T29" fmla="*/ 9 h 43"/>
                  <a:gd name="T30" fmla="*/ 20 w 98"/>
                  <a:gd name="T31" fmla="*/ 10 h 43"/>
                  <a:gd name="T32" fmla="*/ 27 w 98"/>
                  <a:gd name="T33" fmla="*/ 9 h 43"/>
                  <a:gd name="T34" fmla="*/ 32 w 98"/>
                  <a:gd name="T35" fmla="*/ 4 h 43"/>
                  <a:gd name="T36" fmla="*/ 40 w 98"/>
                  <a:gd name="T37" fmla="*/ 0 h 43"/>
                  <a:gd name="T38" fmla="*/ 39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3 w 98"/>
                  <a:gd name="T45" fmla="*/ 4 h 43"/>
                  <a:gd name="T46" fmla="*/ 61 w 98"/>
                  <a:gd name="T47" fmla="*/ 7 h 43"/>
                  <a:gd name="T48" fmla="*/ 57 w 98"/>
                  <a:gd name="T49" fmla="*/ 0 h 43"/>
                  <a:gd name="T50" fmla="*/ 63 w 98"/>
                  <a:gd name="T51" fmla="*/ 4 h 43"/>
                  <a:gd name="T52" fmla="*/ 68 w 98"/>
                  <a:gd name="T53" fmla="*/ 7 h 43"/>
                  <a:gd name="T54" fmla="*/ 75 w 98"/>
                  <a:gd name="T55" fmla="*/ 9 h 43"/>
                  <a:gd name="T56" fmla="*/ 82 w 98"/>
                  <a:gd name="T57" fmla="*/ 6 h 43"/>
                  <a:gd name="T58" fmla="*/ 86 w 98"/>
                  <a:gd name="T59" fmla="*/ 0 h 43"/>
                  <a:gd name="T60" fmla="*/ 96 w 98"/>
                  <a:gd name="T61" fmla="*/ 5 h 43"/>
                  <a:gd name="T62" fmla="*/ 91 w 98"/>
                  <a:gd name="T63" fmla="*/ 11 h 43"/>
                  <a:gd name="T64" fmla="*/ 82 w 98"/>
                  <a:gd name="T65" fmla="*/ 15 h 43"/>
                  <a:gd name="T66" fmla="*/ 71 w 98"/>
                  <a:gd name="T67" fmla="*/ 14 h 43"/>
                  <a:gd name="T68" fmla="*/ 68 w 98"/>
                  <a:gd name="T69" fmla="*/ 18 h 43"/>
                  <a:gd name="T70" fmla="*/ 67 w 98"/>
                  <a:gd name="T71" fmla="*/ 33 h 43"/>
                  <a:gd name="T72" fmla="*/ 49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1 w 98"/>
                  <a:gd name="T81" fmla="*/ 12 h 43"/>
                  <a:gd name="T82" fmla="*/ 25 w 98"/>
                  <a:gd name="T83" fmla="*/ 16 h 43"/>
                  <a:gd name="T84" fmla="*/ 15 w 98"/>
                  <a:gd name="T85" fmla="*/ 16 h 43"/>
                  <a:gd name="T86" fmla="*/ 4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8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8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1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1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7" y="0"/>
                    </a:lnTo>
                    <a:lnTo>
                      <a:pt x="7" y="4"/>
                    </a:lnTo>
                    <a:lnTo>
                      <a:pt x="9" y="6"/>
                    </a:lnTo>
                    <a:lnTo>
                      <a:pt x="12" y="9"/>
                    </a:lnTo>
                    <a:lnTo>
                      <a:pt x="16" y="10"/>
                    </a:lnTo>
                    <a:lnTo>
                      <a:pt x="20" y="10"/>
                    </a:lnTo>
                    <a:lnTo>
                      <a:pt x="23" y="10"/>
                    </a:lnTo>
                    <a:lnTo>
                      <a:pt x="27" y="9"/>
                    </a:lnTo>
                    <a:lnTo>
                      <a:pt x="30" y="6"/>
                    </a:lnTo>
                    <a:lnTo>
                      <a:pt x="32" y="4"/>
                    </a:lnTo>
                    <a:lnTo>
                      <a:pt x="34" y="0"/>
                    </a:ln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8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1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3" y="4"/>
                    </a:lnTo>
                    <a:lnTo>
                      <a:pt x="66" y="6"/>
                    </a:lnTo>
                    <a:lnTo>
                      <a:pt x="68" y="7"/>
                    </a:lnTo>
                    <a:lnTo>
                      <a:pt x="71" y="9"/>
                    </a:lnTo>
                    <a:lnTo>
                      <a:pt x="75" y="9"/>
                    </a:lnTo>
                    <a:lnTo>
                      <a:pt x="80" y="7"/>
                    </a:lnTo>
                    <a:lnTo>
                      <a:pt x="82" y="6"/>
                    </a:lnTo>
                    <a:lnTo>
                      <a:pt x="85" y="4"/>
                    </a:lnTo>
                    <a:lnTo>
                      <a:pt x="86" y="0"/>
                    </a:lnTo>
                    <a:lnTo>
                      <a:pt x="98" y="0"/>
                    </a:lnTo>
                    <a:lnTo>
                      <a:pt x="96" y="5"/>
                    </a:lnTo>
                    <a:lnTo>
                      <a:pt x="94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2" y="15"/>
                    </a:lnTo>
                    <a:lnTo>
                      <a:pt x="77" y="15"/>
                    </a:lnTo>
                    <a:lnTo>
                      <a:pt x="71" y="14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70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9" y="24"/>
                    </a:lnTo>
                    <a:lnTo>
                      <a:pt x="29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9" y="15"/>
                    </a:lnTo>
                    <a:lnTo>
                      <a:pt x="25" y="16"/>
                    </a:lnTo>
                    <a:lnTo>
                      <a:pt x="20" y="18"/>
                    </a:lnTo>
                    <a:lnTo>
                      <a:pt x="15" y="16"/>
                    </a:lnTo>
                    <a:lnTo>
                      <a:pt x="9" y="14"/>
                    </a:lnTo>
                    <a:lnTo>
                      <a:pt x="4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7" name="Freeform 220">
                <a:extLst>
                  <a:ext uri="{FF2B5EF4-FFF2-40B4-BE49-F238E27FC236}">
                    <a16:creationId xmlns:a16="http://schemas.microsoft.com/office/drawing/2014/main" id="{6C82CBD0-52B7-4EAA-B902-6A5C931E0CD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3" y="110"/>
                <a:ext cx="3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8" name="Freeform 221">
                <a:extLst>
                  <a:ext uri="{FF2B5EF4-FFF2-40B4-BE49-F238E27FC236}">
                    <a16:creationId xmlns:a16="http://schemas.microsoft.com/office/drawing/2014/main" id="{C3BA0D85-B3CB-4DA2-BB39-CF256CC5497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2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7 w 20"/>
                  <a:gd name="T5" fmla="*/ 2 h 5"/>
                  <a:gd name="T6" fmla="*/ 14 w 20"/>
                  <a:gd name="T7" fmla="*/ 4 h 5"/>
                  <a:gd name="T8" fmla="*/ 11 w 20"/>
                  <a:gd name="T9" fmla="*/ 5 h 5"/>
                  <a:gd name="T10" fmla="*/ 7 w 20"/>
                  <a:gd name="T11" fmla="*/ 4 h 5"/>
                  <a:gd name="T12" fmla="*/ 3 w 20"/>
                  <a:gd name="T13" fmla="*/ 2 h 5"/>
                  <a:gd name="T14" fmla="*/ 0 w 20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7" y="2"/>
                    </a:lnTo>
                    <a:lnTo>
                      <a:pt x="14" y="4"/>
                    </a:lnTo>
                    <a:lnTo>
                      <a:pt x="11" y="5"/>
                    </a:lnTo>
                    <a:lnTo>
                      <a:pt x="7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9" name="Freeform 222">
                <a:extLst>
                  <a:ext uri="{FF2B5EF4-FFF2-40B4-BE49-F238E27FC236}">
                    <a16:creationId xmlns:a16="http://schemas.microsoft.com/office/drawing/2014/main" id="{B7FE4D55-1745-40D1-B298-2A2D64CC43F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5" y="110"/>
                <a:ext cx="40" cy="22"/>
              </a:xfrm>
              <a:custGeom>
                <a:avLst/>
                <a:gdLst>
                  <a:gd name="T0" fmla="*/ 65 w 160"/>
                  <a:gd name="T1" fmla="*/ 6 h 88"/>
                  <a:gd name="T2" fmla="*/ 72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6 w 160"/>
                  <a:gd name="T9" fmla="*/ 23 h 88"/>
                  <a:gd name="T10" fmla="*/ 74 w 160"/>
                  <a:gd name="T11" fmla="*/ 26 h 88"/>
                  <a:gd name="T12" fmla="*/ 70 w 160"/>
                  <a:gd name="T13" fmla="*/ 5 h 88"/>
                  <a:gd name="T14" fmla="*/ 100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2 w 160"/>
                  <a:gd name="T21" fmla="*/ 79 h 88"/>
                  <a:gd name="T22" fmla="*/ 147 w 160"/>
                  <a:gd name="T23" fmla="*/ 66 h 88"/>
                  <a:gd name="T24" fmla="*/ 146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3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9 w 160"/>
                  <a:gd name="T41" fmla="*/ 32 h 88"/>
                  <a:gd name="T42" fmla="*/ 146 w 160"/>
                  <a:gd name="T43" fmla="*/ 32 h 88"/>
                  <a:gd name="T44" fmla="*/ 160 w 160"/>
                  <a:gd name="T45" fmla="*/ 51 h 88"/>
                  <a:gd name="T46" fmla="*/ 159 w 160"/>
                  <a:gd name="T47" fmla="*/ 66 h 88"/>
                  <a:gd name="T48" fmla="*/ 136 w 160"/>
                  <a:gd name="T49" fmla="*/ 86 h 88"/>
                  <a:gd name="T50" fmla="*/ 98 w 160"/>
                  <a:gd name="T51" fmla="*/ 77 h 88"/>
                  <a:gd name="T52" fmla="*/ 81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2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4 w 160"/>
                  <a:gd name="T81" fmla="*/ 56 h 88"/>
                  <a:gd name="T82" fmla="*/ 15 w 160"/>
                  <a:gd name="T83" fmla="*/ 70 h 88"/>
                  <a:gd name="T84" fmla="*/ 38 w 160"/>
                  <a:gd name="T85" fmla="*/ 79 h 88"/>
                  <a:gd name="T86" fmla="*/ 68 w 160"/>
                  <a:gd name="T87" fmla="*/ 65 h 88"/>
                  <a:gd name="T88" fmla="*/ 70 w 160"/>
                  <a:gd name="T89" fmla="*/ 44 h 88"/>
                  <a:gd name="T90" fmla="*/ 59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9" y="0"/>
                    </a:moveTo>
                    <a:lnTo>
                      <a:pt x="64" y="0"/>
                    </a:lnTo>
                    <a:lnTo>
                      <a:pt x="65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2" y="34"/>
                    </a:lnTo>
                    <a:lnTo>
                      <a:pt x="79" y="48"/>
                    </a:lnTo>
                    <a:lnTo>
                      <a:pt x="87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6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70" y="5"/>
                    </a:lnTo>
                    <a:lnTo>
                      <a:pt x="70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5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2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3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2" y="67"/>
                    </a:lnTo>
                    <a:lnTo>
                      <a:pt x="129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5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60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9" y="66"/>
                    </a:lnTo>
                    <a:lnTo>
                      <a:pt x="155" y="76"/>
                    </a:lnTo>
                    <a:lnTo>
                      <a:pt x="146" y="83"/>
                    </a:lnTo>
                    <a:lnTo>
                      <a:pt x="136" y="86"/>
                    </a:lnTo>
                    <a:lnTo>
                      <a:pt x="124" y="88"/>
                    </a:lnTo>
                    <a:lnTo>
                      <a:pt x="111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4" y="65"/>
                    </a:lnTo>
                    <a:lnTo>
                      <a:pt x="81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5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40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7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9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9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0" name="Freeform 223">
                <a:extLst>
                  <a:ext uri="{FF2B5EF4-FFF2-40B4-BE49-F238E27FC236}">
                    <a16:creationId xmlns:a16="http://schemas.microsoft.com/office/drawing/2014/main" id="{3F65F2D0-F043-498D-8BF9-B16C502F38B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8" y="110"/>
                <a:ext cx="40" cy="22"/>
              </a:xfrm>
              <a:custGeom>
                <a:avLst/>
                <a:gdLst>
                  <a:gd name="T0" fmla="*/ 64 w 160"/>
                  <a:gd name="T1" fmla="*/ 6 h 88"/>
                  <a:gd name="T2" fmla="*/ 71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4 w 160"/>
                  <a:gd name="T9" fmla="*/ 23 h 88"/>
                  <a:gd name="T10" fmla="*/ 74 w 160"/>
                  <a:gd name="T11" fmla="*/ 26 h 88"/>
                  <a:gd name="T12" fmla="*/ 69 w 160"/>
                  <a:gd name="T13" fmla="*/ 5 h 88"/>
                  <a:gd name="T14" fmla="*/ 99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1 w 160"/>
                  <a:gd name="T21" fmla="*/ 79 h 88"/>
                  <a:gd name="T22" fmla="*/ 147 w 160"/>
                  <a:gd name="T23" fmla="*/ 66 h 88"/>
                  <a:gd name="T24" fmla="*/ 144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1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8 w 160"/>
                  <a:gd name="T41" fmla="*/ 32 h 88"/>
                  <a:gd name="T42" fmla="*/ 146 w 160"/>
                  <a:gd name="T43" fmla="*/ 32 h 88"/>
                  <a:gd name="T44" fmla="*/ 158 w 160"/>
                  <a:gd name="T45" fmla="*/ 51 h 88"/>
                  <a:gd name="T46" fmla="*/ 158 w 160"/>
                  <a:gd name="T47" fmla="*/ 66 h 88"/>
                  <a:gd name="T48" fmla="*/ 135 w 160"/>
                  <a:gd name="T49" fmla="*/ 86 h 88"/>
                  <a:gd name="T50" fmla="*/ 98 w 160"/>
                  <a:gd name="T51" fmla="*/ 77 h 88"/>
                  <a:gd name="T52" fmla="*/ 79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1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2 w 160"/>
                  <a:gd name="T81" fmla="*/ 56 h 88"/>
                  <a:gd name="T82" fmla="*/ 14 w 160"/>
                  <a:gd name="T83" fmla="*/ 70 h 88"/>
                  <a:gd name="T84" fmla="*/ 38 w 160"/>
                  <a:gd name="T85" fmla="*/ 79 h 88"/>
                  <a:gd name="T86" fmla="*/ 66 w 160"/>
                  <a:gd name="T87" fmla="*/ 65 h 88"/>
                  <a:gd name="T88" fmla="*/ 67 w 160"/>
                  <a:gd name="T89" fmla="*/ 43 h 88"/>
                  <a:gd name="T90" fmla="*/ 53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3" y="0"/>
                    </a:moveTo>
                    <a:lnTo>
                      <a:pt x="64" y="0"/>
                    </a:lnTo>
                    <a:lnTo>
                      <a:pt x="64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1" y="34"/>
                    </a:lnTo>
                    <a:lnTo>
                      <a:pt x="79" y="48"/>
                    </a:lnTo>
                    <a:lnTo>
                      <a:pt x="85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7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6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69" y="5"/>
                    </a:lnTo>
                    <a:lnTo>
                      <a:pt x="69" y="0"/>
                    </a:lnTo>
                    <a:lnTo>
                      <a:pt x="102" y="0"/>
                    </a:lnTo>
                    <a:lnTo>
                      <a:pt x="99" y="15"/>
                    </a:lnTo>
                    <a:lnTo>
                      <a:pt x="96" y="30"/>
                    </a:lnTo>
                    <a:lnTo>
                      <a:pt x="89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2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1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6" y="56"/>
                    </a:lnTo>
                    <a:lnTo>
                      <a:pt x="144" y="52"/>
                    </a:lnTo>
                    <a:lnTo>
                      <a:pt x="143" y="49"/>
                    </a:lnTo>
                    <a:lnTo>
                      <a:pt x="140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4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7" y="71"/>
                    </a:lnTo>
                    <a:lnTo>
                      <a:pt x="114" y="71"/>
                    </a:lnTo>
                    <a:lnTo>
                      <a:pt x="108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98" y="53"/>
                    </a:lnTo>
                    <a:lnTo>
                      <a:pt x="101" y="40"/>
                    </a:lnTo>
                    <a:lnTo>
                      <a:pt x="108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7" y="69"/>
                    </a:lnTo>
                    <a:lnTo>
                      <a:pt x="83" y="65"/>
                    </a:lnTo>
                    <a:lnTo>
                      <a:pt x="79" y="61"/>
                    </a:lnTo>
                    <a:lnTo>
                      <a:pt x="71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5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0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1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4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1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4" y="52"/>
                    </a:lnTo>
                    <a:lnTo>
                      <a:pt x="12" y="56"/>
                    </a:lnTo>
                    <a:lnTo>
                      <a:pt x="12" y="61"/>
                    </a:lnTo>
                    <a:lnTo>
                      <a:pt x="12" y="66"/>
                    </a:lnTo>
                    <a:lnTo>
                      <a:pt x="14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6" y="65"/>
                    </a:lnTo>
                    <a:lnTo>
                      <a:pt x="71" y="60"/>
                    </a:lnTo>
                    <a:lnTo>
                      <a:pt x="75" y="55"/>
                    </a:lnTo>
                    <a:lnTo>
                      <a:pt x="67" y="43"/>
                    </a:lnTo>
                    <a:lnTo>
                      <a:pt x="62" y="30"/>
                    </a:lnTo>
                    <a:lnTo>
                      <a:pt x="57" y="15"/>
                    </a:lnTo>
                    <a:lnTo>
                      <a:pt x="5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1" name="Freeform 224">
                <a:extLst>
                  <a:ext uri="{FF2B5EF4-FFF2-40B4-BE49-F238E27FC236}">
                    <a16:creationId xmlns:a16="http://schemas.microsoft.com/office/drawing/2014/main" id="{44A96065-BEEA-487E-9E22-098CD1EFF4C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9" y="122"/>
                <a:ext cx="2" cy="3"/>
              </a:xfrm>
              <a:custGeom>
                <a:avLst/>
                <a:gdLst>
                  <a:gd name="T0" fmla="*/ 2 w 10"/>
                  <a:gd name="T1" fmla="*/ 0 h 10"/>
                  <a:gd name="T2" fmla="*/ 5 w 10"/>
                  <a:gd name="T3" fmla="*/ 0 h 10"/>
                  <a:gd name="T4" fmla="*/ 7 w 10"/>
                  <a:gd name="T5" fmla="*/ 1 h 10"/>
                  <a:gd name="T6" fmla="*/ 8 w 10"/>
                  <a:gd name="T7" fmla="*/ 2 h 10"/>
                  <a:gd name="T8" fmla="*/ 10 w 10"/>
                  <a:gd name="T9" fmla="*/ 5 h 10"/>
                  <a:gd name="T10" fmla="*/ 10 w 10"/>
                  <a:gd name="T11" fmla="*/ 7 h 10"/>
                  <a:gd name="T12" fmla="*/ 8 w 10"/>
                  <a:gd name="T13" fmla="*/ 9 h 10"/>
                  <a:gd name="T14" fmla="*/ 8 w 10"/>
                  <a:gd name="T15" fmla="*/ 9 h 10"/>
                  <a:gd name="T16" fmla="*/ 7 w 10"/>
                  <a:gd name="T17" fmla="*/ 10 h 10"/>
                  <a:gd name="T18" fmla="*/ 5 w 10"/>
                  <a:gd name="T19" fmla="*/ 10 h 10"/>
                  <a:gd name="T20" fmla="*/ 2 w 10"/>
                  <a:gd name="T21" fmla="*/ 9 h 10"/>
                  <a:gd name="T22" fmla="*/ 1 w 10"/>
                  <a:gd name="T23" fmla="*/ 7 h 10"/>
                  <a:gd name="T24" fmla="*/ 0 w 10"/>
                  <a:gd name="T25" fmla="*/ 5 h 10"/>
                  <a:gd name="T26" fmla="*/ 0 w 10"/>
                  <a:gd name="T27" fmla="*/ 2 h 10"/>
                  <a:gd name="T28" fmla="*/ 0 w 10"/>
                  <a:gd name="T29" fmla="*/ 0 h 10"/>
                  <a:gd name="T30" fmla="*/ 2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2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8" y="2"/>
                    </a:lnTo>
                    <a:lnTo>
                      <a:pt x="10" y="5"/>
                    </a:lnTo>
                    <a:lnTo>
                      <a:pt x="10" y="7"/>
                    </a:lnTo>
                    <a:lnTo>
                      <a:pt x="8" y="9"/>
                    </a:lnTo>
                    <a:lnTo>
                      <a:pt x="8" y="9"/>
                    </a:lnTo>
                    <a:lnTo>
                      <a:pt x="7" y="10"/>
                    </a:lnTo>
                    <a:lnTo>
                      <a:pt x="5" y="10"/>
                    </a:lnTo>
                    <a:lnTo>
                      <a:pt x="2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2" name="Freeform 225">
                <a:extLst>
                  <a:ext uri="{FF2B5EF4-FFF2-40B4-BE49-F238E27FC236}">
                    <a16:creationId xmlns:a16="http://schemas.microsoft.com/office/drawing/2014/main" id="{0E8C4CB1-7E45-4CE4-BF15-CC7625408A4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8" y="122"/>
                <a:ext cx="3" cy="3"/>
              </a:xfrm>
              <a:custGeom>
                <a:avLst/>
                <a:gdLst>
                  <a:gd name="T0" fmla="*/ 7 w 10"/>
                  <a:gd name="T1" fmla="*/ 0 h 10"/>
                  <a:gd name="T2" fmla="*/ 9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9 w 10"/>
                  <a:gd name="T9" fmla="*/ 7 h 10"/>
                  <a:gd name="T10" fmla="*/ 7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1 w 10"/>
                  <a:gd name="T17" fmla="*/ 9 h 10"/>
                  <a:gd name="T18" fmla="*/ 1 w 10"/>
                  <a:gd name="T19" fmla="*/ 9 h 10"/>
                  <a:gd name="T20" fmla="*/ 0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7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7" y="0"/>
                    </a:moveTo>
                    <a:lnTo>
                      <a:pt x="9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9" y="7"/>
                    </a:lnTo>
                    <a:lnTo>
                      <a:pt x="7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1" y="9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3" name="Freeform 226">
                <a:extLst>
                  <a:ext uri="{FF2B5EF4-FFF2-40B4-BE49-F238E27FC236}">
                    <a16:creationId xmlns:a16="http://schemas.microsoft.com/office/drawing/2014/main" id="{D5C7F18A-E0BF-47D8-A703-2A111D5556D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3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4" name="Freeform 227">
                <a:extLst>
                  <a:ext uri="{FF2B5EF4-FFF2-40B4-BE49-F238E27FC236}">
                    <a16:creationId xmlns:a16="http://schemas.microsoft.com/office/drawing/2014/main" id="{190B8AC4-C437-4253-AD77-1F6CAD7AB48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6" y="147"/>
                <a:ext cx="4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5" name="Freeform 228">
                <a:extLst>
                  <a:ext uri="{FF2B5EF4-FFF2-40B4-BE49-F238E27FC236}">
                    <a16:creationId xmlns:a16="http://schemas.microsoft.com/office/drawing/2014/main" id="{47A4D48A-786A-49BE-99DB-0C60FD2E1A8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6" y="147"/>
                <a:ext cx="4" cy="4"/>
              </a:xfrm>
              <a:custGeom>
                <a:avLst/>
                <a:gdLst>
                  <a:gd name="T0" fmla="*/ 6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3 w 14"/>
                  <a:gd name="T9" fmla="*/ 9 h 15"/>
                  <a:gd name="T10" fmla="*/ 6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6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3" y="9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6" name="Freeform 229">
                <a:extLst>
                  <a:ext uri="{FF2B5EF4-FFF2-40B4-BE49-F238E27FC236}">
                    <a16:creationId xmlns:a16="http://schemas.microsoft.com/office/drawing/2014/main" id="{DA333AD9-D9EA-47C0-B46F-CF7CDD57196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0" y="147"/>
                <a:ext cx="3" cy="4"/>
              </a:xfrm>
              <a:custGeom>
                <a:avLst/>
                <a:gdLst>
                  <a:gd name="T0" fmla="*/ 7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4 w 14"/>
                  <a:gd name="T9" fmla="*/ 9 h 15"/>
                  <a:gd name="T10" fmla="*/ 7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7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4" y="9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7" name="Freeform 230">
                <a:extLst>
                  <a:ext uri="{FF2B5EF4-FFF2-40B4-BE49-F238E27FC236}">
                    <a16:creationId xmlns:a16="http://schemas.microsoft.com/office/drawing/2014/main" id="{20CDC0DB-BF9B-42BD-AF15-33FDD8020A2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20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8" name="Freeform 231">
                <a:extLst>
                  <a:ext uri="{FF2B5EF4-FFF2-40B4-BE49-F238E27FC236}">
                    <a16:creationId xmlns:a16="http://schemas.microsoft.com/office/drawing/2014/main" id="{2DE9CF74-9343-4A07-A986-199300BD722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4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2 w 170"/>
                  <a:gd name="T19" fmla="*/ 69 h 89"/>
                  <a:gd name="T20" fmla="*/ 88 w 170"/>
                  <a:gd name="T21" fmla="*/ 83 h 89"/>
                  <a:gd name="T22" fmla="*/ 86 w 170"/>
                  <a:gd name="T23" fmla="*/ 89 h 89"/>
                  <a:gd name="T24" fmla="*/ 86 w 170"/>
                  <a:gd name="T25" fmla="*/ 89 h 89"/>
                  <a:gd name="T26" fmla="*/ 85 w 170"/>
                  <a:gd name="T27" fmla="*/ 88 h 89"/>
                  <a:gd name="T28" fmla="*/ 77 w 170"/>
                  <a:gd name="T29" fmla="*/ 75 h 89"/>
                  <a:gd name="T30" fmla="*/ 56 w 170"/>
                  <a:gd name="T31" fmla="*/ 64 h 89"/>
                  <a:gd name="T32" fmla="*/ 40 w 170"/>
                  <a:gd name="T33" fmla="*/ 59 h 89"/>
                  <a:gd name="T34" fmla="*/ 40 w 170"/>
                  <a:gd name="T35" fmla="*/ 54 h 89"/>
                  <a:gd name="T36" fmla="*/ 40 w 170"/>
                  <a:gd name="T37" fmla="*/ 43 h 89"/>
                  <a:gd name="T38" fmla="*/ 30 w 170"/>
                  <a:gd name="T39" fmla="*/ 42 h 89"/>
                  <a:gd name="T40" fmla="*/ 23 w 170"/>
                  <a:gd name="T41" fmla="*/ 42 h 89"/>
                  <a:gd name="T42" fmla="*/ 19 w 170"/>
                  <a:gd name="T43" fmla="*/ 27 h 89"/>
                  <a:gd name="T44" fmla="*/ 6 w 170"/>
                  <a:gd name="T45" fmla="*/ 6 h 89"/>
                  <a:gd name="T46" fmla="*/ 3 w 170"/>
                  <a:gd name="T47" fmla="*/ 1 h 89"/>
                  <a:gd name="T48" fmla="*/ 3 w 170"/>
                  <a:gd name="T49" fmla="*/ 0 h 89"/>
                  <a:gd name="T50" fmla="*/ 13 w 170"/>
                  <a:gd name="T51" fmla="*/ 3 h 89"/>
                  <a:gd name="T52" fmla="*/ 26 w 170"/>
                  <a:gd name="T53" fmla="*/ 14 h 89"/>
                  <a:gd name="T54" fmla="*/ 33 w 170"/>
                  <a:gd name="T55" fmla="*/ 23 h 89"/>
                  <a:gd name="T56" fmla="*/ 58 w 170"/>
                  <a:gd name="T57" fmla="*/ 24 h 89"/>
                  <a:gd name="T58" fmla="*/ 59 w 170"/>
                  <a:gd name="T59" fmla="*/ 50 h 89"/>
                  <a:gd name="T60" fmla="*/ 70 w 170"/>
                  <a:gd name="T61" fmla="*/ 57 h 89"/>
                  <a:gd name="T62" fmla="*/ 82 w 170"/>
                  <a:gd name="T63" fmla="*/ 73 h 89"/>
                  <a:gd name="T64" fmla="*/ 85 w 170"/>
                  <a:gd name="T65" fmla="*/ 82 h 89"/>
                  <a:gd name="T66" fmla="*/ 85 w 170"/>
                  <a:gd name="T67" fmla="*/ 79 h 89"/>
                  <a:gd name="T68" fmla="*/ 86 w 170"/>
                  <a:gd name="T69" fmla="*/ 82 h 89"/>
                  <a:gd name="T70" fmla="*/ 88 w 170"/>
                  <a:gd name="T71" fmla="*/ 73 h 89"/>
                  <a:gd name="T72" fmla="*/ 100 w 170"/>
                  <a:gd name="T73" fmla="*/ 57 h 89"/>
                  <a:gd name="T74" fmla="*/ 111 w 170"/>
                  <a:gd name="T75" fmla="*/ 50 h 89"/>
                  <a:gd name="T76" fmla="*/ 113 w 170"/>
                  <a:gd name="T77" fmla="*/ 24 h 89"/>
                  <a:gd name="T78" fmla="*/ 137 w 170"/>
                  <a:gd name="T79" fmla="*/ 24 h 89"/>
                  <a:gd name="T80" fmla="*/ 145 w 170"/>
                  <a:gd name="T81" fmla="*/ 14 h 89"/>
                  <a:gd name="T82" fmla="*/ 158 w 170"/>
                  <a:gd name="T83" fmla="*/ 4 h 89"/>
                  <a:gd name="T84" fmla="*/ 168 w 170"/>
                  <a:gd name="T85" fmla="*/ 0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170" h="89">
                    <a:moveTo>
                      <a:pt x="168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2" y="69"/>
                    </a:lnTo>
                    <a:lnTo>
                      <a:pt x="94" y="75"/>
                    </a:lnTo>
                    <a:lnTo>
                      <a:pt x="88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8" y="69"/>
                    </a:lnTo>
                    <a:lnTo>
                      <a:pt x="56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2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6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28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8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0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5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8" y="73"/>
                    </a:lnTo>
                    <a:lnTo>
                      <a:pt x="92" y="65"/>
                    </a:lnTo>
                    <a:lnTo>
                      <a:pt x="100" y="57"/>
                    </a:lnTo>
                    <a:lnTo>
                      <a:pt x="111" y="54"/>
                    </a:lnTo>
                    <a:lnTo>
                      <a:pt x="111" y="50"/>
                    </a:lnTo>
                    <a:lnTo>
                      <a:pt x="111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7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9" name="Freeform 232">
                <a:extLst>
                  <a:ext uri="{FF2B5EF4-FFF2-40B4-BE49-F238E27FC236}">
                    <a16:creationId xmlns:a16="http://schemas.microsoft.com/office/drawing/2014/main" id="{A195157C-78D9-46E7-AB29-BC1E356278A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5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5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0" name="Freeform 233">
                <a:extLst>
                  <a:ext uri="{FF2B5EF4-FFF2-40B4-BE49-F238E27FC236}">
                    <a16:creationId xmlns:a16="http://schemas.microsoft.com/office/drawing/2014/main" id="{D433820E-C6F1-4176-9C21-CED25895DD3E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16" y="110"/>
                <a:ext cx="94" cy="43"/>
              </a:xfrm>
              <a:custGeom>
                <a:avLst/>
                <a:gdLst>
                  <a:gd name="T0" fmla="*/ 309 w 374"/>
                  <a:gd name="T1" fmla="*/ 134 h 173"/>
                  <a:gd name="T2" fmla="*/ 302 w 374"/>
                  <a:gd name="T3" fmla="*/ 126 h 173"/>
                  <a:gd name="T4" fmla="*/ 322 w 374"/>
                  <a:gd name="T5" fmla="*/ 114 h 173"/>
                  <a:gd name="T6" fmla="*/ 365 w 374"/>
                  <a:gd name="T7" fmla="*/ 165 h 173"/>
                  <a:gd name="T8" fmla="*/ 278 w 374"/>
                  <a:gd name="T9" fmla="*/ 77 h 173"/>
                  <a:gd name="T10" fmla="*/ 28 w 374"/>
                  <a:gd name="T11" fmla="*/ 146 h 173"/>
                  <a:gd name="T12" fmla="*/ 59 w 374"/>
                  <a:gd name="T13" fmla="*/ 122 h 173"/>
                  <a:gd name="T14" fmla="*/ 90 w 374"/>
                  <a:gd name="T15" fmla="*/ 121 h 173"/>
                  <a:gd name="T16" fmla="*/ 90 w 374"/>
                  <a:gd name="T17" fmla="*/ 0 h 173"/>
                  <a:gd name="T18" fmla="*/ 103 w 374"/>
                  <a:gd name="T19" fmla="*/ 9 h 173"/>
                  <a:gd name="T20" fmla="*/ 108 w 374"/>
                  <a:gd name="T21" fmla="*/ 10 h 173"/>
                  <a:gd name="T22" fmla="*/ 150 w 374"/>
                  <a:gd name="T23" fmla="*/ 69 h 173"/>
                  <a:gd name="T24" fmla="*/ 195 w 374"/>
                  <a:gd name="T25" fmla="*/ 108 h 173"/>
                  <a:gd name="T26" fmla="*/ 268 w 374"/>
                  <a:gd name="T27" fmla="*/ 67 h 173"/>
                  <a:gd name="T28" fmla="*/ 286 w 374"/>
                  <a:gd name="T29" fmla="*/ 7 h 173"/>
                  <a:gd name="T30" fmla="*/ 286 w 374"/>
                  <a:gd name="T31" fmla="*/ 7 h 173"/>
                  <a:gd name="T32" fmla="*/ 364 w 374"/>
                  <a:gd name="T33" fmla="*/ 5 h 173"/>
                  <a:gd name="T34" fmla="*/ 337 w 374"/>
                  <a:gd name="T35" fmla="*/ 6 h 173"/>
                  <a:gd name="T36" fmla="*/ 333 w 374"/>
                  <a:gd name="T37" fmla="*/ 60 h 173"/>
                  <a:gd name="T38" fmla="*/ 284 w 374"/>
                  <a:gd name="T39" fmla="*/ 49 h 173"/>
                  <a:gd name="T40" fmla="*/ 299 w 374"/>
                  <a:gd name="T41" fmla="*/ 20 h 173"/>
                  <a:gd name="T42" fmla="*/ 307 w 374"/>
                  <a:gd name="T43" fmla="*/ 38 h 173"/>
                  <a:gd name="T44" fmla="*/ 325 w 374"/>
                  <a:gd name="T45" fmla="*/ 37 h 173"/>
                  <a:gd name="T46" fmla="*/ 322 w 374"/>
                  <a:gd name="T47" fmla="*/ 12 h 173"/>
                  <a:gd name="T48" fmla="*/ 279 w 374"/>
                  <a:gd name="T49" fmla="*/ 29 h 173"/>
                  <a:gd name="T50" fmla="*/ 305 w 374"/>
                  <a:gd name="T51" fmla="*/ 79 h 173"/>
                  <a:gd name="T52" fmla="*/ 370 w 374"/>
                  <a:gd name="T53" fmla="*/ 160 h 173"/>
                  <a:gd name="T54" fmla="*/ 338 w 374"/>
                  <a:gd name="T55" fmla="*/ 167 h 173"/>
                  <a:gd name="T56" fmla="*/ 279 w 374"/>
                  <a:gd name="T57" fmla="*/ 104 h 173"/>
                  <a:gd name="T58" fmla="*/ 229 w 374"/>
                  <a:gd name="T59" fmla="*/ 80 h 173"/>
                  <a:gd name="T60" fmla="*/ 213 w 374"/>
                  <a:gd name="T61" fmla="*/ 122 h 173"/>
                  <a:gd name="T62" fmla="*/ 236 w 374"/>
                  <a:gd name="T63" fmla="*/ 125 h 173"/>
                  <a:gd name="T64" fmla="*/ 238 w 374"/>
                  <a:gd name="T65" fmla="*/ 107 h 173"/>
                  <a:gd name="T66" fmla="*/ 220 w 374"/>
                  <a:gd name="T67" fmla="*/ 99 h 173"/>
                  <a:gd name="T68" fmla="*/ 249 w 374"/>
                  <a:gd name="T69" fmla="*/ 85 h 173"/>
                  <a:gd name="T70" fmla="*/ 252 w 374"/>
                  <a:gd name="T71" fmla="*/ 139 h 173"/>
                  <a:gd name="T72" fmla="*/ 205 w 374"/>
                  <a:gd name="T73" fmla="*/ 136 h 173"/>
                  <a:gd name="T74" fmla="*/ 205 w 374"/>
                  <a:gd name="T75" fmla="*/ 169 h 173"/>
                  <a:gd name="T76" fmla="*/ 185 w 374"/>
                  <a:gd name="T77" fmla="*/ 173 h 173"/>
                  <a:gd name="T78" fmla="*/ 183 w 374"/>
                  <a:gd name="T79" fmla="*/ 169 h 173"/>
                  <a:gd name="T80" fmla="*/ 183 w 374"/>
                  <a:gd name="T81" fmla="*/ 135 h 173"/>
                  <a:gd name="T82" fmla="*/ 136 w 374"/>
                  <a:gd name="T83" fmla="*/ 139 h 173"/>
                  <a:gd name="T84" fmla="*/ 131 w 374"/>
                  <a:gd name="T85" fmla="*/ 89 h 173"/>
                  <a:gd name="T86" fmla="*/ 167 w 374"/>
                  <a:gd name="T87" fmla="*/ 95 h 173"/>
                  <a:gd name="T88" fmla="*/ 153 w 374"/>
                  <a:gd name="T89" fmla="*/ 104 h 173"/>
                  <a:gd name="T90" fmla="*/ 150 w 374"/>
                  <a:gd name="T91" fmla="*/ 122 h 173"/>
                  <a:gd name="T92" fmla="*/ 172 w 374"/>
                  <a:gd name="T93" fmla="*/ 126 h 173"/>
                  <a:gd name="T94" fmla="*/ 171 w 374"/>
                  <a:gd name="T95" fmla="*/ 85 h 173"/>
                  <a:gd name="T96" fmla="*/ 115 w 374"/>
                  <a:gd name="T97" fmla="*/ 90 h 173"/>
                  <a:gd name="T98" fmla="*/ 50 w 374"/>
                  <a:gd name="T99" fmla="*/ 167 h 173"/>
                  <a:gd name="T100" fmla="*/ 18 w 374"/>
                  <a:gd name="T101" fmla="*/ 160 h 173"/>
                  <a:gd name="T102" fmla="*/ 83 w 374"/>
                  <a:gd name="T103" fmla="*/ 79 h 173"/>
                  <a:gd name="T104" fmla="*/ 109 w 374"/>
                  <a:gd name="T105" fmla="*/ 29 h 173"/>
                  <a:gd name="T106" fmla="*/ 67 w 374"/>
                  <a:gd name="T107" fmla="*/ 12 h 173"/>
                  <a:gd name="T108" fmla="*/ 63 w 374"/>
                  <a:gd name="T109" fmla="*/ 37 h 173"/>
                  <a:gd name="T110" fmla="*/ 81 w 374"/>
                  <a:gd name="T111" fmla="*/ 38 h 173"/>
                  <a:gd name="T112" fmla="*/ 90 w 374"/>
                  <a:gd name="T113" fmla="*/ 20 h 173"/>
                  <a:gd name="T114" fmla="*/ 104 w 374"/>
                  <a:gd name="T115" fmla="*/ 49 h 173"/>
                  <a:gd name="T116" fmla="*/ 49 w 374"/>
                  <a:gd name="T117" fmla="*/ 52 h 173"/>
                  <a:gd name="T118" fmla="*/ 53 w 374"/>
                  <a:gd name="T119" fmla="*/ 6 h 173"/>
                  <a:gd name="T120" fmla="*/ 14 w 374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4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5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1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4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9"/>
                    </a:lnTo>
                    <a:lnTo>
                      <a:pt x="286" y="7"/>
                    </a:lnTo>
                    <a:lnTo>
                      <a:pt x="286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74" y="0"/>
                    </a:lnTo>
                    <a:lnTo>
                      <a:pt x="369" y="2"/>
                    </a:lnTo>
                    <a:lnTo>
                      <a:pt x="364" y="5"/>
                    </a:lnTo>
                    <a:lnTo>
                      <a:pt x="359" y="6"/>
                    </a:lnTo>
                    <a:lnTo>
                      <a:pt x="355" y="6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39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4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7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2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90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70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9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0" y="103"/>
                    </a:lnTo>
                    <a:lnTo>
                      <a:pt x="220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3" y="128"/>
                    </a:lnTo>
                    <a:lnTo>
                      <a:pt x="252" y="139"/>
                    </a:lnTo>
                    <a:lnTo>
                      <a:pt x="238" y="145"/>
                    </a:lnTo>
                    <a:lnTo>
                      <a:pt x="222" y="145"/>
                    </a:lnTo>
                    <a:lnTo>
                      <a:pt x="217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3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7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5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3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69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1" name="Freeform 234">
                <a:extLst>
                  <a:ext uri="{FF2B5EF4-FFF2-40B4-BE49-F238E27FC236}">
                    <a16:creationId xmlns:a16="http://schemas.microsoft.com/office/drawing/2014/main" id="{07E2471A-08CB-45C7-AC92-50920E80D02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6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6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2" name="Freeform 235">
                <a:extLst>
                  <a:ext uri="{FF2B5EF4-FFF2-40B4-BE49-F238E27FC236}">
                    <a16:creationId xmlns:a16="http://schemas.microsoft.com/office/drawing/2014/main" id="{D2C007B1-37E1-4532-B065-81348BB5461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6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5 w 147"/>
                  <a:gd name="T7" fmla="*/ 26 h 76"/>
                  <a:gd name="T8" fmla="*/ 78 w 147"/>
                  <a:gd name="T9" fmla="*/ 16 h 76"/>
                  <a:gd name="T10" fmla="*/ 86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9 w 147"/>
                  <a:gd name="T23" fmla="*/ 61 h 76"/>
                  <a:gd name="T24" fmla="*/ 107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7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21 w 147"/>
                  <a:gd name="T37" fmla="*/ 29 h 76"/>
                  <a:gd name="T38" fmla="*/ 118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9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90 w 147"/>
                  <a:gd name="T57" fmla="*/ 68 h 76"/>
                  <a:gd name="T58" fmla="*/ 82 w 147"/>
                  <a:gd name="T59" fmla="*/ 61 h 76"/>
                  <a:gd name="T60" fmla="*/ 75 w 147"/>
                  <a:gd name="T61" fmla="*/ 42 h 76"/>
                  <a:gd name="T62" fmla="*/ 60 w 147"/>
                  <a:gd name="T63" fmla="*/ 67 h 76"/>
                  <a:gd name="T64" fmla="*/ 58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1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9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30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7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7" y="11"/>
                    </a:lnTo>
                    <a:lnTo>
                      <a:pt x="71" y="16"/>
                    </a:lnTo>
                    <a:lnTo>
                      <a:pt x="73" y="21"/>
                    </a:lnTo>
                    <a:lnTo>
                      <a:pt x="75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6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2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8" y="59"/>
                    </a:lnTo>
                    <a:lnTo>
                      <a:pt x="119" y="61"/>
                    </a:lnTo>
                    <a:lnTo>
                      <a:pt x="110" y="58"/>
                    </a:lnTo>
                    <a:lnTo>
                      <a:pt x="107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7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1" y="31"/>
                    </a:lnTo>
                    <a:lnTo>
                      <a:pt x="121" y="29"/>
                    </a:lnTo>
                    <a:lnTo>
                      <a:pt x="119" y="25"/>
                    </a:lnTo>
                    <a:lnTo>
                      <a:pt x="118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9" y="53"/>
                    </a:lnTo>
                    <a:lnTo>
                      <a:pt x="98" y="62"/>
                    </a:lnTo>
                    <a:lnTo>
                      <a:pt x="108" y="70"/>
                    </a:lnTo>
                    <a:lnTo>
                      <a:pt x="121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90" y="68"/>
                    </a:lnTo>
                    <a:lnTo>
                      <a:pt x="87" y="68"/>
                    </a:lnTo>
                    <a:lnTo>
                      <a:pt x="82" y="61"/>
                    </a:lnTo>
                    <a:lnTo>
                      <a:pt x="77" y="52"/>
                    </a:lnTo>
                    <a:lnTo>
                      <a:pt x="75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8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1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3" y="19"/>
                    </a:lnTo>
                    <a:lnTo>
                      <a:pt x="49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30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4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2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3" name="Freeform 236">
                <a:extLst>
                  <a:ext uri="{FF2B5EF4-FFF2-40B4-BE49-F238E27FC236}">
                    <a16:creationId xmlns:a16="http://schemas.microsoft.com/office/drawing/2014/main" id="{CD28A12E-B7E4-4EC8-9BD2-0C6146BF152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36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1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4 w 147"/>
                  <a:gd name="T11" fmla="*/ 7 h 76"/>
                  <a:gd name="T12" fmla="*/ 95 w 147"/>
                  <a:gd name="T13" fmla="*/ 1 h 76"/>
                  <a:gd name="T14" fmla="*/ 116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5 w 147"/>
                  <a:gd name="T25" fmla="*/ 56 h 76"/>
                  <a:gd name="T26" fmla="*/ 100 w 147"/>
                  <a:gd name="T27" fmla="*/ 49 h 76"/>
                  <a:gd name="T28" fmla="*/ 98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6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5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7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29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19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5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1" y="11"/>
                    </a:lnTo>
                    <a:lnTo>
                      <a:pt x="84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8" y="45"/>
                    </a:lnTo>
                    <a:lnTo>
                      <a:pt x="98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6" y="38"/>
                    </a:lnTo>
                    <a:lnTo>
                      <a:pt x="119" y="35"/>
                    </a:lnTo>
                    <a:lnTo>
                      <a:pt x="119" y="33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7" y="17"/>
                    </a:lnTo>
                    <a:lnTo>
                      <a:pt x="104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0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60" y="67"/>
                    </a:lnTo>
                    <a:lnTo>
                      <a:pt x="58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2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1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4" name="Rectangle 237">
                <a:extLst>
                  <a:ext uri="{FF2B5EF4-FFF2-40B4-BE49-F238E27FC236}">
                    <a16:creationId xmlns:a16="http://schemas.microsoft.com/office/drawing/2014/main" id="{8179725F-18D8-4F02-A3E5-3E08615287DA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2" y="111"/>
                <a:ext cx="1" cy="1"/>
              </a:xfrm>
              <a:prstGeom prst="rect">
                <a:avLst/>
              </a:prstGeom>
              <a:grpFill/>
              <a:ln w="0">
                <a:noFill/>
                <a:prstDash val="solid"/>
                <a:miter lim="800000"/>
                <a:headEnd/>
                <a:tailEnd/>
              </a:ln>
            </xdr:spPr>
          </xdr:sp>
          <xdr:sp macro="" textlink="">
            <xdr:nvSpPr>
              <xdr:cNvPr id="645" name="Freeform 238">
                <a:extLst>
                  <a:ext uri="{FF2B5EF4-FFF2-40B4-BE49-F238E27FC236}">
                    <a16:creationId xmlns:a16="http://schemas.microsoft.com/office/drawing/2014/main" id="{03A5CB0B-55F5-4ADC-855A-739ADC2886D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14" y="111"/>
                <a:ext cx="0" cy="0"/>
              </a:xfrm>
              <a:custGeom>
                <a:avLst/>
                <a:gdLst>
                  <a:gd name="T0" fmla="*/ 2 w 2"/>
                  <a:gd name="T1" fmla="*/ 2 w 2"/>
                  <a:gd name="T2" fmla="*/ 0 w 2"/>
                  <a:gd name="T3" fmla="*/ 2 w 2"/>
                </a:gdLst>
                <a:ahLst/>
                <a:cxnLst>
                  <a:cxn ang="0">
                    <a:pos x="T0" y="0"/>
                  </a:cxn>
                  <a:cxn ang="0">
                    <a:pos x="T1" y="0"/>
                  </a:cxn>
                  <a:cxn ang="0">
                    <a:pos x="T2" y="0"/>
                  </a:cxn>
                  <a:cxn ang="0">
                    <a:pos x="T3" y="0"/>
                  </a:cxn>
                </a:cxnLst>
                <a:rect l="0" t="0" r="r" b="b"/>
                <a:pathLst>
                  <a:path w="2">
                    <a:moveTo>
                      <a:pt x="2" y="0"/>
                    </a:moveTo>
                    <a:lnTo>
                      <a:pt x="2" y="0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6" name="Freeform 239">
                <a:extLst>
                  <a:ext uri="{FF2B5EF4-FFF2-40B4-BE49-F238E27FC236}">
                    <a16:creationId xmlns:a16="http://schemas.microsoft.com/office/drawing/2014/main" id="{29AA1E12-0F28-45CB-B53E-3C32D16E611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90" y="133"/>
                <a:ext cx="0" cy="0"/>
              </a:xfrm>
              <a:custGeom>
                <a:avLst/>
                <a:gdLst>
                  <a:gd name="T0" fmla="*/ 0 w 2"/>
                  <a:gd name="T1" fmla="*/ 0 h 3"/>
                  <a:gd name="T2" fmla="*/ 2 w 2"/>
                  <a:gd name="T3" fmla="*/ 3 h 3"/>
                  <a:gd name="T4" fmla="*/ 0 w 2"/>
                  <a:gd name="T5" fmla="*/ 0 h 3"/>
                  <a:gd name="T6" fmla="*/ 0 w 2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3">
                    <a:moveTo>
                      <a:pt x="0" y="0"/>
                    </a:moveTo>
                    <a:lnTo>
                      <a:pt x="2" y="3"/>
                    </a:lnTo>
                    <a:lnTo>
                      <a:pt x="0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7" name="Freeform 240">
                <a:extLst>
                  <a:ext uri="{FF2B5EF4-FFF2-40B4-BE49-F238E27FC236}">
                    <a16:creationId xmlns:a16="http://schemas.microsoft.com/office/drawing/2014/main" id="{33EEC2E9-380D-41D0-91D1-850A09A4C83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43" y="110"/>
                <a:ext cx="97" cy="43"/>
              </a:xfrm>
              <a:custGeom>
                <a:avLst/>
                <a:gdLst>
                  <a:gd name="T0" fmla="*/ 283 w 388"/>
                  <a:gd name="T1" fmla="*/ 95 h 173"/>
                  <a:gd name="T2" fmla="*/ 291 w 388"/>
                  <a:gd name="T3" fmla="*/ 108 h 173"/>
                  <a:gd name="T4" fmla="*/ 337 w 388"/>
                  <a:gd name="T5" fmla="*/ 130 h 173"/>
                  <a:gd name="T6" fmla="*/ 351 w 388"/>
                  <a:gd name="T7" fmla="*/ 130 h 173"/>
                  <a:gd name="T8" fmla="*/ 92 w 388"/>
                  <a:gd name="T9" fmla="*/ 83 h 173"/>
                  <a:gd name="T10" fmla="*/ 32 w 388"/>
                  <a:gd name="T11" fmla="*/ 163 h 173"/>
                  <a:gd name="T12" fmla="*/ 76 w 388"/>
                  <a:gd name="T13" fmla="*/ 108 h 173"/>
                  <a:gd name="T14" fmla="*/ 96 w 388"/>
                  <a:gd name="T15" fmla="*/ 112 h 173"/>
                  <a:gd name="T16" fmla="*/ 97 w 388"/>
                  <a:gd name="T17" fmla="*/ 4 h 173"/>
                  <a:gd name="T18" fmla="*/ 103 w 388"/>
                  <a:gd name="T19" fmla="*/ 10 h 173"/>
                  <a:gd name="T20" fmla="*/ 120 w 388"/>
                  <a:gd name="T21" fmla="*/ 38 h 173"/>
                  <a:gd name="T22" fmla="*/ 179 w 388"/>
                  <a:gd name="T23" fmla="*/ 80 h 173"/>
                  <a:gd name="T24" fmla="*/ 190 w 388"/>
                  <a:gd name="T25" fmla="*/ 95 h 173"/>
                  <a:gd name="T26" fmla="*/ 195 w 388"/>
                  <a:gd name="T27" fmla="*/ 108 h 173"/>
                  <a:gd name="T28" fmla="*/ 238 w 388"/>
                  <a:gd name="T29" fmla="*/ 69 h 173"/>
                  <a:gd name="T30" fmla="*/ 272 w 388"/>
                  <a:gd name="T31" fmla="*/ 23 h 173"/>
                  <a:gd name="T32" fmla="*/ 291 w 388"/>
                  <a:gd name="T33" fmla="*/ 2 h 173"/>
                  <a:gd name="T34" fmla="*/ 360 w 388"/>
                  <a:gd name="T35" fmla="*/ 7 h 173"/>
                  <a:gd name="T36" fmla="*/ 339 w 388"/>
                  <a:gd name="T37" fmla="*/ 11 h 173"/>
                  <a:gd name="T38" fmla="*/ 314 w 388"/>
                  <a:gd name="T39" fmla="*/ 69 h 173"/>
                  <a:gd name="T40" fmla="*/ 286 w 388"/>
                  <a:gd name="T41" fmla="*/ 32 h 173"/>
                  <a:gd name="T42" fmla="*/ 302 w 388"/>
                  <a:gd name="T43" fmla="*/ 24 h 173"/>
                  <a:gd name="T44" fmla="*/ 312 w 388"/>
                  <a:gd name="T45" fmla="*/ 42 h 173"/>
                  <a:gd name="T46" fmla="*/ 328 w 388"/>
                  <a:gd name="T47" fmla="*/ 29 h 173"/>
                  <a:gd name="T48" fmla="*/ 312 w 388"/>
                  <a:gd name="T49" fmla="*/ 7 h 173"/>
                  <a:gd name="T50" fmla="*/ 274 w 388"/>
                  <a:gd name="T51" fmla="*/ 53 h 173"/>
                  <a:gd name="T52" fmla="*/ 339 w 388"/>
                  <a:gd name="T53" fmla="*/ 103 h 173"/>
                  <a:gd name="T54" fmla="*/ 343 w 388"/>
                  <a:gd name="T55" fmla="*/ 173 h 173"/>
                  <a:gd name="T56" fmla="*/ 325 w 388"/>
                  <a:gd name="T57" fmla="*/ 159 h 173"/>
                  <a:gd name="T58" fmla="*/ 269 w 388"/>
                  <a:gd name="T59" fmla="*/ 75 h 173"/>
                  <a:gd name="T60" fmla="*/ 210 w 388"/>
                  <a:gd name="T61" fmla="*/ 95 h 173"/>
                  <a:gd name="T62" fmla="*/ 220 w 388"/>
                  <a:gd name="T63" fmla="*/ 127 h 173"/>
                  <a:gd name="T64" fmla="*/ 240 w 388"/>
                  <a:gd name="T65" fmla="*/ 119 h 173"/>
                  <a:gd name="T66" fmla="*/ 232 w 388"/>
                  <a:gd name="T67" fmla="*/ 103 h 173"/>
                  <a:gd name="T68" fmla="*/ 224 w 388"/>
                  <a:gd name="T69" fmla="*/ 91 h 173"/>
                  <a:gd name="T70" fmla="*/ 264 w 388"/>
                  <a:gd name="T71" fmla="*/ 95 h 173"/>
                  <a:gd name="T72" fmla="*/ 237 w 388"/>
                  <a:gd name="T73" fmla="*/ 145 h 173"/>
                  <a:gd name="T74" fmla="*/ 206 w 388"/>
                  <a:gd name="T75" fmla="*/ 144 h 173"/>
                  <a:gd name="T76" fmla="*/ 205 w 388"/>
                  <a:gd name="T77" fmla="*/ 168 h 173"/>
                  <a:gd name="T78" fmla="*/ 184 w 388"/>
                  <a:gd name="T79" fmla="*/ 170 h 173"/>
                  <a:gd name="T80" fmla="*/ 183 w 388"/>
                  <a:gd name="T81" fmla="*/ 164 h 173"/>
                  <a:gd name="T82" fmla="*/ 182 w 388"/>
                  <a:gd name="T83" fmla="*/ 136 h 173"/>
                  <a:gd name="T84" fmla="*/ 128 w 388"/>
                  <a:gd name="T85" fmla="*/ 132 h 173"/>
                  <a:gd name="T86" fmla="*/ 140 w 388"/>
                  <a:gd name="T87" fmla="*/ 84 h 173"/>
                  <a:gd name="T88" fmla="*/ 168 w 388"/>
                  <a:gd name="T89" fmla="*/ 99 h 173"/>
                  <a:gd name="T90" fmla="*/ 150 w 388"/>
                  <a:gd name="T91" fmla="*/ 107 h 173"/>
                  <a:gd name="T92" fmla="*/ 152 w 388"/>
                  <a:gd name="T93" fmla="*/ 125 h 173"/>
                  <a:gd name="T94" fmla="*/ 176 w 388"/>
                  <a:gd name="T95" fmla="*/ 122 h 173"/>
                  <a:gd name="T96" fmla="*/ 159 w 388"/>
                  <a:gd name="T97" fmla="*/ 80 h 173"/>
                  <a:gd name="T98" fmla="*/ 109 w 388"/>
                  <a:gd name="T99" fmla="*/ 105 h 173"/>
                  <a:gd name="T100" fmla="*/ 49 w 388"/>
                  <a:gd name="T101" fmla="*/ 167 h 173"/>
                  <a:gd name="T102" fmla="*/ 21 w 388"/>
                  <a:gd name="T103" fmla="*/ 150 h 173"/>
                  <a:gd name="T104" fmla="*/ 97 w 388"/>
                  <a:gd name="T105" fmla="*/ 74 h 173"/>
                  <a:gd name="T106" fmla="*/ 103 w 388"/>
                  <a:gd name="T107" fmla="*/ 19 h 173"/>
                  <a:gd name="T108" fmla="*/ 63 w 388"/>
                  <a:gd name="T109" fmla="*/ 18 h 173"/>
                  <a:gd name="T110" fmla="*/ 65 w 388"/>
                  <a:gd name="T111" fmla="*/ 38 h 173"/>
                  <a:gd name="T112" fmla="*/ 83 w 388"/>
                  <a:gd name="T113" fmla="*/ 35 h 173"/>
                  <a:gd name="T114" fmla="*/ 94 w 388"/>
                  <a:gd name="T115" fmla="*/ 21 h 173"/>
                  <a:gd name="T116" fmla="*/ 100 w 388"/>
                  <a:gd name="T117" fmla="*/ 57 h 173"/>
                  <a:gd name="T118" fmla="*/ 44 w 388"/>
                  <a:gd name="T119" fmla="*/ 38 h 173"/>
                  <a:gd name="T120" fmla="*/ 46 w 388"/>
                  <a:gd name="T121" fmla="*/ 7 h 173"/>
                  <a:gd name="T122" fmla="*/ 8 w 388"/>
                  <a:gd name="T123" fmla="*/ 5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</a:cxnLst>
                <a:rect l="0" t="0" r="r" b="b"/>
                <a:pathLst>
                  <a:path w="388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9" y="134"/>
                    </a:lnTo>
                    <a:lnTo>
                      <a:pt x="312" y="137"/>
                    </a:lnTo>
                    <a:lnTo>
                      <a:pt x="305" y="128"/>
                    </a:lnTo>
                    <a:lnTo>
                      <a:pt x="298" y="121"/>
                    </a:lnTo>
                    <a:lnTo>
                      <a:pt x="291" y="108"/>
                    </a:lnTo>
                    <a:lnTo>
                      <a:pt x="286" y="94"/>
                    </a:lnTo>
                    <a:lnTo>
                      <a:pt x="298" y="99"/>
                    </a:lnTo>
                    <a:lnTo>
                      <a:pt x="312" y="107"/>
                    </a:lnTo>
                    <a:lnTo>
                      <a:pt x="320" y="113"/>
                    </a:lnTo>
                    <a:lnTo>
                      <a:pt x="329" y="121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2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4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8" y="100"/>
                    </a:lnTo>
                    <a:lnTo>
                      <a:pt x="103" y="95"/>
                    </a:lnTo>
                    <a:lnTo>
                      <a:pt x="97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4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0" y="38"/>
                    </a:lnTo>
                    <a:lnTo>
                      <a:pt x="122" y="55"/>
                    </a:lnTo>
                    <a:lnTo>
                      <a:pt x="120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84" y="85"/>
                    </a:lnTo>
                    <a:lnTo>
                      <a:pt x="188" y="91"/>
                    </a:lnTo>
                    <a:lnTo>
                      <a:pt x="187" y="94"/>
                    </a:lnTo>
                    <a:lnTo>
                      <a:pt x="187" y="95"/>
                    </a:lnTo>
                    <a:lnTo>
                      <a:pt x="188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4"/>
                    </a:lnTo>
                    <a:lnTo>
                      <a:pt x="192" y="100"/>
                    </a:lnTo>
                    <a:lnTo>
                      <a:pt x="193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6" y="67"/>
                    </a:lnTo>
                    <a:lnTo>
                      <a:pt x="266" y="61"/>
                    </a:lnTo>
                    <a:lnTo>
                      <a:pt x="266" y="55"/>
                    </a:lnTo>
                    <a:lnTo>
                      <a:pt x="268" y="38"/>
                    </a:lnTo>
                    <a:lnTo>
                      <a:pt x="272" y="23"/>
                    </a:lnTo>
                    <a:lnTo>
                      <a:pt x="280" y="9"/>
                    </a:lnTo>
                    <a:lnTo>
                      <a:pt x="286" y="4"/>
                    </a:lnTo>
                    <a:lnTo>
                      <a:pt x="286" y="4"/>
                    </a:lnTo>
                    <a:lnTo>
                      <a:pt x="286" y="5"/>
                    </a:lnTo>
                    <a:lnTo>
                      <a:pt x="286" y="5"/>
                    </a:lnTo>
                    <a:lnTo>
                      <a:pt x="291" y="2"/>
                    </a:lnTo>
                    <a:lnTo>
                      <a:pt x="296" y="0"/>
                    </a:lnTo>
                    <a:lnTo>
                      <a:pt x="388" y="0"/>
                    </a:lnTo>
                    <a:lnTo>
                      <a:pt x="380" y="5"/>
                    </a:lnTo>
                    <a:lnTo>
                      <a:pt x="373" y="6"/>
                    </a:lnTo>
                    <a:lnTo>
                      <a:pt x="365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6" y="6"/>
                    </a:lnTo>
                    <a:lnTo>
                      <a:pt x="339" y="11"/>
                    </a:lnTo>
                    <a:lnTo>
                      <a:pt x="343" y="16"/>
                    </a:lnTo>
                    <a:lnTo>
                      <a:pt x="344" y="23"/>
                    </a:lnTo>
                    <a:lnTo>
                      <a:pt x="344" y="38"/>
                    </a:lnTo>
                    <a:lnTo>
                      <a:pt x="339" y="52"/>
                    </a:lnTo>
                    <a:lnTo>
                      <a:pt x="328" y="63"/>
                    </a:lnTo>
                    <a:lnTo>
                      <a:pt x="314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3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1" y="24"/>
                    </a:lnTo>
                    <a:lnTo>
                      <a:pt x="295" y="21"/>
                    </a:lnTo>
                    <a:lnTo>
                      <a:pt x="298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6" y="38"/>
                    </a:lnTo>
                    <a:lnTo>
                      <a:pt x="310" y="40"/>
                    </a:lnTo>
                    <a:lnTo>
                      <a:pt x="312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1" y="12"/>
                    </a:lnTo>
                    <a:lnTo>
                      <a:pt x="318" y="9"/>
                    </a:lnTo>
                    <a:lnTo>
                      <a:pt x="312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69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2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0" y="109"/>
                    </a:lnTo>
                    <a:lnTo>
                      <a:pt x="238" y="107"/>
                    </a:lnTo>
                    <a:lnTo>
                      <a:pt x="234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3" y="103"/>
                    </a:lnTo>
                    <a:lnTo>
                      <a:pt x="220" y="103"/>
                    </a:lnTo>
                    <a:lnTo>
                      <a:pt x="219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7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8" y="85"/>
                    </a:lnTo>
                    <a:lnTo>
                      <a:pt x="257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5" y="125"/>
                    </a:lnTo>
                    <a:lnTo>
                      <a:pt x="260" y="132"/>
                    </a:lnTo>
                    <a:lnTo>
                      <a:pt x="252" y="139"/>
                    </a:lnTo>
                    <a:lnTo>
                      <a:pt x="237" y="145"/>
                    </a:lnTo>
                    <a:lnTo>
                      <a:pt x="222" y="145"/>
                    </a:lnTo>
                    <a:lnTo>
                      <a:pt x="216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4" y="173"/>
                    </a:lnTo>
                    <a:lnTo>
                      <a:pt x="184" y="170"/>
                    </a:lnTo>
                    <a:lnTo>
                      <a:pt x="184" y="169"/>
                    </a:lnTo>
                    <a:lnTo>
                      <a:pt x="184" y="168"/>
                    </a:lnTo>
                    <a:lnTo>
                      <a:pt x="184" y="168"/>
                    </a:lnTo>
                    <a:lnTo>
                      <a:pt x="184" y="169"/>
                    </a:lnTo>
                    <a:lnTo>
                      <a:pt x="184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19" y="114"/>
                    </a:lnTo>
                    <a:lnTo>
                      <a:pt x="120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2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0" y="85"/>
                    </a:lnTo>
                    <a:lnTo>
                      <a:pt x="159" y="80"/>
                    </a:lnTo>
                    <a:lnTo>
                      <a:pt x="146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4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5" y="90"/>
                    </a:lnTo>
                    <a:lnTo>
                      <a:pt x="83" y="79"/>
                    </a:lnTo>
                    <a:lnTo>
                      <a:pt x="97" y="74"/>
                    </a:lnTo>
                    <a:lnTo>
                      <a:pt x="113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1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5" y="12"/>
                    </a:lnTo>
                    <a:lnTo>
                      <a:pt x="63" y="18"/>
                    </a:lnTo>
                    <a:lnTo>
                      <a:pt x="60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5" y="28"/>
                    </a:lnTo>
                    <a:lnTo>
                      <a:pt x="85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3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8" name="Freeform 241">
                <a:extLst>
                  <a:ext uri="{FF2B5EF4-FFF2-40B4-BE49-F238E27FC236}">
                    <a16:creationId xmlns:a16="http://schemas.microsoft.com/office/drawing/2014/main" id="{DF831772-7B40-4287-AC12-522B1266C9E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0" y="111"/>
                <a:ext cx="44" cy="22"/>
              </a:xfrm>
              <a:custGeom>
                <a:avLst/>
                <a:gdLst>
                  <a:gd name="T0" fmla="*/ 175 w 175"/>
                  <a:gd name="T1" fmla="*/ 0 h 87"/>
                  <a:gd name="T2" fmla="*/ 164 w 175"/>
                  <a:gd name="T3" fmla="*/ 7 h 87"/>
                  <a:gd name="T4" fmla="*/ 150 w 175"/>
                  <a:gd name="T5" fmla="*/ 28 h 87"/>
                  <a:gd name="T6" fmla="*/ 146 w 175"/>
                  <a:gd name="T7" fmla="*/ 44 h 87"/>
                  <a:gd name="T8" fmla="*/ 139 w 175"/>
                  <a:gd name="T9" fmla="*/ 44 h 87"/>
                  <a:gd name="T10" fmla="*/ 129 w 175"/>
                  <a:gd name="T11" fmla="*/ 44 h 87"/>
                  <a:gd name="T12" fmla="*/ 128 w 175"/>
                  <a:gd name="T13" fmla="*/ 54 h 87"/>
                  <a:gd name="T14" fmla="*/ 127 w 175"/>
                  <a:gd name="T15" fmla="*/ 61 h 87"/>
                  <a:gd name="T16" fmla="*/ 111 w 175"/>
                  <a:gd name="T17" fmla="*/ 65 h 87"/>
                  <a:gd name="T18" fmla="*/ 90 w 175"/>
                  <a:gd name="T19" fmla="*/ 76 h 87"/>
                  <a:gd name="T20" fmla="*/ 79 w 175"/>
                  <a:gd name="T21" fmla="*/ 87 h 87"/>
                  <a:gd name="T22" fmla="*/ 73 w 175"/>
                  <a:gd name="T23" fmla="*/ 76 h 87"/>
                  <a:gd name="T24" fmla="*/ 54 w 175"/>
                  <a:gd name="T25" fmla="*/ 65 h 87"/>
                  <a:gd name="T26" fmla="*/ 40 w 175"/>
                  <a:gd name="T27" fmla="*/ 61 h 87"/>
                  <a:gd name="T28" fmla="*/ 40 w 175"/>
                  <a:gd name="T29" fmla="*/ 56 h 87"/>
                  <a:gd name="T30" fmla="*/ 40 w 175"/>
                  <a:gd name="T31" fmla="*/ 45 h 87"/>
                  <a:gd name="T32" fmla="*/ 29 w 175"/>
                  <a:gd name="T33" fmla="*/ 44 h 87"/>
                  <a:gd name="T34" fmla="*/ 23 w 175"/>
                  <a:gd name="T35" fmla="*/ 44 h 87"/>
                  <a:gd name="T36" fmla="*/ 19 w 175"/>
                  <a:gd name="T37" fmla="*/ 29 h 87"/>
                  <a:gd name="T38" fmla="*/ 6 w 175"/>
                  <a:gd name="T39" fmla="*/ 8 h 87"/>
                  <a:gd name="T40" fmla="*/ 3 w 175"/>
                  <a:gd name="T41" fmla="*/ 3 h 87"/>
                  <a:gd name="T42" fmla="*/ 1 w 175"/>
                  <a:gd name="T43" fmla="*/ 2 h 87"/>
                  <a:gd name="T44" fmla="*/ 13 w 175"/>
                  <a:gd name="T45" fmla="*/ 5 h 87"/>
                  <a:gd name="T46" fmla="*/ 24 w 175"/>
                  <a:gd name="T47" fmla="*/ 16 h 87"/>
                  <a:gd name="T48" fmla="*/ 32 w 175"/>
                  <a:gd name="T49" fmla="*/ 25 h 87"/>
                  <a:gd name="T50" fmla="*/ 58 w 175"/>
                  <a:gd name="T51" fmla="*/ 26 h 87"/>
                  <a:gd name="T52" fmla="*/ 58 w 175"/>
                  <a:gd name="T53" fmla="*/ 52 h 87"/>
                  <a:gd name="T54" fmla="*/ 67 w 175"/>
                  <a:gd name="T55" fmla="*/ 59 h 87"/>
                  <a:gd name="T56" fmla="*/ 78 w 175"/>
                  <a:gd name="T57" fmla="*/ 72 h 87"/>
                  <a:gd name="T58" fmla="*/ 81 w 175"/>
                  <a:gd name="T59" fmla="*/ 82 h 87"/>
                  <a:gd name="T60" fmla="*/ 83 w 175"/>
                  <a:gd name="T61" fmla="*/ 80 h 87"/>
                  <a:gd name="T62" fmla="*/ 91 w 175"/>
                  <a:gd name="T63" fmla="*/ 66 h 87"/>
                  <a:gd name="T64" fmla="*/ 111 w 175"/>
                  <a:gd name="T65" fmla="*/ 56 h 87"/>
                  <a:gd name="T66" fmla="*/ 111 w 175"/>
                  <a:gd name="T67" fmla="*/ 40 h 87"/>
                  <a:gd name="T68" fmla="*/ 127 w 175"/>
                  <a:gd name="T69" fmla="*/ 25 h 87"/>
                  <a:gd name="T70" fmla="*/ 141 w 175"/>
                  <a:gd name="T71" fmla="*/ 25 h 87"/>
                  <a:gd name="T72" fmla="*/ 151 w 175"/>
                  <a:gd name="T73" fmla="*/ 7 h 87"/>
                  <a:gd name="T74" fmla="*/ 165 w 175"/>
                  <a:gd name="T75" fmla="*/ 1 h 8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</a:cxnLst>
                <a:rect l="0" t="0" r="r" b="b"/>
                <a:pathLst>
                  <a:path w="175" h="87">
                    <a:moveTo>
                      <a:pt x="169" y="0"/>
                    </a:moveTo>
                    <a:lnTo>
                      <a:pt x="175" y="0"/>
                    </a:lnTo>
                    <a:lnTo>
                      <a:pt x="170" y="2"/>
                    </a:lnTo>
                    <a:lnTo>
                      <a:pt x="164" y="7"/>
                    </a:lnTo>
                    <a:lnTo>
                      <a:pt x="156" y="15"/>
                    </a:lnTo>
                    <a:lnTo>
                      <a:pt x="150" y="28"/>
                    </a:lnTo>
                    <a:lnTo>
                      <a:pt x="147" y="44"/>
                    </a:lnTo>
                    <a:lnTo>
                      <a:pt x="146" y="44"/>
                    </a:lnTo>
                    <a:lnTo>
                      <a:pt x="143" y="44"/>
                    </a:lnTo>
                    <a:lnTo>
                      <a:pt x="139" y="44"/>
                    </a:lnTo>
                    <a:lnTo>
                      <a:pt x="134" y="44"/>
                    </a:lnTo>
                    <a:lnTo>
                      <a:pt x="129" y="44"/>
                    </a:lnTo>
                    <a:lnTo>
                      <a:pt x="128" y="51"/>
                    </a:lnTo>
                    <a:lnTo>
                      <a:pt x="128" y="54"/>
                    </a:lnTo>
                    <a:lnTo>
                      <a:pt x="127" y="58"/>
                    </a:lnTo>
                    <a:lnTo>
                      <a:pt x="127" y="61"/>
                    </a:lnTo>
                    <a:lnTo>
                      <a:pt x="127" y="62"/>
                    </a:lnTo>
                    <a:lnTo>
                      <a:pt x="111" y="65"/>
                    </a:lnTo>
                    <a:lnTo>
                      <a:pt x="99" y="70"/>
                    </a:lnTo>
                    <a:lnTo>
                      <a:pt x="90" y="76"/>
                    </a:lnTo>
                    <a:lnTo>
                      <a:pt x="83" y="81"/>
                    </a:lnTo>
                    <a:lnTo>
                      <a:pt x="79" y="87"/>
                    </a:lnTo>
                    <a:lnTo>
                      <a:pt x="77" y="81"/>
                    </a:lnTo>
                    <a:lnTo>
                      <a:pt x="73" y="76"/>
                    </a:lnTo>
                    <a:lnTo>
                      <a:pt x="65" y="70"/>
                    </a:lnTo>
                    <a:lnTo>
                      <a:pt x="54" y="65"/>
                    </a:lnTo>
                    <a:lnTo>
                      <a:pt x="40" y="62"/>
                    </a:lnTo>
                    <a:lnTo>
                      <a:pt x="40" y="61"/>
                    </a:lnTo>
                    <a:lnTo>
                      <a:pt x="40" y="59"/>
                    </a:lnTo>
                    <a:lnTo>
                      <a:pt x="40" y="56"/>
                    </a:lnTo>
                    <a:lnTo>
                      <a:pt x="40" y="51"/>
                    </a:lnTo>
                    <a:lnTo>
                      <a:pt x="40" y="45"/>
                    </a:lnTo>
                    <a:lnTo>
                      <a:pt x="33" y="44"/>
                    </a:lnTo>
                    <a:lnTo>
                      <a:pt x="29" y="44"/>
                    </a:lnTo>
                    <a:lnTo>
                      <a:pt x="26" y="44"/>
                    </a:lnTo>
                    <a:lnTo>
                      <a:pt x="23" y="44"/>
                    </a:lnTo>
                    <a:lnTo>
                      <a:pt x="22" y="44"/>
                    </a:lnTo>
                    <a:lnTo>
                      <a:pt x="19" y="29"/>
                    </a:lnTo>
                    <a:lnTo>
                      <a:pt x="14" y="16"/>
                    </a:lnTo>
                    <a:lnTo>
                      <a:pt x="6" y="8"/>
                    </a:lnTo>
                    <a:lnTo>
                      <a:pt x="0" y="3"/>
                    </a:lnTo>
                    <a:lnTo>
                      <a:pt x="3" y="3"/>
                    </a:lnTo>
                    <a:lnTo>
                      <a:pt x="3" y="3"/>
                    </a:lnTo>
                    <a:lnTo>
                      <a:pt x="1" y="2"/>
                    </a:lnTo>
                    <a:lnTo>
                      <a:pt x="6" y="3"/>
                    </a:lnTo>
                    <a:lnTo>
                      <a:pt x="13" y="5"/>
                    </a:lnTo>
                    <a:lnTo>
                      <a:pt x="19" y="10"/>
                    </a:lnTo>
                    <a:lnTo>
                      <a:pt x="24" y="16"/>
                    </a:lnTo>
                    <a:lnTo>
                      <a:pt x="28" y="25"/>
                    </a:lnTo>
                    <a:lnTo>
                      <a:pt x="32" y="25"/>
                    </a:lnTo>
                    <a:lnTo>
                      <a:pt x="42" y="25"/>
                    </a:lnTo>
                    <a:lnTo>
                      <a:pt x="58" y="26"/>
                    </a:lnTo>
                    <a:lnTo>
                      <a:pt x="58" y="42"/>
                    </a:lnTo>
                    <a:lnTo>
                      <a:pt x="58" y="52"/>
                    </a:lnTo>
                    <a:lnTo>
                      <a:pt x="58" y="56"/>
                    </a:lnTo>
                    <a:lnTo>
                      <a:pt x="67" y="59"/>
                    </a:lnTo>
                    <a:lnTo>
                      <a:pt x="74" y="65"/>
                    </a:lnTo>
                    <a:lnTo>
                      <a:pt x="78" y="72"/>
                    </a:lnTo>
                    <a:lnTo>
                      <a:pt x="81" y="79"/>
                    </a:lnTo>
                    <a:lnTo>
                      <a:pt x="81" y="82"/>
                    </a:lnTo>
                    <a:lnTo>
                      <a:pt x="82" y="82"/>
                    </a:lnTo>
                    <a:lnTo>
                      <a:pt x="83" y="80"/>
                    </a:lnTo>
                    <a:lnTo>
                      <a:pt x="86" y="73"/>
                    </a:lnTo>
                    <a:lnTo>
                      <a:pt x="91" y="66"/>
                    </a:lnTo>
                    <a:lnTo>
                      <a:pt x="100" y="59"/>
                    </a:lnTo>
                    <a:lnTo>
                      <a:pt x="111" y="56"/>
                    </a:lnTo>
                    <a:lnTo>
                      <a:pt x="111" y="51"/>
                    </a:lnTo>
                    <a:lnTo>
                      <a:pt x="111" y="40"/>
                    </a:lnTo>
                    <a:lnTo>
                      <a:pt x="111" y="26"/>
                    </a:lnTo>
                    <a:lnTo>
                      <a:pt x="127" y="25"/>
                    </a:lnTo>
                    <a:lnTo>
                      <a:pt x="137" y="25"/>
                    </a:lnTo>
                    <a:lnTo>
                      <a:pt x="141" y="25"/>
                    </a:lnTo>
                    <a:lnTo>
                      <a:pt x="145" y="15"/>
                    </a:lnTo>
                    <a:lnTo>
                      <a:pt x="151" y="7"/>
                    </a:lnTo>
                    <a:lnTo>
                      <a:pt x="159" y="2"/>
                    </a:lnTo>
                    <a:lnTo>
                      <a:pt x="165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9" name="Freeform 242">
                <a:extLst>
                  <a:ext uri="{FF2B5EF4-FFF2-40B4-BE49-F238E27FC236}">
                    <a16:creationId xmlns:a16="http://schemas.microsoft.com/office/drawing/2014/main" id="{E731A37B-D87C-4677-93BF-23498A97CC1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6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5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5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0" name="Freeform 243">
                <a:extLst>
                  <a:ext uri="{FF2B5EF4-FFF2-40B4-BE49-F238E27FC236}">
                    <a16:creationId xmlns:a16="http://schemas.microsoft.com/office/drawing/2014/main" id="{2EC59BC1-41AD-4D9F-BFE7-53E446B74EB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0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3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5 w 147"/>
                  <a:gd name="T11" fmla="*/ 7 h 76"/>
                  <a:gd name="T12" fmla="*/ 95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6" y="21"/>
                    </a:lnTo>
                    <a:lnTo>
                      <a:pt x="77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6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9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1" name="Freeform 244">
                <a:extLst>
                  <a:ext uri="{FF2B5EF4-FFF2-40B4-BE49-F238E27FC236}">
                    <a16:creationId xmlns:a16="http://schemas.microsoft.com/office/drawing/2014/main" id="{8EED5B64-5958-4C09-BF41-8C9332C6EDF2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63" y="110"/>
                <a:ext cx="93" cy="43"/>
              </a:xfrm>
              <a:custGeom>
                <a:avLst/>
                <a:gdLst>
                  <a:gd name="T0" fmla="*/ 307 w 372"/>
                  <a:gd name="T1" fmla="*/ 134 h 173"/>
                  <a:gd name="T2" fmla="*/ 301 w 372"/>
                  <a:gd name="T3" fmla="*/ 126 h 173"/>
                  <a:gd name="T4" fmla="*/ 320 w 372"/>
                  <a:gd name="T5" fmla="*/ 114 h 173"/>
                  <a:gd name="T6" fmla="*/ 365 w 372"/>
                  <a:gd name="T7" fmla="*/ 165 h 173"/>
                  <a:gd name="T8" fmla="*/ 276 w 372"/>
                  <a:gd name="T9" fmla="*/ 77 h 173"/>
                  <a:gd name="T10" fmla="*/ 27 w 372"/>
                  <a:gd name="T11" fmla="*/ 146 h 173"/>
                  <a:gd name="T12" fmla="*/ 57 w 372"/>
                  <a:gd name="T13" fmla="*/ 122 h 173"/>
                  <a:gd name="T14" fmla="*/ 88 w 372"/>
                  <a:gd name="T15" fmla="*/ 121 h 173"/>
                  <a:gd name="T16" fmla="*/ 88 w 372"/>
                  <a:gd name="T17" fmla="*/ 0 h 173"/>
                  <a:gd name="T18" fmla="*/ 101 w 372"/>
                  <a:gd name="T19" fmla="*/ 9 h 173"/>
                  <a:gd name="T20" fmla="*/ 106 w 372"/>
                  <a:gd name="T21" fmla="*/ 10 h 173"/>
                  <a:gd name="T22" fmla="*/ 148 w 372"/>
                  <a:gd name="T23" fmla="*/ 69 h 173"/>
                  <a:gd name="T24" fmla="*/ 193 w 372"/>
                  <a:gd name="T25" fmla="*/ 108 h 173"/>
                  <a:gd name="T26" fmla="*/ 266 w 372"/>
                  <a:gd name="T27" fmla="*/ 67 h 173"/>
                  <a:gd name="T28" fmla="*/ 284 w 372"/>
                  <a:gd name="T29" fmla="*/ 7 h 173"/>
                  <a:gd name="T30" fmla="*/ 285 w 372"/>
                  <a:gd name="T31" fmla="*/ 7 h 173"/>
                  <a:gd name="T32" fmla="*/ 362 w 372"/>
                  <a:gd name="T33" fmla="*/ 5 h 173"/>
                  <a:gd name="T34" fmla="*/ 335 w 372"/>
                  <a:gd name="T35" fmla="*/ 6 h 173"/>
                  <a:gd name="T36" fmla="*/ 327 w 372"/>
                  <a:gd name="T37" fmla="*/ 63 h 173"/>
                  <a:gd name="T38" fmla="*/ 283 w 372"/>
                  <a:gd name="T39" fmla="*/ 40 h 173"/>
                  <a:gd name="T40" fmla="*/ 302 w 372"/>
                  <a:gd name="T41" fmla="*/ 20 h 173"/>
                  <a:gd name="T42" fmla="*/ 308 w 372"/>
                  <a:gd name="T43" fmla="*/ 40 h 173"/>
                  <a:gd name="T44" fmla="*/ 326 w 372"/>
                  <a:gd name="T45" fmla="*/ 33 h 173"/>
                  <a:gd name="T46" fmla="*/ 316 w 372"/>
                  <a:gd name="T47" fmla="*/ 9 h 173"/>
                  <a:gd name="T48" fmla="*/ 275 w 372"/>
                  <a:gd name="T49" fmla="*/ 42 h 173"/>
                  <a:gd name="T50" fmla="*/ 321 w 372"/>
                  <a:gd name="T51" fmla="*/ 90 h 173"/>
                  <a:gd name="T52" fmla="*/ 371 w 372"/>
                  <a:gd name="T53" fmla="*/ 173 h 173"/>
                  <a:gd name="T54" fmla="*/ 336 w 372"/>
                  <a:gd name="T55" fmla="*/ 167 h 173"/>
                  <a:gd name="T56" fmla="*/ 272 w 372"/>
                  <a:gd name="T57" fmla="*/ 90 h 173"/>
                  <a:gd name="T58" fmla="*/ 217 w 372"/>
                  <a:gd name="T59" fmla="*/ 85 h 173"/>
                  <a:gd name="T60" fmla="*/ 216 w 372"/>
                  <a:gd name="T61" fmla="*/ 126 h 173"/>
                  <a:gd name="T62" fmla="*/ 237 w 372"/>
                  <a:gd name="T63" fmla="*/ 122 h 173"/>
                  <a:gd name="T64" fmla="*/ 234 w 372"/>
                  <a:gd name="T65" fmla="*/ 104 h 173"/>
                  <a:gd name="T66" fmla="*/ 220 w 372"/>
                  <a:gd name="T67" fmla="*/ 95 h 173"/>
                  <a:gd name="T68" fmla="*/ 256 w 372"/>
                  <a:gd name="T69" fmla="*/ 89 h 173"/>
                  <a:gd name="T70" fmla="*/ 251 w 372"/>
                  <a:gd name="T71" fmla="*/ 139 h 173"/>
                  <a:gd name="T72" fmla="*/ 203 w 372"/>
                  <a:gd name="T73" fmla="*/ 136 h 173"/>
                  <a:gd name="T74" fmla="*/ 203 w 372"/>
                  <a:gd name="T75" fmla="*/ 169 h 173"/>
                  <a:gd name="T76" fmla="*/ 183 w 372"/>
                  <a:gd name="T77" fmla="*/ 173 h 173"/>
                  <a:gd name="T78" fmla="*/ 183 w 372"/>
                  <a:gd name="T79" fmla="*/ 169 h 173"/>
                  <a:gd name="T80" fmla="*/ 182 w 372"/>
                  <a:gd name="T81" fmla="*/ 135 h 173"/>
                  <a:gd name="T82" fmla="*/ 134 w 372"/>
                  <a:gd name="T83" fmla="*/ 139 h 173"/>
                  <a:gd name="T84" fmla="*/ 129 w 372"/>
                  <a:gd name="T85" fmla="*/ 89 h 173"/>
                  <a:gd name="T86" fmla="*/ 165 w 372"/>
                  <a:gd name="T87" fmla="*/ 95 h 173"/>
                  <a:gd name="T88" fmla="*/ 152 w 372"/>
                  <a:gd name="T89" fmla="*/ 104 h 173"/>
                  <a:gd name="T90" fmla="*/ 148 w 372"/>
                  <a:gd name="T91" fmla="*/ 122 h 173"/>
                  <a:gd name="T92" fmla="*/ 170 w 372"/>
                  <a:gd name="T93" fmla="*/ 126 h 173"/>
                  <a:gd name="T94" fmla="*/ 169 w 372"/>
                  <a:gd name="T95" fmla="*/ 85 h 173"/>
                  <a:gd name="T96" fmla="*/ 114 w 372"/>
                  <a:gd name="T97" fmla="*/ 90 h 173"/>
                  <a:gd name="T98" fmla="*/ 48 w 372"/>
                  <a:gd name="T99" fmla="*/ 167 h 173"/>
                  <a:gd name="T100" fmla="*/ 16 w 372"/>
                  <a:gd name="T101" fmla="*/ 160 h 173"/>
                  <a:gd name="T102" fmla="*/ 82 w 372"/>
                  <a:gd name="T103" fmla="*/ 79 h 173"/>
                  <a:gd name="T104" fmla="*/ 107 w 372"/>
                  <a:gd name="T105" fmla="*/ 29 h 173"/>
                  <a:gd name="T106" fmla="*/ 65 w 372"/>
                  <a:gd name="T107" fmla="*/ 12 h 173"/>
                  <a:gd name="T108" fmla="*/ 63 w 372"/>
                  <a:gd name="T109" fmla="*/ 37 h 173"/>
                  <a:gd name="T110" fmla="*/ 80 w 372"/>
                  <a:gd name="T111" fmla="*/ 38 h 173"/>
                  <a:gd name="T112" fmla="*/ 88 w 372"/>
                  <a:gd name="T113" fmla="*/ 20 h 173"/>
                  <a:gd name="T114" fmla="*/ 102 w 372"/>
                  <a:gd name="T115" fmla="*/ 49 h 173"/>
                  <a:gd name="T116" fmla="*/ 48 w 372"/>
                  <a:gd name="T117" fmla="*/ 52 h 173"/>
                  <a:gd name="T118" fmla="*/ 51 w 372"/>
                  <a:gd name="T119" fmla="*/ 6 h 173"/>
                  <a:gd name="T120" fmla="*/ 14 w 372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2" h="173">
                    <a:moveTo>
                      <a:pt x="82" y="128"/>
                    </a:moveTo>
                    <a:lnTo>
                      <a:pt x="77" y="135"/>
                    </a:lnTo>
                    <a:lnTo>
                      <a:pt x="78" y="134"/>
                    </a:lnTo>
                    <a:lnTo>
                      <a:pt x="82" y="128"/>
                    </a:lnTo>
                    <a:close/>
                    <a:moveTo>
                      <a:pt x="303" y="128"/>
                    </a:moveTo>
                    <a:lnTo>
                      <a:pt x="307" y="134"/>
                    </a:lnTo>
                    <a:lnTo>
                      <a:pt x="308" y="135"/>
                    </a:lnTo>
                    <a:lnTo>
                      <a:pt x="303" y="128"/>
                    </a:lnTo>
                    <a:close/>
                    <a:moveTo>
                      <a:pt x="276" y="77"/>
                    </a:moveTo>
                    <a:lnTo>
                      <a:pt x="281" y="95"/>
                    </a:lnTo>
                    <a:lnTo>
                      <a:pt x="290" y="112"/>
                    </a:lnTo>
                    <a:lnTo>
                      <a:pt x="301" y="126"/>
                    </a:lnTo>
                    <a:lnTo>
                      <a:pt x="297" y="121"/>
                    </a:lnTo>
                    <a:lnTo>
                      <a:pt x="290" y="108"/>
                    </a:lnTo>
                    <a:lnTo>
                      <a:pt x="284" y="95"/>
                    </a:lnTo>
                    <a:lnTo>
                      <a:pt x="298" y="100"/>
                    </a:lnTo>
                    <a:lnTo>
                      <a:pt x="311" y="108"/>
                    </a:lnTo>
                    <a:lnTo>
                      <a:pt x="320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3" y="139"/>
                    </a:lnTo>
                    <a:lnTo>
                      <a:pt x="349" y="150"/>
                    </a:lnTo>
                    <a:lnTo>
                      <a:pt x="354" y="163"/>
                    </a:lnTo>
                    <a:lnTo>
                      <a:pt x="365" y="165"/>
                    </a:lnTo>
                    <a:lnTo>
                      <a:pt x="358" y="146"/>
                    </a:lnTo>
                    <a:lnTo>
                      <a:pt x="349" y="130"/>
                    </a:lnTo>
                    <a:lnTo>
                      <a:pt x="333" y="108"/>
                    </a:lnTo>
                    <a:lnTo>
                      <a:pt x="311" y="91"/>
                    </a:lnTo>
                    <a:lnTo>
                      <a:pt x="294" y="83"/>
                    </a:lnTo>
                    <a:lnTo>
                      <a:pt x="276" y="77"/>
                    </a:lnTo>
                    <a:close/>
                    <a:moveTo>
                      <a:pt x="109" y="77"/>
                    </a:moveTo>
                    <a:lnTo>
                      <a:pt x="91" y="83"/>
                    </a:lnTo>
                    <a:lnTo>
                      <a:pt x="74" y="91"/>
                    </a:lnTo>
                    <a:lnTo>
                      <a:pt x="54" y="108"/>
                    </a:lnTo>
                    <a:lnTo>
                      <a:pt x="36" y="130"/>
                    </a:lnTo>
                    <a:lnTo>
                      <a:pt x="27" y="146"/>
                    </a:lnTo>
                    <a:lnTo>
                      <a:pt x="22" y="165"/>
                    </a:lnTo>
                    <a:lnTo>
                      <a:pt x="31" y="163"/>
                    </a:lnTo>
                    <a:lnTo>
                      <a:pt x="36" y="150"/>
                    </a:lnTo>
                    <a:lnTo>
                      <a:pt x="43" y="139"/>
                    </a:lnTo>
                    <a:lnTo>
                      <a:pt x="50" y="130"/>
                    </a:lnTo>
                    <a:lnTo>
                      <a:pt x="57" y="122"/>
                    </a:lnTo>
                    <a:lnTo>
                      <a:pt x="66" y="114"/>
                    </a:lnTo>
                    <a:lnTo>
                      <a:pt x="75" y="108"/>
                    </a:lnTo>
                    <a:lnTo>
                      <a:pt x="88" y="100"/>
                    </a:lnTo>
                    <a:lnTo>
                      <a:pt x="101" y="95"/>
                    </a:lnTo>
                    <a:lnTo>
                      <a:pt x="96" y="108"/>
                    </a:lnTo>
                    <a:lnTo>
                      <a:pt x="88" y="121"/>
                    </a:lnTo>
                    <a:lnTo>
                      <a:pt x="84" y="126"/>
                    </a:lnTo>
                    <a:lnTo>
                      <a:pt x="96" y="112"/>
                    </a:lnTo>
                    <a:lnTo>
                      <a:pt x="103" y="95"/>
                    </a:lnTo>
                    <a:lnTo>
                      <a:pt x="109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2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7"/>
                    </a:lnTo>
                    <a:lnTo>
                      <a:pt x="105" y="7"/>
                    </a:lnTo>
                    <a:lnTo>
                      <a:pt x="106" y="10"/>
                    </a:lnTo>
                    <a:lnTo>
                      <a:pt x="115" y="23"/>
                    </a:lnTo>
                    <a:lnTo>
                      <a:pt x="119" y="38"/>
                    </a:lnTo>
                    <a:lnTo>
                      <a:pt x="120" y="55"/>
                    </a:lnTo>
                    <a:lnTo>
                      <a:pt x="120" y="67"/>
                    </a:lnTo>
                    <a:lnTo>
                      <a:pt x="133" y="66"/>
                    </a:lnTo>
                    <a:lnTo>
                      <a:pt x="148" y="69"/>
                    </a:lnTo>
                    <a:lnTo>
                      <a:pt x="164" y="72"/>
                    </a:lnTo>
                    <a:lnTo>
                      <a:pt x="178" y="80"/>
                    </a:lnTo>
                    <a:lnTo>
                      <a:pt x="188" y="93"/>
                    </a:lnTo>
                    <a:lnTo>
                      <a:pt x="193" y="108"/>
                    </a:lnTo>
                    <a:lnTo>
                      <a:pt x="193" y="107"/>
                    </a:lnTo>
                    <a:lnTo>
                      <a:pt x="193" y="108"/>
                    </a:lnTo>
                    <a:lnTo>
                      <a:pt x="197" y="93"/>
                    </a:lnTo>
                    <a:lnTo>
                      <a:pt x="207" y="80"/>
                    </a:lnTo>
                    <a:lnTo>
                      <a:pt x="221" y="72"/>
                    </a:lnTo>
                    <a:lnTo>
                      <a:pt x="237" y="69"/>
                    </a:lnTo>
                    <a:lnTo>
                      <a:pt x="253" y="66"/>
                    </a:lnTo>
                    <a:lnTo>
                      <a:pt x="266" y="67"/>
                    </a:lnTo>
                    <a:lnTo>
                      <a:pt x="265" y="55"/>
                    </a:lnTo>
                    <a:lnTo>
                      <a:pt x="266" y="38"/>
                    </a:lnTo>
                    <a:lnTo>
                      <a:pt x="271" y="23"/>
                    </a:lnTo>
                    <a:lnTo>
                      <a:pt x="279" y="10"/>
                    </a:lnTo>
                    <a:lnTo>
                      <a:pt x="281" y="7"/>
                    </a:lnTo>
                    <a:lnTo>
                      <a:pt x="284" y="7"/>
                    </a:lnTo>
                    <a:lnTo>
                      <a:pt x="284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9"/>
                    </a:lnTo>
                    <a:lnTo>
                      <a:pt x="285" y="7"/>
                    </a:lnTo>
                    <a:lnTo>
                      <a:pt x="285" y="7"/>
                    </a:lnTo>
                    <a:lnTo>
                      <a:pt x="290" y="4"/>
                    </a:lnTo>
                    <a:lnTo>
                      <a:pt x="297" y="0"/>
                    </a:lnTo>
                    <a:lnTo>
                      <a:pt x="372" y="0"/>
                    </a:lnTo>
                    <a:lnTo>
                      <a:pt x="368" y="2"/>
                    </a:lnTo>
                    <a:lnTo>
                      <a:pt x="362" y="5"/>
                    </a:lnTo>
                    <a:lnTo>
                      <a:pt x="357" y="6"/>
                    </a:lnTo>
                    <a:lnTo>
                      <a:pt x="353" y="6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4" y="6"/>
                    </a:lnTo>
                    <a:lnTo>
                      <a:pt x="335" y="6"/>
                    </a:lnTo>
                    <a:lnTo>
                      <a:pt x="339" y="11"/>
                    </a:lnTo>
                    <a:lnTo>
                      <a:pt x="342" y="16"/>
                    </a:lnTo>
                    <a:lnTo>
                      <a:pt x="343" y="23"/>
                    </a:lnTo>
                    <a:lnTo>
                      <a:pt x="344" y="38"/>
                    </a:lnTo>
                    <a:lnTo>
                      <a:pt x="338" y="52"/>
                    </a:lnTo>
                    <a:lnTo>
                      <a:pt x="327" y="63"/>
                    </a:lnTo>
                    <a:lnTo>
                      <a:pt x="313" y="69"/>
                    </a:lnTo>
                    <a:lnTo>
                      <a:pt x="303" y="67"/>
                    </a:lnTo>
                    <a:lnTo>
                      <a:pt x="294" y="63"/>
                    </a:lnTo>
                    <a:lnTo>
                      <a:pt x="287" y="57"/>
                    </a:lnTo>
                    <a:lnTo>
                      <a:pt x="283" y="49"/>
                    </a:lnTo>
                    <a:lnTo>
                      <a:pt x="283" y="40"/>
                    </a:lnTo>
                    <a:lnTo>
                      <a:pt x="285" y="32"/>
                    </a:lnTo>
                    <a:lnTo>
                      <a:pt x="288" y="28"/>
                    </a:lnTo>
                    <a:lnTo>
                      <a:pt x="290" y="24"/>
                    </a:lnTo>
                    <a:lnTo>
                      <a:pt x="294" y="21"/>
                    </a:lnTo>
                    <a:lnTo>
                      <a:pt x="298" y="20"/>
                    </a:lnTo>
                    <a:lnTo>
                      <a:pt x="302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2" y="32"/>
                    </a:lnTo>
                    <a:lnTo>
                      <a:pt x="303" y="35"/>
                    </a:lnTo>
                    <a:lnTo>
                      <a:pt x="306" y="38"/>
                    </a:lnTo>
                    <a:lnTo>
                      <a:pt x="308" y="40"/>
                    </a:lnTo>
                    <a:lnTo>
                      <a:pt x="311" y="42"/>
                    </a:lnTo>
                    <a:lnTo>
                      <a:pt x="315" y="40"/>
                    </a:lnTo>
                    <a:lnTo>
                      <a:pt x="319" y="40"/>
                    </a:lnTo>
                    <a:lnTo>
                      <a:pt x="321" y="38"/>
                    </a:lnTo>
                    <a:lnTo>
                      <a:pt x="324" y="37"/>
                    </a:lnTo>
                    <a:lnTo>
                      <a:pt x="326" y="33"/>
                    </a:lnTo>
                    <a:lnTo>
                      <a:pt x="326" y="29"/>
                    </a:lnTo>
                    <a:lnTo>
                      <a:pt x="326" y="25"/>
                    </a:lnTo>
                    <a:lnTo>
                      <a:pt x="326" y="21"/>
                    </a:lnTo>
                    <a:lnTo>
                      <a:pt x="324" y="18"/>
                    </a:lnTo>
                    <a:lnTo>
                      <a:pt x="321" y="12"/>
                    </a:lnTo>
                    <a:lnTo>
                      <a:pt x="316" y="9"/>
                    </a:lnTo>
                    <a:lnTo>
                      <a:pt x="311" y="7"/>
                    </a:lnTo>
                    <a:lnTo>
                      <a:pt x="306" y="6"/>
                    </a:lnTo>
                    <a:lnTo>
                      <a:pt x="293" y="10"/>
                    </a:lnTo>
                    <a:lnTo>
                      <a:pt x="285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2" y="53"/>
                    </a:lnTo>
                    <a:lnTo>
                      <a:pt x="272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3" y="79"/>
                    </a:lnTo>
                    <a:lnTo>
                      <a:pt x="321" y="90"/>
                    </a:lnTo>
                    <a:lnTo>
                      <a:pt x="338" y="103"/>
                    </a:lnTo>
                    <a:lnTo>
                      <a:pt x="351" y="121"/>
                    </a:lnTo>
                    <a:lnTo>
                      <a:pt x="362" y="141"/>
                    </a:lnTo>
                    <a:lnTo>
                      <a:pt x="366" y="150"/>
                    </a:lnTo>
                    <a:lnTo>
                      <a:pt x="370" y="160"/>
                    </a:lnTo>
                    <a:lnTo>
                      <a:pt x="371" y="173"/>
                    </a:lnTo>
                    <a:lnTo>
                      <a:pt x="342" y="173"/>
                    </a:lnTo>
                    <a:lnTo>
                      <a:pt x="340" y="169"/>
                    </a:lnTo>
                    <a:lnTo>
                      <a:pt x="339" y="168"/>
                    </a:lnTo>
                    <a:lnTo>
                      <a:pt x="338" y="167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24" y="159"/>
                    </a:lnTo>
                    <a:lnTo>
                      <a:pt x="312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8" y="104"/>
                    </a:lnTo>
                    <a:lnTo>
                      <a:pt x="272" y="90"/>
                    </a:lnTo>
                    <a:lnTo>
                      <a:pt x="269" y="75"/>
                    </a:lnTo>
                    <a:lnTo>
                      <a:pt x="260" y="74"/>
                    </a:lnTo>
                    <a:lnTo>
                      <a:pt x="252" y="74"/>
                    </a:lnTo>
                    <a:lnTo>
                      <a:pt x="240" y="76"/>
                    </a:lnTo>
                    <a:lnTo>
                      <a:pt x="228" y="80"/>
                    </a:lnTo>
                    <a:lnTo>
                      <a:pt x="217" y="85"/>
                    </a:lnTo>
                    <a:lnTo>
                      <a:pt x="208" y="95"/>
                    </a:lnTo>
                    <a:lnTo>
                      <a:pt x="205" y="107"/>
                    </a:lnTo>
                    <a:lnTo>
                      <a:pt x="205" y="112"/>
                    </a:lnTo>
                    <a:lnTo>
                      <a:pt x="207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19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1" y="127"/>
                    </a:lnTo>
                    <a:lnTo>
                      <a:pt x="235" y="125"/>
                    </a:lnTo>
                    <a:lnTo>
                      <a:pt x="237" y="122"/>
                    </a:lnTo>
                    <a:lnTo>
                      <a:pt x="239" y="119"/>
                    </a:lnTo>
                    <a:lnTo>
                      <a:pt x="239" y="116"/>
                    </a:lnTo>
                    <a:lnTo>
                      <a:pt x="239" y="113"/>
                    </a:lnTo>
                    <a:lnTo>
                      <a:pt x="239" y="109"/>
                    </a:lnTo>
                    <a:lnTo>
                      <a:pt x="237" y="107"/>
                    </a:lnTo>
                    <a:lnTo>
                      <a:pt x="234" y="104"/>
                    </a:lnTo>
                    <a:lnTo>
                      <a:pt x="230" y="103"/>
                    </a:lnTo>
                    <a:lnTo>
                      <a:pt x="226" y="103"/>
                    </a:lnTo>
                    <a:lnTo>
                      <a:pt x="223" y="103"/>
                    </a:lnTo>
                    <a:lnTo>
                      <a:pt x="219" y="103"/>
                    </a:lnTo>
                    <a:lnTo>
                      <a:pt x="219" y="99"/>
                    </a:lnTo>
                    <a:lnTo>
                      <a:pt x="220" y="95"/>
                    </a:lnTo>
                    <a:lnTo>
                      <a:pt x="223" y="91"/>
                    </a:lnTo>
                    <a:lnTo>
                      <a:pt x="226" y="89"/>
                    </a:lnTo>
                    <a:lnTo>
                      <a:pt x="230" y="86"/>
                    </a:lnTo>
                    <a:lnTo>
                      <a:pt x="239" y="84"/>
                    </a:lnTo>
                    <a:lnTo>
                      <a:pt x="248" y="85"/>
                    </a:lnTo>
                    <a:lnTo>
                      <a:pt x="256" y="89"/>
                    </a:lnTo>
                    <a:lnTo>
                      <a:pt x="262" y="95"/>
                    </a:lnTo>
                    <a:lnTo>
                      <a:pt x="266" y="104"/>
                    </a:lnTo>
                    <a:lnTo>
                      <a:pt x="267" y="114"/>
                    </a:lnTo>
                    <a:lnTo>
                      <a:pt x="263" y="125"/>
                    </a:lnTo>
                    <a:lnTo>
                      <a:pt x="258" y="132"/>
                    </a:lnTo>
                    <a:lnTo>
                      <a:pt x="251" y="139"/>
                    </a:lnTo>
                    <a:lnTo>
                      <a:pt x="237" y="145"/>
                    </a:lnTo>
                    <a:lnTo>
                      <a:pt x="221" y="145"/>
                    </a:lnTo>
                    <a:lnTo>
                      <a:pt x="215" y="142"/>
                    </a:lnTo>
                    <a:lnTo>
                      <a:pt x="210" y="140"/>
                    </a:lnTo>
                    <a:lnTo>
                      <a:pt x="205" y="136"/>
                    </a:lnTo>
                    <a:lnTo>
                      <a:pt x="203" y="136"/>
                    </a:lnTo>
                    <a:lnTo>
                      <a:pt x="205" y="144"/>
                    </a:lnTo>
                    <a:lnTo>
                      <a:pt x="206" y="150"/>
                    </a:lnTo>
                    <a:lnTo>
                      <a:pt x="205" y="156"/>
                    </a:lnTo>
                    <a:lnTo>
                      <a:pt x="205" y="163"/>
                    </a:lnTo>
                    <a:lnTo>
                      <a:pt x="203" y="169"/>
                    </a:lnTo>
                    <a:lnTo>
                      <a:pt x="203" y="169"/>
                    </a:lnTo>
                    <a:lnTo>
                      <a:pt x="203" y="168"/>
                    </a:lnTo>
                    <a:lnTo>
                      <a:pt x="203" y="168"/>
                    </a:lnTo>
                    <a:lnTo>
                      <a:pt x="203" y="169"/>
                    </a:lnTo>
                    <a:lnTo>
                      <a:pt x="203" y="170"/>
                    </a:lnTo>
                    <a:lnTo>
                      <a:pt x="203" y="173"/>
                    </a:lnTo>
                    <a:lnTo>
                      <a:pt x="183" y="173"/>
                    </a:lnTo>
                    <a:lnTo>
                      <a:pt x="183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2" y="164"/>
                    </a:lnTo>
                    <a:lnTo>
                      <a:pt x="180" y="159"/>
                    </a:lnTo>
                    <a:lnTo>
                      <a:pt x="180" y="154"/>
                    </a:lnTo>
                    <a:lnTo>
                      <a:pt x="180" y="149"/>
                    </a:lnTo>
                    <a:lnTo>
                      <a:pt x="180" y="142"/>
                    </a:lnTo>
                    <a:lnTo>
                      <a:pt x="182" y="135"/>
                    </a:lnTo>
                    <a:lnTo>
                      <a:pt x="180" y="136"/>
                    </a:lnTo>
                    <a:lnTo>
                      <a:pt x="176" y="140"/>
                    </a:lnTo>
                    <a:lnTo>
                      <a:pt x="170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4" y="139"/>
                    </a:lnTo>
                    <a:lnTo>
                      <a:pt x="127" y="132"/>
                    </a:lnTo>
                    <a:lnTo>
                      <a:pt x="121" y="125"/>
                    </a:lnTo>
                    <a:lnTo>
                      <a:pt x="119" y="114"/>
                    </a:lnTo>
                    <a:lnTo>
                      <a:pt x="119" y="104"/>
                    </a:lnTo>
                    <a:lnTo>
                      <a:pt x="123" y="95"/>
                    </a:lnTo>
                    <a:lnTo>
                      <a:pt x="129" y="89"/>
                    </a:lnTo>
                    <a:lnTo>
                      <a:pt x="138" y="84"/>
                    </a:lnTo>
                    <a:lnTo>
                      <a:pt x="147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2" y="91"/>
                    </a:lnTo>
                    <a:lnTo>
                      <a:pt x="165" y="95"/>
                    </a:lnTo>
                    <a:lnTo>
                      <a:pt x="167" y="99"/>
                    </a:lnTo>
                    <a:lnTo>
                      <a:pt x="167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48" y="107"/>
                    </a:lnTo>
                    <a:lnTo>
                      <a:pt x="147" y="109"/>
                    </a:lnTo>
                    <a:lnTo>
                      <a:pt x="146" y="113"/>
                    </a:lnTo>
                    <a:lnTo>
                      <a:pt x="146" y="116"/>
                    </a:lnTo>
                    <a:lnTo>
                      <a:pt x="147" y="119"/>
                    </a:lnTo>
                    <a:lnTo>
                      <a:pt x="148" y="122"/>
                    </a:lnTo>
                    <a:lnTo>
                      <a:pt x="151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2" y="128"/>
                    </a:lnTo>
                    <a:lnTo>
                      <a:pt x="166" y="127"/>
                    </a:lnTo>
                    <a:lnTo>
                      <a:pt x="170" y="126"/>
                    </a:lnTo>
                    <a:lnTo>
                      <a:pt x="175" y="122"/>
                    </a:lnTo>
                    <a:lnTo>
                      <a:pt x="178" y="118"/>
                    </a:lnTo>
                    <a:lnTo>
                      <a:pt x="180" y="112"/>
                    </a:lnTo>
                    <a:lnTo>
                      <a:pt x="180" y="107"/>
                    </a:lnTo>
                    <a:lnTo>
                      <a:pt x="176" y="95"/>
                    </a:lnTo>
                    <a:lnTo>
                      <a:pt x="169" y="85"/>
                    </a:lnTo>
                    <a:lnTo>
                      <a:pt x="157" y="80"/>
                    </a:lnTo>
                    <a:lnTo>
                      <a:pt x="146" y="76"/>
                    </a:lnTo>
                    <a:lnTo>
                      <a:pt x="133" y="75"/>
                    </a:lnTo>
                    <a:lnTo>
                      <a:pt x="125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7" y="105"/>
                    </a:lnTo>
                    <a:lnTo>
                      <a:pt x="97" y="123"/>
                    </a:lnTo>
                    <a:lnTo>
                      <a:pt x="84" y="141"/>
                    </a:lnTo>
                    <a:lnTo>
                      <a:pt x="68" y="155"/>
                    </a:lnTo>
                    <a:lnTo>
                      <a:pt x="50" y="167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6" y="168"/>
                    </a:lnTo>
                    <a:lnTo>
                      <a:pt x="45" y="169"/>
                    </a:lnTo>
                    <a:lnTo>
                      <a:pt x="45" y="173"/>
                    </a:lnTo>
                    <a:lnTo>
                      <a:pt x="14" y="173"/>
                    </a:lnTo>
                    <a:lnTo>
                      <a:pt x="16" y="160"/>
                    </a:lnTo>
                    <a:lnTo>
                      <a:pt x="19" y="150"/>
                    </a:lnTo>
                    <a:lnTo>
                      <a:pt x="24" y="141"/>
                    </a:lnTo>
                    <a:lnTo>
                      <a:pt x="34" y="121"/>
                    </a:lnTo>
                    <a:lnTo>
                      <a:pt x="47" y="103"/>
                    </a:lnTo>
                    <a:lnTo>
                      <a:pt x="64" y="90"/>
                    </a:lnTo>
                    <a:lnTo>
                      <a:pt x="82" y="79"/>
                    </a:lnTo>
                    <a:lnTo>
                      <a:pt x="97" y="74"/>
                    </a:lnTo>
                    <a:lnTo>
                      <a:pt x="112" y="70"/>
                    </a:lnTo>
                    <a:lnTo>
                      <a:pt x="112" y="62"/>
                    </a:lnTo>
                    <a:lnTo>
                      <a:pt x="112" y="53"/>
                    </a:lnTo>
                    <a:lnTo>
                      <a:pt x="111" y="42"/>
                    </a:lnTo>
                    <a:lnTo>
                      <a:pt x="107" y="29"/>
                    </a:lnTo>
                    <a:lnTo>
                      <a:pt x="101" y="19"/>
                    </a:lnTo>
                    <a:lnTo>
                      <a:pt x="92" y="10"/>
                    </a:lnTo>
                    <a:lnTo>
                      <a:pt x="80" y="6"/>
                    </a:lnTo>
                    <a:lnTo>
                      <a:pt x="74" y="7"/>
                    </a:lnTo>
                    <a:lnTo>
                      <a:pt x="69" y="9"/>
                    </a:lnTo>
                    <a:lnTo>
                      <a:pt x="65" y="12"/>
                    </a:lnTo>
                    <a:lnTo>
                      <a:pt x="61" y="18"/>
                    </a:lnTo>
                    <a:lnTo>
                      <a:pt x="60" y="21"/>
                    </a:lnTo>
                    <a:lnTo>
                      <a:pt x="59" y="25"/>
                    </a:lnTo>
                    <a:lnTo>
                      <a:pt x="59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0" y="40"/>
                    </a:lnTo>
                    <a:lnTo>
                      <a:pt x="74" y="42"/>
                    </a:lnTo>
                    <a:lnTo>
                      <a:pt x="77" y="40"/>
                    </a:lnTo>
                    <a:lnTo>
                      <a:pt x="80" y="38"/>
                    </a:lnTo>
                    <a:lnTo>
                      <a:pt x="82" y="35"/>
                    </a:lnTo>
                    <a:lnTo>
                      <a:pt x="83" y="32"/>
                    </a:lnTo>
                    <a:lnTo>
                      <a:pt x="84" y="28"/>
                    </a:lnTo>
                    <a:lnTo>
                      <a:pt x="84" y="24"/>
                    </a:lnTo>
                    <a:lnTo>
                      <a:pt x="84" y="20"/>
                    </a:lnTo>
                    <a:lnTo>
                      <a:pt x="88" y="20"/>
                    </a:lnTo>
                    <a:lnTo>
                      <a:pt x="92" y="21"/>
                    </a:lnTo>
                    <a:lnTo>
                      <a:pt x="96" y="24"/>
                    </a:lnTo>
                    <a:lnTo>
                      <a:pt x="98" y="28"/>
                    </a:lnTo>
                    <a:lnTo>
                      <a:pt x="101" y="32"/>
                    </a:lnTo>
                    <a:lnTo>
                      <a:pt x="103" y="40"/>
                    </a:lnTo>
                    <a:lnTo>
                      <a:pt x="102" y="49"/>
                    </a:lnTo>
                    <a:lnTo>
                      <a:pt x="98" y="57"/>
                    </a:lnTo>
                    <a:lnTo>
                      <a:pt x="91" y="63"/>
                    </a:lnTo>
                    <a:lnTo>
                      <a:pt x="82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8" y="52"/>
                    </a:lnTo>
                    <a:lnTo>
                      <a:pt x="42" y="38"/>
                    </a:lnTo>
                    <a:lnTo>
                      <a:pt x="42" y="23"/>
                    </a:lnTo>
                    <a:lnTo>
                      <a:pt x="45" y="16"/>
                    </a:lnTo>
                    <a:lnTo>
                      <a:pt x="47" y="11"/>
                    </a:lnTo>
                    <a:lnTo>
                      <a:pt x="51" y="6"/>
                    </a:lnTo>
                    <a:lnTo>
                      <a:pt x="51" y="6"/>
                    </a:lnTo>
                    <a:lnTo>
                      <a:pt x="45" y="7"/>
                    </a:lnTo>
                    <a:lnTo>
                      <a:pt x="38" y="9"/>
                    </a:lnTo>
                    <a:lnTo>
                      <a:pt x="32" y="9"/>
                    </a:lnTo>
                    <a:lnTo>
                      <a:pt x="27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6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2" name="Freeform 245">
                <a:extLst>
                  <a:ext uri="{FF2B5EF4-FFF2-40B4-BE49-F238E27FC236}">
                    <a16:creationId xmlns:a16="http://schemas.microsoft.com/office/drawing/2014/main" id="{227F55DE-C31E-471F-BAA4-3B432992553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3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3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3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3" name="Freeform 246">
                <a:extLst>
                  <a:ext uri="{FF2B5EF4-FFF2-40B4-BE49-F238E27FC236}">
                    <a16:creationId xmlns:a16="http://schemas.microsoft.com/office/drawing/2014/main" id="{FE59D50F-BE7F-4D8A-B16D-61EA37A0C92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90" y="111"/>
                <a:ext cx="43" cy="23"/>
              </a:xfrm>
              <a:custGeom>
                <a:avLst/>
                <a:gdLst>
                  <a:gd name="T0" fmla="*/ 167 w 169"/>
                  <a:gd name="T1" fmla="*/ 1 h 89"/>
                  <a:gd name="T2" fmla="*/ 169 w 169"/>
                  <a:gd name="T3" fmla="*/ 1 h 89"/>
                  <a:gd name="T4" fmla="*/ 156 w 169"/>
                  <a:gd name="T5" fmla="*/ 14 h 89"/>
                  <a:gd name="T6" fmla="*/ 147 w 169"/>
                  <a:gd name="T7" fmla="*/ 42 h 89"/>
                  <a:gd name="T8" fmla="*/ 143 w 169"/>
                  <a:gd name="T9" fmla="*/ 42 h 89"/>
                  <a:gd name="T10" fmla="*/ 135 w 169"/>
                  <a:gd name="T11" fmla="*/ 42 h 89"/>
                  <a:gd name="T12" fmla="*/ 129 w 169"/>
                  <a:gd name="T13" fmla="*/ 49 h 89"/>
                  <a:gd name="T14" fmla="*/ 129 w 169"/>
                  <a:gd name="T15" fmla="*/ 57 h 89"/>
                  <a:gd name="T16" fmla="*/ 129 w 169"/>
                  <a:gd name="T17" fmla="*/ 60 h 89"/>
                  <a:gd name="T18" fmla="*/ 101 w 169"/>
                  <a:gd name="T19" fmla="*/ 69 h 89"/>
                  <a:gd name="T20" fmla="*/ 87 w 169"/>
                  <a:gd name="T21" fmla="*/ 83 h 89"/>
                  <a:gd name="T22" fmla="*/ 84 w 169"/>
                  <a:gd name="T23" fmla="*/ 89 h 89"/>
                  <a:gd name="T24" fmla="*/ 84 w 169"/>
                  <a:gd name="T25" fmla="*/ 89 h 89"/>
                  <a:gd name="T26" fmla="*/ 80 w 169"/>
                  <a:gd name="T27" fmla="*/ 83 h 89"/>
                  <a:gd name="T28" fmla="*/ 67 w 169"/>
                  <a:gd name="T29" fmla="*/ 69 h 89"/>
                  <a:gd name="T30" fmla="*/ 38 w 169"/>
                  <a:gd name="T31" fmla="*/ 60 h 89"/>
                  <a:gd name="T32" fmla="*/ 38 w 169"/>
                  <a:gd name="T33" fmla="*/ 57 h 89"/>
                  <a:gd name="T34" fmla="*/ 38 w 169"/>
                  <a:gd name="T35" fmla="*/ 49 h 89"/>
                  <a:gd name="T36" fmla="*/ 33 w 169"/>
                  <a:gd name="T37" fmla="*/ 42 h 89"/>
                  <a:gd name="T38" fmla="*/ 24 w 169"/>
                  <a:gd name="T39" fmla="*/ 42 h 89"/>
                  <a:gd name="T40" fmla="*/ 21 w 169"/>
                  <a:gd name="T41" fmla="*/ 42 h 89"/>
                  <a:gd name="T42" fmla="*/ 12 w 169"/>
                  <a:gd name="T43" fmla="*/ 14 h 89"/>
                  <a:gd name="T44" fmla="*/ 0 w 169"/>
                  <a:gd name="T45" fmla="*/ 1 h 89"/>
                  <a:gd name="T46" fmla="*/ 1 w 169"/>
                  <a:gd name="T47" fmla="*/ 1 h 89"/>
                  <a:gd name="T48" fmla="*/ 5 w 169"/>
                  <a:gd name="T49" fmla="*/ 1 h 89"/>
                  <a:gd name="T50" fmla="*/ 19 w 169"/>
                  <a:gd name="T51" fmla="*/ 8 h 89"/>
                  <a:gd name="T52" fmla="*/ 28 w 169"/>
                  <a:gd name="T53" fmla="*/ 23 h 89"/>
                  <a:gd name="T54" fmla="*/ 42 w 169"/>
                  <a:gd name="T55" fmla="*/ 23 h 89"/>
                  <a:gd name="T56" fmla="*/ 57 w 169"/>
                  <a:gd name="T57" fmla="*/ 40 h 89"/>
                  <a:gd name="T58" fmla="*/ 57 w 169"/>
                  <a:gd name="T59" fmla="*/ 54 h 89"/>
                  <a:gd name="T60" fmla="*/ 76 w 169"/>
                  <a:gd name="T61" fmla="*/ 65 h 89"/>
                  <a:gd name="T62" fmla="*/ 83 w 169"/>
                  <a:gd name="T63" fmla="*/ 79 h 89"/>
                  <a:gd name="T64" fmla="*/ 84 w 169"/>
                  <a:gd name="T65" fmla="*/ 80 h 89"/>
                  <a:gd name="T66" fmla="*/ 84 w 169"/>
                  <a:gd name="T67" fmla="*/ 80 h 89"/>
                  <a:gd name="T68" fmla="*/ 84 w 169"/>
                  <a:gd name="T69" fmla="*/ 79 h 89"/>
                  <a:gd name="T70" fmla="*/ 92 w 169"/>
                  <a:gd name="T71" fmla="*/ 65 h 89"/>
                  <a:gd name="T72" fmla="*/ 110 w 169"/>
                  <a:gd name="T73" fmla="*/ 54 h 89"/>
                  <a:gd name="T74" fmla="*/ 110 w 169"/>
                  <a:gd name="T75" fmla="*/ 40 h 89"/>
                  <a:gd name="T76" fmla="*/ 125 w 169"/>
                  <a:gd name="T77" fmla="*/ 24 h 89"/>
                  <a:gd name="T78" fmla="*/ 140 w 169"/>
                  <a:gd name="T79" fmla="*/ 24 h 89"/>
                  <a:gd name="T80" fmla="*/ 149 w 169"/>
                  <a:gd name="T81" fmla="*/ 8 h 89"/>
                  <a:gd name="T82" fmla="*/ 162 w 169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69" h="89">
                    <a:moveTo>
                      <a:pt x="167" y="0"/>
                    </a:moveTo>
                    <a:lnTo>
                      <a:pt x="167" y="1"/>
                    </a:lnTo>
                    <a:lnTo>
                      <a:pt x="166" y="1"/>
                    </a:lnTo>
                    <a:lnTo>
                      <a:pt x="169" y="1"/>
                    </a:lnTo>
                    <a:lnTo>
                      <a:pt x="162" y="6"/>
                    </a:lnTo>
                    <a:lnTo>
                      <a:pt x="156" y="14"/>
                    </a:lnTo>
                    <a:lnTo>
                      <a:pt x="149" y="27"/>
                    </a:lnTo>
                    <a:lnTo>
                      <a:pt x="147" y="42"/>
                    </a:lnTo>
                    <a:lnTo>
                      <a:pt x="146" y="42"/>
                    </a:lnTo>
                    <a:lnTo>
                      <a:pt x="143" y="42"/>
                    </a:lnTo>
                    <a:lnTo>
                      <a:pt x="140" y="42"/>
                    </a:lnTo>
                    <a:lnTo>
                      <a:pt x="135" y="42"/>
                    </a:lnTo>
                    <a:lnTo>
                      <a:pt x="129" y="43"/>
                    </a:lnTo>
                    <a:lnTo>
                      <a:pt x="129" y="49"/>
                    </a:lnTo>
                    <a:lnTo>
                      <a:pt x="129" y="54"/>
                    </a:lnTo>
                    <a:lnTo>
                      <a:pt x="129" y="57"/>
                    </a:lnTo>
                    <a:lnTo>
                      <a:pt x="129" y="59"/>
                    </a:lnTo>
                    <a:lnTo>
                      <a:pt x="129" y="60"/>
                    </a:lnTo>
                    <a:lnTo>
                      <a:pt x="112" y="64"/>
                    </a:lnTo>
                    <a:lnTo>
                      <a:pt x="101" y="69"/>
                    </a:lnTo>
                    <a:lnTo>
                      <a:pt x="92" y="75"/>
                    </a:lnTo>
                    <a:lnTo>
                      <a:pt x="87" y="83"/>
                    </a:lnTo>
                    <a:lnTo>
                      <a:pt x="84" y="88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3" y="88"/>
                    </a:lnTo>
                    <a:lnTo>
                      <a:pt x="80" y="83"/>
                    </a:lnTo>
                    <a:lnTo>
                      <a:pt x="75" y="75"/>
                    </a:lnTo>
                    <a:lnTo>
                      <a:pt x="67" y="69"/>
                    </a:lnTo>
                    <a:lnTo>
                      <a:pt x="55" y="64"/>
                    </a:lnTo>
                    <a:lnTo>
                      <a:pt x="38" y="60"/>
                    </a:lnTo>
                    <a:lnTo>
                      <a:pt x="38" y="59"/>
                    </a:lnTo>
                    <a:lnTo>
                      <a:pt x="38" y="57"/>
                    </a:lnTo>
                    <a:lnTo>
                      <a:pt x="38" y="54"/>
                    </a:lnTo>
                    <a:lnTo>
                      <a:pt x="38" y="49"/>
                    </a:lnTo>
                    <a:lnTo>
                      <a:pt x="38" y="43"/>
                    </a:lnTo>
                    <a:lnTo>
                      <a:pt x="33" y="42"/>
                    </a:lnTo>
                    <a:lnTo>
                      <a:pt x="28" y="42"/>
                    </a:lnTo>
                    <a:lnTo>
                      <a:pt x="24" y="42"/>
                    </a:lnTo>
                    <a:lnTo>
                      <a:pt x="21" y="42"/>
                    </a:lnTo>
                    <a:lnTo>
                      <a:pt x="21" y="42"/>
                    </a:lnTo>
                    <a:lnTo>
                      <a:pt x="18" y="27"/>
                    </a:lnTo>
                    <a:lnTo>
                      <a:pt x="12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1" y="1"/>
                    </a:lnTo>
                    <a:lnTo>
                      <a:pt x="1" y="0"/>
                    </a:lnTo>
                    <a:lnTo>
                      <a:pt x="5" y="1"/>
                    </a:lnTo>
                    <a:lnTo>
                      <a:pt x="11" y="3"/>
                    </a:lnTo>
                    <a:lnTo>
                      <a:pt x="19" y="8"/>
                    </a:lnTo>
                    <a:lnTo>
                      <a:pt x="24" y="14"/>
                    </a:lnTo>
                    <a:lnTo>
                      <a:pt x="28" y="23"/>
                    </a:lnTo>
                    <a:lnTo>
                      <a:pt x="32" y="23"/>
                    </a:lnTo>
                    <a:lnTo>
                      <a:pt x="42" y="23"/>
                    </a:lnTo>
                    <a:lnTo>
                      <a:pt x="57" y="24"/>
                    </a:lnTo>
                    <a:lnTo>
                      <a:pt x="57" y="40"/>
                    </a:lnTo>
                    <a:lnTo>
                      <a:pt x="57" y="50"/>
                    </a:lnTo>
                    <a:lnTo>
                      <a:pt x="57" y="54"/>
                    </a:lnTo>
                    <a:lnTo>
                      <a:pt x="69" y="57"/>
                    </a:lnTo>
                    <a:lnTo>
                      <a:pt x="76" y="65"/>
                    </a:lnTo>
                    <a:lnTo>
                      <a:pt x="80" y="73"/>
                    </a:lnTo>
                    <a:lnTo>
                      <a:pt x="83" y="79"/>
                    </a:lnTo>
                    <a:lnTo>
                      <a:pt x="84" y="82"/>
                    </a:lnTo>
                    <a:lnTo>
                      <a:pt x="84" y="80"/>
                    </a:lnTo>
                    <a:lnTo>
                      <a:pt x="84" y="79"/>
                    </a:lnTo>
                    <a:lnTo>
                      <a:pt x="84" y="80"/>
                    </a:lnTo>
                    <a:lnTo>
                      <a:pt x="84" y="82"/>
                    </a:lnTo>
                    <a:lnTo>
                      <a:pt x="84" y="79"/>
                    </a:lnTo>
                    <a:lnTo>
                      <a:pt x="87" y="73"/>
                    </a:lnTo>
                    <a:lnTo>
                      <a:pt x="92" y="65"/>
                    </a:lnTo>
                    <a:lnTo>
                      <a:pt x="98" y="57"/>
                    </a:lnTo>
                    <a:lnTo>
                      <a:pt x="110" y="54"/>
                    </a:lnTo>
                    <a:lnTo>
                      <a:pt x="110" y="50"/>
                    </a:lnTo>
                    <a:lnTo>
                      <a:pt x="110" y="40"/>
                    </a:lnTo>
                    <a:lnTo>
                      <a:pt x="111" y="24"/>
                    </a:lnTo>
                    <a:lnTo>
                      <a:pt x="125" y="24"/>
                    </a:lnTo>
                    <a:lnTo>
                      <a:pt x="137" y="24"/>
                    </a:lnTo>
                    <a:lnTo>
                      <a:pt x="140" y="24"/>
                    </a:lnTo>
                    <a:lnTo>
                      <a:pt x="143" y="14"/>
                    </a:lnTo>
                    <a:lnTo>
                      <a:pt x="149" y="8"/>
                    </a:lnTo>
                    <a:lnTo>
                      <a:pt x="156" y="4"/>
                    </a:lnTo>
                    <a:lnTo>
                      <a:pt x="162" y="1"/>
                    </a:lnTo>
                    <a:lnTo>
                      <a:pt x="16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4" name="Freeform 247">
                <a:extLst>
                  <a:ext uri="{FF2B5EF4-FFF2-40B4-BE49-F238E27FC236}">
                    <a16:creationId xmlns:a16="http://schemas.microsoft.com/office/drawing/2014/main" id="{D467862B-BC1C-4C0E-B7F0-2017209F70C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5" name="Freeform 248">
                <a:extLst>
                  <a:ext uri="{FF2B5EF4-FFF2-40B4-BE49-F238E27FC236}">
                    <a16:creationId xmlns:a16="http://schemas.microsoft.com/office/drawing/2014/main" id="{D4F18C92-074F-4977-80F9-FE4D900861E7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390" y="110"/>
                <a:ext cx="97" cy="43"/>
              </a:xfrm>
              <a:custGeom>
                <a:avLst/>
                <a:gdLst>
                  <a:gd name="T0" fmla="*/ 78 w 388"/>
                  <a:gd name="T1" fmla="*/ 135 h 173"/>
                  <a:gd name="T2" fmla="*/ 302 w 388"/>
                  <a:gd name="T3" fmla="*/ 126 h 173"/>
                  <a:gd name="T4" fmla="*/ 322 w 388"/>
                  <a:gd name="T5" fmla="*/ 114 h 173"/>
                  <a:gd name="T6" fmla="*/ 365 w 388"/>
                  <a:gd name="T7" fmla="*/ 165 h 173"/>
                  <a:gd name="T8" fmla="*/ 278 w 388"/>
                  <a:gd name="T9" fmla="*/ 77 h 173"/>
                  <a:gd name="T10" fmla="*/ 29 w 388"/>
                  <a:gd name="T11" fmla="*/ 146 h 173"/>
                  <a:gd name="T12" fmla="*/ 59 w 388"/>
                  <a:gd name="T13" fmla="*/ 122 h 173"/>
                  <a:gd name="T14" fmla="*/ 90 w 388"/>
                  <a:gd name="T15" fmla="*/ 121 h 173"/>
                  <a:gd name="T16" fmla="*/ 90 w 388"/>
                  <a:gd name="T17" fmla="*/ 0 h 173"/>
                  <a:gd name="T18" fmla="*/ 103 w 388"/>
                  <a:gd name="T19" fmla="*/ 9 h 173"/>
                  <a:gd name="T20" fmla="*/ 108 w 388"/>
                  <a:gd name="T21" fmla="*/ 10 h 173"/>
                  <a:gd name="T22" fmla="*/ 150 w 388"/>
                  <a:gd name="T23" fmla="*/ 69 h 173"/>
                  <a:gd name="T24" fmla="*/ 195 w 388"/>
                  <a:gd name="T25" fmla="*/ 108 h 173"/>
                  <a:gd name="T26" fmla="*/ 268 w 388"/>
                  <a:gd name="T27" fmla="*/ 67 h 173"/>
                  <a:gd name="T28" fmla="*/ 286 w 388"/>
                  <a:gd name="T29" fmla="*/ 7 h 173"/>
                  <a:gd name="T30" fmla="*/ 287 w 388"/>
                  <a:gd name="T31" fmla="*/ 7 h 173"/>
                  <a:gd name="T32" fmla="*/ 374 w 388"/>
                  <a:gd name="T33" fmla="*/ 6 h 173"/>
                  <a:gd name="T34" fmla="*/ 336 w 388"/>
                  <a:gd name="T35" fmla="*/ 6 h 173"/>
                  <a:gd name="T36" fmla="*/ 340 w 388"/>
                  <a:gd name="T37" fmla="*/ 52 h 173"/>
                  <a:gd name="T38" fmla="*/ 288 w 388"/>
                  <a:gd name="T39" fmla="*/ 57 h 173"/>
                  <a:gd name="T40" fmla="*/ 295 w 388"/>
                  <a:gd name="T41" fmla="*/ 21 h 173"/>
                  <a:gd name="T42" fmla="*/ 305 w 388"/>
                  <a:gd name="T43" fmla="*/ 35 h 173"/>
                  <a:gd name="T44" fmla="*/ 323 w 388"/>
                  <a:gd name="T45" fmla="*/ 38 h 173"/>
                  <a:gd name="T46" fmla="*/ 326 w 388"/>
                  <a:gd name="T47" fmla="*/ 18 h 173"/>
                  <a:gd name="T48" fmla="*/ 286 w 388"/>
                  <a:gd name="T49" fmla="*/ 19 h 173"/>
                  <a:gd name="T50" fmla="*/ 291 w 388"/>
                  <a:gd name="T51" fmla="*/ 74 h 173"/>
                  <a:gd name="T52" fmla="*/ 368 w 388"/>
                  <a:gd name="T53" fmla="*/ 150 h 173"/>
                  <a:gd name="T54" fmla="*/ 340 w 388"/>
                  <a:gd name="T55" fmla="*/ 167 h 173"/>
                  <a:gd name="T56" fmla="*/ 290 w 388"/>
                  <a:gd name="T57" fmla="*/ 122 h 173"/>
                  <a:gd name="T58" fmla="*/ 242 w 388"/>
                  <a:gd name="T59" fmla="*/ 76 h 173"/>
                  <a:gd name="T60" fmla="*/ 209 w 388"/>
                  <a:gd name="T61" fmla="*/ 117 h 173"/>
                  <a:gd name="T62" fmla="*/ 233 w 388"/>
                  <a:gd name="T63" fmla="*/ 127 h 173"/>
                  <a:gd name="T64" fmla="*/ 241 w 388"/>
                  <a:gd name="T65" fmla="*/ 109 h 173"/>
                  <a:gd name="T66" fmla="*/ 221 w 388"/>
                  <a:gd name="T67" fmla="*/ 103 h 173"/>
                  <a:gd name="T68" fmla="*/ 240 w 388"/>
                  <a:gd name="T69" fmla="*/ 84 h 173"/>
                  <a:gd name="T70" fmla="*/ 263 w 388"/>
                  <a:gd name="T71" fmla="*/ 128 h 173"/>
                  <a:gd name="T72" fmla="*/ 206 w 388"/>
                  <a:gd name="T73" fmla="*/ 136 h 173"/>
                  <a:gd name="T74" fmla="*/ 205 w 388"/>
                  <a:gd name="T75" fmla="*/ 169 h 173"/>
                  <a:gd name="T76" fmla="*/ 205 w 388"/>
                  <a:gd name="T77" fmla="*/ 173 h 173"/>
                  <a:gd name="T78" fmla="*/ 185 w 388"/>
                  <a:gd name="T79" fmla="*/ 169 h 173"/>
                  <a:gd name="T80" fmla="*/ 182 w 388"/>
                  <a:gd name="T81" fmla="*/ 142 h 173"/>
                  <a:gd name="T82" fmla="*/ 151 w 388"/>
                  <a:gd name="T83" fmla="*/ 145 h 173"/>
                  <a:gd name="T84" fmla="*/ 125 w 388"/>
                  <a:gd name="T85" fmla="*/ 95 h 173"/>
                  <a:gd name="T86" fmla="*/ 164 w 388"/>
                  <a:gd name="T87" fmla="*/ 91 h 173"/>
                  <a:gd name="T88" fmla="*/ 157 w 388"/>
                  <a:gd name="T89" fmla="*/ 103 h 173"/>
                  <a:gd name="T90" fmla="*/ 149 w 388"/>
                  <a:gd name="T91" fmla="*/ 119 h 173"/>
                  <a:gd name="T92" fmla="*/ 168 w 388"/>
                  <a:gd name="T93" fmla="*/ 127 h 173"/>
                  <a:gd name="T94" fmla="*/ 178 w 388"/>
                  <a:gd name="T95" fmla="*/ 95 h 173"/>
                  <a:gd name="T96" fmla="*/ 119 w 388"/>
                  <a:gd name="T97" fmla="*/ 75 h 173"/>
                  <a:gd name="T98" fmla="*/ 52 w 388"/>
                  <a:gd name="T99" fmla="*/ 167 h 173"/>
                  <a:gd name="T100" fmla="*/ 16 w 388"/>
                  <a:gd name="T101" fmla="*/ 173 h 173"/>
                  <a:gd name="T102" fmla="*/ 66 w 388"/>
                  <a:gd name="T103" fmla="*/ 90 h 173"/>
                  <a:gd name="T104" fmla="*/ 113 w 388"/>
                  <a:gd name="T105" fmla="*/ 42 h 173"/>
                  <a:gd name="T106" fmla="*/ 71 w 388"/>
                  <a:gd name="T107" fmla="*/ 9 h 173"/>
                  <a:gd name="T108" fmla="*/ 62 w 388"/>
                  <a:gd name="T109" fmla="*/ 33 h 173"/>
                  <a:gd name="T110" fmla="*/ 78 w 388"/>
                  <a:gd name="T111" fmla="*/ 40 h 173"/>
                  <a:gd name="T112" fmla="*/ 85 w 388"/>
                  <a:gd name="T113" fmla="*/ 20 h 173"/>
                  <a:gd name="T114" fmla="*/ 104 w 388"/>
                  <a:gd name="T115" fmla="*/ 40 h 173"/>
                  <a:gd name="T116" fmla="*/ 61 w 388"/>
                  <a:gd name="T117" fmla="*/ 63 h 173"/>
                  <a:gd name="T118" fmla="*/ 52 w 388"/>
                  <a:gd name="T119" fmla="*/ 6 h 173"/>
                  <a:gd name="T120" fmla="*/ 23 w 388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88" h="173"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84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4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5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3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8" y="130"/>
                    </a:lnTo>
                    <a:lnTo>
                      <a:pt x="29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8" y="150"/>
                    </a:lnTo>
                    <a:lnTo>
                      <a:pt x="45" y="139"/>
                    </a:lnTo>
                    <a:lnTo>
                      <a:pt x="52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3" y="6"/>
                    </a:lnTo>
                    <a:lnTo>
                      <a:pt x="103" y="6"/>
                    </a:lnTo>
                    <a:lnTo>
                      <a:pt x="103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6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2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6" y="72"/>
                    </a:lnTo>
                    <a:lnTo>
                      <a:pt x="180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5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5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7" y="10"/>
                    </a:lnTo>
                    <a:lnTo>
                      <a:pt x="287" y="9"/>
                    </a:lnTo>
                    <a:lnTo>
                      <a:pt x="287" y="7"/>
                    </a:lnTo>
                    <a:lnTo>
                      <a:pt x="287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88" y="0"/>
                    </a:lnTo>
                    <a:lnTo>
                      <a:pt x="381" y="5"/>
                    </a:lnTo>
                    <a:lnTo>
                      <a:pt x="374" y="6"/>
                    </a:lnTo>
                    <a:lnTo>
                      <a:pt x="366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40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5" y="49"/>
                    </a:lnTo>
                    <a:lnTo>
                      <a:pt x="285" y="40"/>
                    </a:lnTo>
                    <a:lnTo>
                      <a:pt x="287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4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8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7" y="40"/>
                    </a:lnTo>
                    <a:lnTo>
                      <a:pt x="320" y="40"/>
                    </a:lnTo>
                    <a:lnTo>
                      <a:pt x="323" y="38"/>
                    </a:lnTo>
                    <a:lnTo>
                      <a:pt x="326" y="37"/>
                    </a:lnTo>
                    <a:lnTo>
                      <a:pt x="328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8" y="21"/>
                    </a:lnTo>
                    <a:lnTo>
                      <a:pt x="326" y="18"/>
                    </a:lnTo>
                    <a:lnTo>
                      <a:pt x="323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8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6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6" y="70"/>
                    </a:lnTo>
                    <a:lnTo>
                      <a:pt x="291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40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40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6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4" y="90"/>
                    </a:lnTo>
                    <a:lnTo>
                      <a:pt x="270" y="75"/>
                    </a:lnTo>
                    <a:lnTo>
                      <a:pt x="262" y="74"/>
                    </a:lnTo>
                    <a:lnTo>
                      <a:pt x="254" y="74"/>
                    </a:lnTo>
                    <a:lnTo>
                      <a:pt x="242" y="76"/>
                    </a:lnTo>
                    <a:lnTo>
                      <a:pt x="230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1" y="127"/>
                    </a:lnTo>
                    <a:lnTo>
                      <a:pt x="224" y="127"/>
                    </a:lnTo>
                    <a:lnTo>
                      <a:pt x="230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21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2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9" y="114"/>
                    </a:lnTo>
                    <a:lnTo>
                      <a:pt x="263" y="128"/>
                    </a:lnTo>
                    <a:lnTo>
                      <a:pt x="253" y="139"/>
                    </a:lnTo>
                    <a:lnTo>
                      <a:pt x="238" y="145"/>
                    </a:lnTo>
                    <a:lnTo>
                      <a:pt x="223" y="145"/>
                    </a:lnTo>
                    <a:lnTo>
                      <a:pt x="217" y="142"/>
                    </a:lnTo>
                    <a:lnTo>
                      <a:pt x="212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6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5" y="169"/>
                    </a:lnTo>
                    <a:lnTo>
                      <a:pt x="185" y="168"/>
                    </a:lnTo>
                    <a:lnTo>
                      <a:pt x="185" y="168"/>
                    </a:lnTo>
                    <a:lnTo>
                      <a:pt x="185" y="169"/>
                    </a:lnTo>
                    <a:lnTo>
                      <a:pt x="185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1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5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2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6" y="103"/>
                    </a:lnTo>
                    <a:lnTo>
                      <a:pt x="160" y="103"/>
                    </a:lnTo>
                    <a:lnTo>
                      <a:pt x="157" y="103"/>
                    </a:lnTo>
                    <a:lnTo>
                      <a:pt x="154" y="104"/>
                    </a:lnTo>
                    <a:lnTo>
                      <a:pt x="150" y="107"/>
                    </a:lnTo>
                    <a:lnTo>
                      <a:pt x="149" y="109"/>
                    </a:lnTo>
                    <a:lnTo>
                      <a:pt x="148" y="113"/>
                    </a:lnTo>
                    <a:lnTo>
                      <a:pt x="148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7" y="127"/>
                    </a:lnTo>
                    <a:lnTo>
                      <a:pt x="160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7" y="122"/>
                    </a:lnTo>
                    <a:lnTo>
                      <a:pt x="180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8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9" y="75"/>
                    </a:lnTo>
                    <a:lnTo>
                      <a:pt x="116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70" y="155"/>
                    </a:lnTo>
                    <a:lnTo>
                      <a:pt x="52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4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1" y="25"/>
                    </a:lnTo>
                    <a:lnTo>
                      <a:pt x="61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70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4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8" y="24"/>
                    </a:lnTo>
                    <a:lnTo>
                      <a:pt x="100" y="28"/>
                    </a:lnTo>
                    <a:lnTo>
                      <a:pt x="102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3" y="63"/>
                    </a:lnTo>
                    <a:lnTo>
                      <a:pt x="84" y="67"/>
                    </a:lnTo>
                    <a:lnTo>
                      <a:pt x="75" y="69"/>
                    </a:lnTo>
                    <a:lnTo>
                      <a:pt x="61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9" y="11"/>
                    </a:lnTo>
                    <a:lnTo>
                      <a:pt x="52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9" y="9"/>
                    </a:lnTo>
                    <a:lnTo>
                      <a:pt x="23" y="7"/>
                    </a:lnTo>
                    <a:lnTo>
                      <a:pt x="16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6" name="Freeform 249">
                <a:extLst>
                  <a:ext uri="{FF2B5EF4-FFF2-40B4-BE49-F238E27FC236}">
                    <a16:creationId xmlns:a16="http://schemas.microsoft.com/office/drawing/2014/main" id="{CCC07FE0-8CDF-45E3-B8D0-7131B39C965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7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3 w 170"/>
                  <a:gd name="T19" fmla="*/ 69 h 89"/>
                  <a:gd name="T20" fmla="*/ 89 w 170"/>
                  <a:gd name="T21" fmla="*/ 83 h 89"/>
                  <a:gd name="T22" fmla="*/ 86 w 170"/>
                  <a:gd name="T23" fmla="*/ 89 h 89"/>
                  <a:gd name="T24" fmla="*/ 85 w 170"/>
                  <a:gd name="T25" fmla="*/ 89 h 89"/>
                  <a:gd name="T26" fmla="*/ 82 w 170"/>
                  <a:gd name="T27" fmla="*/ 83 h 89"/>
                  <a:gd name="T28" fmla="*/ 69 w 170"/>
                  <a:gd name="T29" fmla="*/ 69 h 89"/>
                  <a:gd name="T30" fmla="*/ 40 w 170"/>
                  <a:gd name="T31" fmla="*/ 60 h 89"/>
                  <a:gd name="T32" fmla="*/ 40 w 170"/>
                  <a:gd name="T33" fmla="*/ 57 h 89"/>
                  <a:gd name="T34" fmla="*/ 40 w 170"/>
                  <a:gd name="T35" fmla="*/ 49 h 89"/>
                  <a:gd name="T36" fmla="*/ 33 w 170"/>
                  <a:gd name="T37" fmla="*/ 42 h 89"/>
                  <a:gd name="T38" fmla="*/ 26 w 170"/>
                  <a:gd name="T39" fmla="*/ 42 h 89"/>
                  <a:gd name="T40" fmla="*/ 23 w 170"/>
                  <a:gd name="T41" fmla="*/ 42 h 89"/>
                  <a:gd name="T42" fmla="*/ 14 w 170"/>
                  <a:gd name="T43" fmla="*/ 14 h 89"/>
                  <a:gd name="T44" fmla="*/ 0 w 170"/>
                  <a:gd name="T45" fmla="*/ 1 h 89"/>
                  <a:gd name="T46" fmla="*/ 3 w 170"/>
                  <a:gd name="T47" fmla="*/ 1 h 89"/>
                  <a:gd name="T48" fmla="*/ 7 w 170"/>
                  <a:gd name="T49" fmla="*/ 1 h 89"/>
                  <a:gd name="T50" fmla="*/ 19 w 170"/>
                  <a:gd name="T51" fmla="*/ 8 h 89"/>
                  <a:gd name="T52" fmla="*/ 30 w 170"/>
                  <a:gd name="T53" fmla="*/ 23 h 89"/>
                  <a:gd name="T54" fmla="*/ 44 w 170"/>
                  <a:gd name="T55" fmla="*/ 23 h 89"/>
                  <a:gd name="T56" fmla="*/ 59 w 170"/>
                  <a:gd name="T57" fmla="*/ 40 h 89"/>
                  <a:gd name="T58" fmla="*/ 59 w 170"/>
                  <a:gd name="T59" fmla="*/ 54 h 89"/>
                  <a:gd name="T60" fmla="*/ 78 w 170"/>
                  <a:gd name="T61" fmla="*/ 65 h 89"/>
                  <a:gd name="T62" fmla="*/ 85 w 170"/>
                  <a:gd name="T63" fmla="*/ 79 h 89"/>
                  <a:gd name="T64" fmla="*/ 85 w 170"/>
                  <a:gd name="T65" fmla="*/ 80 h 89"/>
                  <a:gd name="T66" fmla="*/ 86 w 170"/>
                  <a:gd name="T67" fmla="*/ 80 h 89"/>
                  <a:gd name="T68" fmla="*/ 86 w 170"/>
                  <a:gd name="T69" fmla="*/ 79 h 89"/>
                  <a:gd name="T70" fmla="*/ 94 w 170"/>
                  <a:gd name="T71" fmla="*/ 65 h 89"/>
                  <a:gd name="T72" fmla="*/ 112 w 170"/>
                  <a:gd name="T73" fmla="*/ 54 h 89"/>
                  <a:gd name="T74" fmla="*/ 112 w 170"/>
                  <a:gd name="T75" fmla="*/ 40 h 89"/>
                  <a:gd name="T76" fmla="*/ 127 w 170"/>
                  <a:gd name="T77" fmla="*/ 24 h 89"/>
                  <a:gd name="T78" fmla="*/ 142 w 170"/>
                  <a:gd name="T79" fmla="*/ 24 h 89"/>
                  <a:gd name="T80" fmla="*/ 151 w 170"/>
                  <a:gd name="T81" fmla="*/ 8 h 89"/>
                  <a:gd name="T82" fmla="*/ 164 w 170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70" h="89">
                    <a:moveTo>
                      <a:pt x="169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3" y="69"/>
                    </a:lnTo>
                    <a:lnTo>
                      <a:pt x="94" y="75"/>
                    </a:lnTo>
                    <a:lnTo>
                      <a:pt x="89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9" y="69"/>
                    </a:lnTo>
                    <a:lnTo>
                      <a:pt x="57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3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8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7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30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9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1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6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9" y="73"/>
                    </a:lnTo>
                    <a:lnTo>
                      <a:pt x="94" y="65"/>
                    </a:lnTo>
                    <a:lnTo>
                      <a:pt x="100" y="57"/>
                    </a:lnTo>
                    <a:lnTo>
                      <a:pt x="112" y="54"/>
                    </a:lnTo>
                    <a:lnTo>
                      <a:pt x="112" y="50"/>
                    </a:lnTo>
                    <a:lnTo>
                      <a:pt x="112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8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7" name="Freeform 250">
                <a:extLst>
                  <a:ext uri="{FF2B5EF4-FFF2-40B4-BE49-F238E27FC236}">
                    <a16:creationId xmlns:a16="http://schemas.microsoft.com/office/drawing/2014/main" id="{9B33E534-EE47-426B-87FC-39C95F91297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5" y="111"/>
                <a:ext cx="2" cy="1"/>
              </a:xfrm>
              <a:custGeom>
                <a:avLst/>
                <a:gdLst>
                  <a:gd name="T0" fmla="*/ 0 w 6"/>
                  <a:gd name="T1" fmla="*/ 0 h 3"/>
                  <a:gd name="T2" fmla="*/ 1 w 6"/>
                  <a:gd name="T3" fmla="*/ 1 h 3"/>
                  <a:gd name="T4" fmla="*/ 4 w 6"/>
                  <a:gd name="T5" fmla="*/ 2 h 3"/>
                  <a:gd name="T6" fmla="*/ 6 w 6"/>
                  <a:gd name="T7" fmla="*/ 3 h 3"/>
                  <a:gd name="T8" fmla="*/ 2 w 6"/>
                  <a:gd name="T9" fmla="*/ 3 h 3"/>
                  <a:gd name="T10" fmla="*/ 0 w 6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6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6" y="3"/>
                    </a:lnTo>
                    <a:lnTo>
                      <a:pt x="2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8" name="Freeform 251">
                <a:extLst>
                  <a:ext uri="{FF2B5EF4-FFF2-40B4-BE49-F238E27FC236}">
                    <a16:creationId xmlns:a16="http://schemas.microsoft.com/office/drawing/2014/main" id="{857944E7-1606-4D2B-8059-7FD73D8C69A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9" y="111"/>
                <a:ext cx="2" cy="1"/>
              </a:xfrm>
              <a:custGeom>
                <a:avLst/>
                <a:gdLst>
                  <a:gd name="T0" fmla="*/ 8 w 8"/>
                  <a:gd name="T1" fmla="*/ 0 h 3"/>
                  <a:gd name="T2" fmla="*/ 4 w 8"/>
                  <a:gd name="T3" fmla="*/ 3 h 3"/>
                  <a:gd name="T4" fmla="*/ 0 w 8"/>
                  <a:gd name="T5" fmla="*/ 3 h 3"/>
                  <a:gd name="T6" fmla="*/ 3 w 8"/>
                  <a:gd name="T7" fmla="*/ 2 h 3"/>
                  <a:gd name="T8" fmla="*/ 6 w 8"/>
                  <a:gd name="T9" fmla="*/ 1 h 3"/>
                  <a:gd name="T10" fmla="*/ 8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8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9" name="Freeform 252">
                <a:extLst>
                  <a:ext uri="{FF2B5EF4-FFF2-40B4-BE49-F238E27FC236}">
                    <a16:creationId xmlns:a16="http://schemas.microsoft.com/office/drawing/2014/main" id="{636CDA6F-672A-4C40-8521-DCE6BBA493D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0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0" name="Freeform 253">
                <a:extLst>
                  <a:ext uri="{FF2B5EF4-FFF2-40B4-BE49-F238E27FC236}">
                    <a16:creationId xmlns:a16="http://schemas.microsoft.com/office/drawing/2014/main" id="{9A17CE12-023E-4EF4-9EF1-37A82951993D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137" y="110"/>
                <a:ext cx="96" cy="43"/>
              </a:xfrm>
              <a:custGeom>
                <a:avLst/>
                <a:gdLst>
                  <a:gd name="T0" fmla="*/ 301 w 384"/>
                  <a:gd name="T1" fmla="*/ 128 h 173"/>
                  <a:gd name="T2" fmla="*/ 296 w 384"/>
                  <a:gd name="T3" fmla="*/ 100 h 173"/>
                  <a:gd name="T4" fmla="*/ 363 w 384"/>
                  <a:gd name="T5" fmla="*/ 165 h 173"/>
                  <a:gd name="T6" fmla="*/ 90 w 384"/>
                  <a:gd name="T7" fmla="*/ 83 h 173"/>
                  <a:gd name="T8" fmla="*/ 41 w 384"/>
                  <a:gd name="T9" fmla="*/ 139 h 173"/>
                  <a:gd name="T10" fmla="*/ 86 w 384"/>
                  <a:gd name="T11" fmla="*/ 121 h 173"/>
                  <a:gd name="T12" fmla="*/ 95 w 384"/>
                  <a:gd name="T13" fmla="*/ 4 h 173"/>
                  <a:gd name="T14" fmla="*/ 99 w 384"/>
                  <a:gd name="T15" fmla="*/ 7 h 173"/>
                  <a:gd name="T16" fmla="*/ 123 w 384"/>
                  <a:gd name="T17" fmla="*/ 67 h 173"/>
                  <a:gd name="T18" fmla="*/ 184 w 384"/>
                  <a:gd name="T19" fmla="*/ 85 h 173"/>
                  <a:gd name="T20" fmla="*/ 145 w 384"/>
                  <a:gd name="T21" fmla="*/ 63 h 173"/>
                  <a:gd name="T22" fmla="*/ 128 w 384"/>
                  <a:gd name="T23" fmla="*/ 48 h 173"/>
                  <a:gd name="T24" fmla="*/ 112 w 384"/>
                  <a:gd name="T25" fmla="*/ 7 h 173"/>
                  <a:gd name="T26" fmla="*/ 164 w 384"/>
                  <a:gd name="T27" fmla="*/ 46 h 173"/>
                  <a:gd name="T28" fmla="*/ 198 w 384"/>
                  <a:gd name="T29" fmla="*/ 69 h 173"/>
                  <a:gd name="T30" fmla="*/ 244 w 384"/>
                  <a:gd name="T31" fmla="*/ 30 h 173"/>
                  <a:gd name="T32" fmla="*/ 274 w 384"/>
                  <a:gd name="T33" fmla="*/ 7 h 173"/>
                  <a:gd name="T34" fmla="*/ 246 w 384"/>
                  <a:gd name="T35" fmla="*/ 48 h 173"/>
                  <a:gd name="T36" fmla="*/ 219 w 384"/>
                  <a:gd name="T37" fmla="*/ 70 h 173"/>
                  <a:gd name="T38" fmla="*/ 190 w 384"/>
                  <a:gd name="T39" fmla="*/ 95 h 173"/>
                  <a:gd name="T40" fmla="*/ 186 w 384"/>
                  <a:gd name="T41" fmla="*/ 102 h 173"/>
                  <a:gd name="T42" fmla="*/ 251 w 384"/>
                  <a:gd name="T43" fmla="*/ 66 h 173"/>
                  <a:gd name="T44" fmla="*/ 283 w 384"/>
                  <a:gd name="T45" fmla="*/ 10 h 173"/>
                  <a:gd name="T46" fmla="*/ 296 w 384"/>
                  <a:gd name="T47" fmla="*/ 0 h 173"/>
                  <a:gd name="T48" fmla="*/ 340 w 384"/>
                  <a:gd name="T49" fmla="*/ 6 h 173"/>
                  <a:gd name="T50" fmla="*/ 329 w 384"/>
                  <a:gd name="T51" fmla="*/ 60 h 173"/>
                  <a:gd name="T52" fmla="*/ 283 w 384"/>
                  <a:gd name="T53" fmla="*/ 32 h 173"/>
                  <a:gd name="T54" fmla="*/ 300 w 384"/>
                  <a:gd name="T55" fmla="*/ 32 h 173"/>
                  <a:gd name="T56" fmla="*/ 322 w 384"/>
                  <a:gd name="T57" fmla="*/ 37 h 173"/>
                  <a:gd name="T58" fmla="*/ 309 w 384"/>
                  <a:gd name="T59" fmla="*/ 7 h 173"/>
                  <a:gd name="T60" fmla="*/ 272 w 384"/>
                  <a:gd name="T61" fmla="*/ 70 h 173"/>
                  <a:gd name="T62" fmla="*/ 368 w 384"/>
                  <a:gd name="T63" fmla="*/ 160 h 173"/>
                  <a:gd name="T64" fmla="*/ 322 w 384"/>
                  <a:gd name="T65" fmla="*/ 159 h 173"/>
                  <a:gd name="T66" fmla="*/ 250 w 384"/>
                  <a:gd name="T67" fmla="*/ 74 h 173"/>
                  <a:gd name="T68" fmla="*/ 209 w 384"/>
                  <a:gd name="T69" fmla="*/ 122 h 173"/>
                  <a:gd name="T70" fmla="*/ 237 w 384"/>
                  <a:gd name="T71" fmla="*/ 119 h 173"/>
                  <a:gd name="T72" fmla="*/ 221 w 384"/>
                  <a:gd name="T73" fmla="*/ 103 h 173"/>
                  <a:gd name="T74" fmla="*/ 246 w 384"/>
                  <a:gd name="T75" fmla="*/ 85 h 173"/>
                  <a:gd name="T76" fmla="*/ 219 w 384"/>
                  <a:gd name="T77" fmla="*/ 145 h 173"/>
                  <a:gd name="T78" fmla="*/ 203 w 384"/>
                  <a:gd name="T79" fmla="*/ 163 h 173"/>
                  <a:gd name="T80" fmla="*/ 181 w 384"/>
                  <a:gd name="T81" fmla="*/ 173 h 173"/>
                  <a:gd name="T82" fmla="*/ 180 w 384"/>
                  <a:gd name="T83" fmla="*/ 159 h 173"/>
                  <a:gd name="T84" fmla="*/ 163 w 384"/>
                  <a:gd name="T85" fmla="*/ 145 h 173"/>
                  <a:gd name="T86" fmla="*/ 128 w 384"/>
                  <a:gd name="T87" fmla="*/ 89 h 173"/>
                  <a:gd name="T88" fmla="*/ 166 w 384"/>
                  <a:gd name="T89" fmla="*/ 103 h 173"/>
                  <a:gd name="T90" fmla="*/ 144 w 384"/>
                  <a:gd name="T91" fmla="*/ 116 h 173"/>
                  <a:gd name="T92" fmla="*/ 168 w 384"/>
                  <a:gd name="T93" fmla="*/ 126 h 173"/>
                  <a:gd name="T94" fmla="*/ 144 w 384"/>
                  <a:gd name="T95" fmla="*/ 76 h 173"/>
                  <a:gd name="T96" fmla="*/ 66 w 384"/>
                  <a:gd name="T97" fmla="*/ 155 h 173"/>
                  <a:gd name="T98" fmla="*/ 15 w 384"/>
                  <a:gd name="T99" fmla="*/ 160 h 173"/>
                  <a:gd name="T100" fmla="*/ 111 w 384"/>
                  <a:gd name="T101" fmla="*/ 70 h 173"/>
                  <a:gd name="T102" fmla="*/ 72 w 384"/>
                  <a:gd name="T103" fmla="*/ 7 h 173"/>
                  <a:gd name="T104" fmla="*/ 61 w 384"/>
                  <a:gd name="T105" fmla="*/ 37 h 173"/>
                  <a:gd name="T106" fmla="*/ 81 w 384"/>
                  <a:gd name="T107" fmla="*/ 32 h 173"/>
                  <a:gd name="T108" fmla="*/ 99 w 384"/>
                  <a:gd name="T109" fmla="*/ 32 h 173"/>
                  <a:gd name="T110" fmla="*/ 47 w 384"/>
                  <a:gd name="T111" fmla="*/ 52 h 173"/>
                  <a:gd name="T112" fmla="*/ 39 w 384"/>
                  <a:gd name="T113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</a:cxnLst>
                <a:rect l="0" t="0" r="r" b="b"/>
                <a:pathLst>
                  <a:path w="384" h="173">
                    <a:moveTo>
                      <a:pt x="80" y="128"/>
                    </a:moveTo>
                    <a:lnTo>
                      <a:pt x="75" y="135"/>
                    </a:lnTo>
                    <a:lnTo>
                      <a:pt x="77" y="134"/>
                    </a:lnTo>
                    <a:lnTo>
                      <a:pt x="80" y="128"/>
                    </a:lnTo>
                    <a:close/>
                    <a:moveTo>
                      <a:pt x="301" y="128"/>
                    </a:moveTo>
                    <a:lnTo>
                      <a:pt x="305" y="134"/>
                    </a:lnTo>
                    <a:lnTo>
                      <a:pt x="306" y="135"/>
                    </a:lnTo>
                    <a:lnTo>
                      <a:pt x="301" y="128"/>
                    </a:lnTo>
                    <a:close/>
                    <a:moveTo>
                      <a:pt x="274" y="77"/>
                    </a:moveTo>
                    <a:lnTo>
                      <a:pt x="280" y="95"/>
                    </a:lnTo>
                    <a:lnTo>
                      <a:pt x="288" y="112"/>
                    </a:lnTo>
                    <a:lnTo>
                      <a:pt x="299" y="125"/>
                    </a:lnTo>
                    <a:lnTo>
                      <a:pt x="296" y="121"/>
                    </a:lnTo>
                    <a:lnTo>
                      <a:pt x="288" y="108"/>
                    </a:lnTo>
                    <a:lnTo>
                      <a:pt x="282" y="95"/>
                    </a:lnTo>
                    <a:lnTo>
                      <a:pt x="296" y="100"/>
                    </a:lnTo>
                    <a:lnTo>
                      <a:pt x="309" y="108"/>
                    </a:lnTo>
                    <a:lnTo>
                      <a:pt x="318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1" y="139"/>
                    </a:lnTo>
                    <a:lnTo>
                      <a:pt x="347" y="150"/>
                    </a:lnTo>
                    <a:lnTo>
                      <a:pt x="352" y="163"/>
                    </a:lnTo>
                    <a:lnTo>
                      <a:pt x="363" y="165"/>
                    </a:lnTo>
                    <a:lnTo>
                      <a:pt x="356" y="146"/>
                    </a:lnTo>
                    <a:lnTo>
                      <a:pt x="347" y="130"/>
                    </a:lnTo>
                    <a:lnTo>
                      <a:pt x="331" y="108"/>
                    </a:lnTo>
                    <a:lnTo>
                      <a:pt x="309" y="91"/>
                    </a:lnTo>
                    <a:lnTo>
                      <a:pt x="292" y="83"/>
                    </a:lnTo>
                    <a:lnTo>
                      <a:pt x="274" y="77"/>
                    </a:lnTo>
                    <a:close/>
                    <a:moveTo>
                      <a:pt x="108" y="77"/>
                    </a:moveTo>
                    <a:lnTo>
                      <a:pt x="90" y="83"/>
                    </a:lnTo>
                    <a:lnTo>
                      <a:pt x="73" y="91"/>
                    </a:lnTo>
                    <a:lnTo>
                      <a:pt x="52" y="108"/>
                    </a:lnTo>
                    <a:lnTo>
                      <a:pt x="34" y="130"/>
                    </a:lnTo>
                    <a:lnTo>
                      <a:pt x="25" y="146"/>
                    </a:lnTo>
                    <a:lnTo>
                      <a:pt x="20" y="165"/>
                    </a:lnTo>
                    <a:lnTo>
                      <a:pt x="29" y="163"/>
                    </a:lnTo>
                    <a:lnTo>
                      <a:pt x="34" y="150"/>
                    </a:lnTo>
                    <a:lnTo>
                      <a:pt x="41" y="139"/>
                    </a:lnTo>
                    <a:lnTo>
                      <a:pt x="48" y="130"/>
                    </a:lnTo>
                    <a:lnTo>
                      <a:pt x="56" y="122"/>
                    </a:lnTo>
                    <a:lnTo>
                      <a:pt x="64" y="114"/>
                    </a:lnTo>
                    <a:lnTo>
                      <a:pt x="73" y="108"/>
                    </a:lnTo>
                    <a:lnTo>
                      <a:pt x="86" y="100"/>
                    </a:lnTo>
                    <a:lnTo>
                      <a:pt x="99" y="95"/>
                    </a:lnTo>
                    <a:lnTo>
                      <a:pt x="94" y="108"/>
                    </a:lnTo>
                    <a:lnTo>
                      <a:pt x="86" y="121"/>
                    </a:lnTo>
                    <a:lnTo>
                      <a:pt x="84" y="126"/>
                    </a:lnTo>
                    <a:lnTo>
                      <a:pt x="94" y="112"/>
                    </a:lnTo>
                    <a:lnTo>
                      <a:pt x="102" y="95"/>
                    </a:lnTo>
                    <a:lnTo>
                      <a:pt x="108" y="77"/>
                    </a:lnTo>
                    <a:close/>
                    <a:moveTo>
                      <a:pt x="0" y="0"/>
                    </a:moveTo>
                    <a:lnTo>
                      <a:pt x="86" y="0"/>
                    </a:lnTo>
                    <a:lnTo>
                      <a:pt x="90" y="1"/>
                    </a:lnTo>
                    <a:lnTo>
                      <a:pt x="95" y="4"/>
                    </a:lnTo>
                    <a:lnTo>
                      <a:pt x="99" y="6"/>
                    </a:lnTo>
                    <a:lnTo>
                      <a:pt x="99" y="6"/>
                    </a:lnTo>
                    <a:lnTo>
                      <a:pt x="99" y="7"/>
                    </a:lnTo>
                    <a:lnTo>
                      <a:pt x="99" y="9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7"/>
                    </a:lnTo>
                    <a:lnTo>
                      <a:pt x="103" y="7"/>
                    </a:lnTo>
                    <a:lnTo>
                      <a:pt x="104" y="10"/>
                    </a:lnTo>
                    <a:lnTo>
                      <a:pt x="113" y="23"/>
                    </a:lnTo>
                    <a:lnTo>
                      <a:pt x="117" y="38"/>
                    </a:lnTo>
                    <a:lnTo>
                      <a:pt x="118" y="55"/>
                    </a:lnTo>
                    <a:lnTo>
                      <a:pt x="118" y="61"/>
                    </a:lnTo>
                    <a:lnTo>
                      <a:pt x="117" y="67"/>
                    </a:lnTo>
                    <a:lnTo>
                      <a:pt x="123" y="67"/>
                    </a:lnTo>
                    <a:lnTo>
                      <a:pt x="130" y="66"/>
                    </a:lnTo>
                    <a:lnTo>
                      <a:pt x="145" y="69"/>
                    </a:lnTo>
                    <a:lnTo>
                      <a:pt x="160" y="72"/>
                    </a:lnTo>
                    <a:lnTo>
                      <a:pt x="175" y="80"/>
                    </a:lnTo>
                    <a:lnTo>
                      <a:pt x="178" y="85"/>
                    </a:lnTo>
                    <a:lnTo>
                      <a:pt x="181" y="89"/>
                    </a:lnTo>
                    <a:lnTo>
                      <a:pt x="184" y="94"/>
                    </a:lnTo>
                    <a:lnTo>
                      <a:pt x="184" y="85"/>
                    </a:lnTo>
                    <a:lnTo>
                      <a:pt x="185" y="85"/>
                    </a:lnTo>
                    <a:lnTo>
                      <a:pt x="185" y="85"/>
                    </a:lnTo>
                    <a:lnTo>
                      <a:pt x="180" y="79"/>
                    </a:lnTo>
                    <a:lnTo>
                      <a:pt x="172" y="74"/>
                    </a:lnTo>
                    <a:lnTo>
                      <a:pt x="160" y="69"/>
                    </a:lnTo>
                    <a:lnTo>
                      <a:pt x="145" y="66"/>
                    </a:lnTo>
                    <a:lnTo>
                      <a:pt x="145" y="65"/>
                    </a:lnTo>
                    <a:lnTo>
                      <a:pt x="145" y="63"/>
                    </a:lnTo>
                    <a:lnTo>
                      <a:pt x="145" y="60"/>
                    </a:lnTo>
                    <a:lnTo>
                      <a:pt x="145" y="55"/>
                    </a:lnTo>
                    <a:lnTo>
                      <a:pt x="145" y="49"/>
                    </a:lnTo>
                    <a:lnTo>
                      <a:pt x="140" y="48"/>
                    </a:lnTo>
                    <a:lnTo>
                      <a:pt x="135" y="48"/>
                    </a:lnTo>
                    <a:lnTo>
                      <a:pt x="131" y="48"/>
                    </a:lnTo>
                    <a:lnTo>
                      <a:pt x="128" y="48"/>
                    </a:lnTo>
                    <a:lnTo>
                      <a:pt x="128" y="48"/>
                    </a:lnTo>
                    <a:lnTo>
                      <a:pt x="125" y="33"/>
                    </a:lnTo>
                    <a:lnTo>
                      <a:pt x="120" y="20"/>
                    </a:lnTo>
                    <a:lnTo>
                      <a:pt x="113" y="12"/>
                    </a:lnTo>
                    <a:lnTo>
                      <a:pt x="107" y="7"/>
                    </a:lnTo>
                    <a:lnTo>
                      <a:pt x="108" y="7"/>
                    </a:lnTo>
                    <a:lnTo>
                      <a:pt x="108" y="7"/>
                    </a:lnTo>
                    <a:lnTo>
                      <a:pt x="108" y="6"/>
                    </a:lnTo>
                    <a:lnTo>
                      <a:pt x="112" y="7"/>
                    </a:lnTo>
                    <a:lnTo>
                      <a:pt x="118" y="9"/>
                    </a:lnTo>
                    <a:lnTo>
                      <a:pt x="126" y="14"/>
                    </a:lnTo>
                    <a:lnTo>
                      <a:pt x="131" y="20"/>
                    </a:lnTo>
                    <a:lnTo>
                      <a:pt x="135" y="29"/>
                    </a:lnTo>
                    <a:lnTo>
                      <a:pt x="139" y="29"/>
                    </a:lnTo>
                    <a:lnTo>
                      <a:pt x="149" y="29"/>
                    </a:lnTo>
                    <a:lnTo>
                      <a:pt x="164" y="30"/>
                    </a:lnTo>
                    <a:lnTo>
                      <a:pt x="164" y="46"/>
                    </a:lnTo>
                    <a:lnTo>
                      <a:pt x="164" y="56"/>
                    </a:lnTo>
                    <a:lnTo>
                      <a:pt x="164" y="60"/>
                    </a:lnTo>
                    <a:lnTo>
                      <a:pt x="175" y="63"/>
                    </a:lnTo>
                    <a:lnTo>
                      <a:pt x="181" y="69"/>
                    </a:lnTo>
                    <a:lnTo>
                      <a:pt x="186" y="75"/>
                    </a:lnTo>
                    <a:lnTo>
                      <a:pt x="189" y="81"/>
                    </a:lnTo>
                    <a:lnTo>
                      <a:pt x="192" y="75"/>
                    </a:lnTo>
                    <a:lnTo>
                      <a:pt x="198" y="69"/>
                    </a:lnTo>
                    <a:lnTo>
                      <a:pt x="204" y="63"/>
                    </a:lnTo>
                    <a:lnTo>
                      <a:pt x="213" y="60"/>
                    </a:lnTo>
                    <a:lnTo>
                      <a:pt x="214" y="57"/>
                    </a:lnTo>
                    <a:lnTo>
                      <a:pt x="216" y="52"/>
                    </a:lnTo>
                    <a:lnTo>
                      <a:pt x="217" y="42"/>
                    </a:lnTo>
                    <a:lnTo>
                      <a:pt x="218" y="30"/>
                    </a:lnTo>
                    <a:lnTo>
                      <a:pt x="233" y="30"/>
                    </a:lnTo>
                    <a:lnTo>
                      <a:pt x="244" y="30"/>
                    </a:lnTo>
                    <a:lnTo>
                      <a:pt x="248" y="30"/>
                    </a:lnTo>
                    <a:lnTo>
                      <a:pt x="250" y="20"/>
                    </a:lnTo>
                    <a:lnTo>
                      <a:pt x="256" y="14"/>
                    </a:lnTo>
                    <a:lnTo>
                      <a:pt x="263" y="10"/>
                    </a:lnTo>
                    <a:lnTo>
                      <a:pt x="269" y="7"/>
                    </a:lnTo>
                    <a:lnTo>
                      <a:pt x="274" y="6"/>
                    </a:lnTo>
                    <a:lnTo>
                      <a:pt x="274" y="7"/>
                    </a:lnTo>
                    <a:lnTo>
                      <a:pt x="274" y="7"/>
                    </a:lnTo>
                    <a:lnTo>
                      <a:pt x="276" y="7"/>
                    </a:lnTo>
                    <a:lnTo>
                      <a:pt x="269" y="12"/>
                    </a:lnTo>
                    <a:lnTo>
                      <a:pt x="263" y="20"/>
                    </a:lnTo>
                    <a:lnTo>
                      <a:pt x="256" y="33"/>
                    </a:lnTo>
                    <a:lnTo>
                      <a:pt x="254" y="48"/>
                    </a:lnTo>
                    <a:lnTo>
                      <a:pt x="253" y="48"/>
                    </a:lnTo>
                    <a:lnTo>
                      <a:pt x="250" y="48"/>
                    </a:lnTo>
                    <a:lnTo>
                      <a:pt x="246" y="48"/>
                    </a:lnTo>
                    <a:lnTo>
                      <a:pt x="242" y="48"/>
                    </a:lnTo>
                    <a:lnTo>
                      <a:pt x="236" y="49"/>
                    </a:lnTo>
                    <a:lnTo>
                      <a:pt x="236" y="55"/>
                    </a:lnTo>
                    <a:lnTo>
                      <a:pt x="236" y="60"/>
                    </a:lnTo>
                    <a:lnTo>
                      <a:pt x="236" y="63"/>
                    </a:lnTo>
                    <a:lnTo>
                      <a:pt x="236" y="65"/>
                    </a:lnTo>
                    <a:lnTo>
                      <a:pt x="236" y="66"/>
                    </a:lnTo>
                    <a:lnTo>
                      <a:pt x="219" y="70"/>
                    </a:lnTo>
                    <a:lnTo>
                      <a:pt x="207" y="75"/>
                    </a:lnTo>
                    <a:lnTo>
                      <a:pt x="198" y="81"/>
                    </a:lnTo>
                    <a:lnTo>
                      <a:pt x="192" y="89"/>
                    </a:lnTo>
                    <a:lnTo>
                      <a:pt x="190" y="94"/>
                    </a:lnTo>
                    <a:lnTo>
                      <a:pt x="191" y="95"/>
                    </a:lnTo>
                    <a:lnTo>
                      <a:pt x="191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89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5" y="95"/>
                    </a:lnTo>
                    <a:lnTo>
                      <a:pt x="184" y="95"/>
                    </a:lnTo>
                    <a:lnTo>
                      <a:pt x="186" y="102"/>
                    </a:lnTo>
                    <a:lnTo>
                      <a:pt x="187" y="108"/>
                    </a:lnTo>
                    <a:lnTo>
                      <a:pt x="187" y="108"/>
                    </a:lnTo>
                    <a:lnTo>
                      <a:pt x="191" y="98"/>
                    </a:lnTo>
                    <a:lnTo>
                      <a:pt x="198" y="89"/>
                    </a:lnTo>
                    <a:lnTo>
                      <a:pt x="207" y="80"/>
                    </a:lnTo>
                    <a:lnTo>
                      <a:pt x="219" y="72"/>
                    </a:lnTo>
                    <a:lnTo>
                      <a:pt x="235" y="69"/>
                    </a:lnTo>
                    <a:lnTo>
                      <a:pt x="251" y="66"/>
                    </a:lnTo>
                    <a:lnTo>
                      <a:pt x="264" y="67"/>
                    </a:lnTo>
                    <a:lnTo>
                      <a:pt x="263" y="55"/>
                    </a:lnTo>
                    <a:lnTo>
                      <a:pt x="265" y="38"/>
                    </a:lnTo>
                    <a:lnTo>
                      <a:pt x="269" y="23"/>
                    </a:lnTo>
                    <a:lnTo>
                      <a:pt x="277" y="10"/>
                    </a:lnTo>
                    <a:lnTo>
                      <a:pt x="280" y="7"/>
                    </a:lnTo>
                    <a:lnTo>
                      <a:pt x="282" y="7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9"/>
                    </a:lnTo>
                    <a:lnTo>
                      <a:pt x="283" y="7"/>
                    </a:lnTo>
                    <a:lnTo>
                      <a:pt x="283" y="7"/>
                    </a:lnTo>
                    <a:lnTo>
                      <a:pt x="290" y="4"/>
                    </a:lnTo>
                    <a:lnTo>
                      <a:pt x="296" y="0"/>
                    </a:lnTo>
                    <a:lnTo>
                      <a:pt x="384" y="0"/>
                    </a:lnTo>
                    <a:lnTo>
                      <a:pt x="378" y="5"/>
                    </a:lnTo>
                    <a:lnTo>
                      <a:pt x="370" y="6"/>
                    </a:lnTo>
                    <a:lnTo>
                      <a:pt x="363" y="7"/>
                    </a:lnTo>
                    <a:lnTo>
                      <a:pt x="358" y="7"/>
                    </a:lnTo>
                    <a:lnTo>
                      <a:pt x="351" y="7"/>
                    </a:lnTo>
                    <a:lnTo>
                      <a:pt x="346" y="7"/>
                    </a:lnTo>
                    <a:lnTo>
                      <a:pt x="340" y="6"/>
                    </a:lnTo>
                    <a:lnTo>
                      <a:pt x="332" y="6"/>
                    </a:lnTo>
                    <a:lnTo>
                      <a:pt x="333" y="6"/>
                    </a:lnTo>
                    <a:lnTo>
                      <a:pt x="337" y="11"/>
                    </a:lnTo>
                    <a:lnTo>
                      <a:pt x="340" y="16"/>
                    </a:lnTo>
                    <a:lnTo>
                      <a:pt x="342" y="23"/>
                    </a:lnTo>
                    <a:lnTo>
                      <a:pt x="342" y="38"/>
                    </a:lnTo>
                    <a:lnTo>
                      <a:pt x="336" y="52"/>
                    </a:lnTo>
                    <a:lnTo>
                      <a:pt x="329" y="60"/>
                    </a:lnTo>
                    <a:lnTo>
                      <a:pt x="322" y="66"/>
                    </a:lnTo>
                    <a:lnTo>
                      <a:pt x="312" y="69"/>
                    </a:lnTo>
                    <a:lnTo>
                      <a:pt x="301" y="67"/>
                    </a:lnTo>
                    <a:lnTo>
                      <a:pt x="292" y="63"/>
                    </a:lnTo>
                    <a:lnTo>
                      <a:pt x="286" y="57"/>
                    </a:lnTo>
                    <a:lnTo>
                      <a:pt x="281" y="49"/>
                    </a:lnTo>
                    <a:lnTo>
                      <a:pt x="281" y="40"/>
                    </a:lnTo>
                    <a:lnTo>
                      <a:pt x="283" y="32"/>
                    </a:lnTo>
                    <a:lnTo>
                      <a:pt x="286" y="28"/>
                    </a:lnTo>
                    <a:lnTo>
                      <a:pt x="288" y="24"/>
                    </a:lnTo>
                    <a:lnTo>
                      <a:pt x="292" y="21"/>
                    </a:lnTo>
                    <a:lnTo>
                      <a:pt x="296" y="20"/>
                    </a:lnTo>
                    <a:lnTo>
                      <a:pt x="300" y="20"/>
                    </a:lnTo>
                    <a:lnTo>
                      <a:pt x="300" y="24"/>
                    </a:lnTo>
                    <a:lnTo>
                      <a:pt x="300" y="28"/>
                    </a:lnTo>
                    <a:lnTo>
                      <a:pt x="300" y="32"/>
                    </a:lnTo>
                    <a:lnTo>
                      <a:pt x="301" y="35"/>
                    </a:lnTo>
                    <a:lnTo>
                      <a:pt x="304" y="38"/>
                    </a:lnTo>
                    <a:lnTo>
                      <a:pt x="306" y="40"/>
                    </a:lnTo>
                    <a:lnTo>
                      <a:pt x="310" y="42"/>
                    </a:lnTo>
                    <a:lnTo>
                      <a:pt x="313" y="40"/>
                    </a:lnTo>
                    <a:lnTo>
                      <a:pt x="317" y="40"/>
                    </a:lnTo>
                    <a:lnTo>
                      <a:pt x="319" y="38"/>
                    </a:lnTo>
                    <a:lnTo>
                      <a:pt x="322" y="37"/>
                    </a:lnTo>
                    <a:lnTo>
                      <a:pt x="324" y="33"/>
                    </a:lnTo>
                    <a:lnTo>
                      <a:pt x="326" y="29"/>
                    </a:lnTo>
                    <a:lnTo>
                      <a:pt x="324" y="25"/>
                    </a:lnTo>
                    <a:lnTo>
                      <a:pt x="324" y="21"/>
                    </a:lnTo>
                    <a:lnTo>
                      <a:pt x="323" y="18"/>
                    </a:lnTo>
                    <a:lnTo>
                      <a:pt x="319" y="12"/>
                    </a:lnTo>
                    <a:lnTo>
                      <a:pt x="314" y="9"/>
                    </a:lnTo>
                    <a:lnTo>
                      <a:pt x="309" y="7"/>
                    </a:lnTo>
                    <a:lnTo>
                      <a:pt x="304" y="6"/>
                    </a:lnTo>
                    <a:lnTo>
                      <a:pt x="292" y="10"/>
                    </a:lnTo>
                    <a:lnTo>
                      <a:pt x="283" y="19"/>
                    </a:lnTo>
                    <a:lnTo>
                      <a:pt x="277" y="29"/>
                    </a:lnTo>
                    <a:lnTo>
                      <a:pt x="273" y="42"/>
                    </a:lnTo>
                    <a:lnTo>
                      <a:pt x="271" y="53"/>
                    </a:lnTo>
                    <a:lnTo>
                      <a:pt x="271" y="62"/>
                    </a:lnTo>
                    <a:lnTo>
                      <a:pt x="272" y="70"/>
                    </a:lnTo>
                    <a:lnTo>
                      <a:pt x="287" y="74"/>
                    </a:lnTo>
                    <a:lnTo>
                      <a:pt x="301" y="79"/>
                    </a:lnTo>
                    <a:lnTo>
                      <a:pt x="319" y="90"/>
                    </a:lnTo>
                    <a:lnTo>
                      <a:pt x="336" y="103"/>
                    </a:lnTo>
                    <a:lnTo>
                      <a:pt x="350" y="121"/>
                    </a:lnTo>
                    <a:lnTo>
                      <a:pt x="360" y="141"/>
                    </a:lnTo>
                    <a:lnTo>
                      <a:pt x="364" y="150"/>
                    </a:lnTo>
                    <a:lnTo>
                      <a:pt x="368" y="160"/>
                    </a:lnTo>
                    <a:lnTo>
                      <a:pt x="370" y="173"/>
                    </a:lnTo>
                    <a:lnTo>
                      <a:pt x="340" y="173"/>
                    </a:lnTo>
                    <a:lnTo>
                      <a:pt x="338" y="169"/>
                    </a:lnTo>
                    <a:lnTo>
                      <a:pt x="337" y="168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35" y="167"/>
                    </a:lnTo>
                    <a:lnTo>
                      <a:pt x="322" y="159"/>
                    </a:lnTo>
                    <a:lnTo>
                      <a:pt x="310" y="149"/>
                    </a:lnTo>
                    <a:lnTo>
                      <a:pt x="300" y="139"/>
                    </a:lnTo>
                    <a:lnTo>
                      <a:pt x="287" y="122"/>
                    </a:lnTo>
                    <a:lnTo>
                      <a:pt x="276" y="104"/>
                    </a:lnTo>
                    <a:lnTo>
                      <a:pt x="271" y="90"/>
                    </a:lnTo>
                    <a:lnTo>
                      <a:pt x="267" y="75"/>
                    </a:lnTo>
                    <a:lnTo>
                      <a:pt x="259" y="74"/>
                    </a:lnTo>
                    <a:lnTo>
                      <a:pt x="250" y="74"/>
                    </a:lnTo>
                    <a:lnTo>
                      <a:pt x="239" y="76"/>
                    </a:lnTo>
                    <a:lnTo>
                      <a:pt x="226" y="80"/>
                    </a:lnTo>
                    <a:lnTo>
                      <a:pt x="216" y="85"/>
                    </a:lnTo>
                    <a:lnTo>
                      <a:pt x="207" y="95"/>
                    </a:lnTo>
                    <a:lnTo>
                      <a:pt x="203" y="107"/>
                    </a:lnTo>
                    <a:lnTo>
                      <a:pt x="204" y="112"/>
                    </a:lnTo>
                    <a:lnTo>
                      <a:pt x="205" y="117"/>
                    </a:lnTo>
                    <a:lnTo>
                      <a:pt x="209" y="122"/>
                    </a:lnTo>
                    <a:lnTo>
                      <a:pt x="214" y="126"/>
                    </a:lnTo>
                    <a:lnTo>
                      <a:pt x="218" y="127"/>
                    </a:lnTo>
                    <a:lnTo>
                      <a:pt x="222" y="127"/>
                    </a:lnTo>
                    <a:lnTo>
                      <a:pt x="226" y="128"/>
                    </a:lnTo>
                    <a:lnTo>
                      <a:pt x="230" y="127"/>
                    </a:lnTo>
                    <a:lnTo>
                      <a:pt x="233" y="125"/>
                    </a:lnTo>
                    <a:lnTo>
                      <a:pt x="235" y="122"/>
                    </a:lnTo>
                    <a:lnTo>
                      <a:pt x="237" y="119"/>
                    </a:lnTo>
                    <a:lnTo>
                      <a:pt x="237" y="116"/>
                    </a:lnTo>
                    <a:lnTo>
                      <a:pt x="239" y="113"/>
                    </a:lnTo>
                    <a:lnTo>
                      <a:pt x="237" y="109"/>
                    </a:lnTo>
                    <a:lnTo>
                      <a:pt x="235" y="107"/>
                    </a:lnTo>
                    <a:lnTo>
                      <a:pt x="232" y="104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17" y="103"/>
                    </a:lnTo>
                    <a:lnTo>
                      <a:pt x="217" y="99"/>
                    </a:lnTo>
                    <a:lnTo>
                      <a:pt x="218" y="95"/>
                    </a:lnTo>
                    <a:lnTo>
                      <a:pt x="221" y="91"/>
                    </a:lnTo>
                    <a:lnTo>
                      <a:pt x="224" y="89"/>
                    </a:lnTo>
                    <a:lnTo>
                      <a:pt x="228" y="86"/>
                    </a:lnTo>
                    <a:lnTo>
                      <a:pt x="237" y="84"/>
                    </a:lnTo>
                    <a:lnTo>
                      <a:pt x="246" y="85"/>
                    </a:lnTo>
                    <a:lnTo>
                      <a:pt x="254" y="89"/>
                    </a:lnTo>
                    <a:lnTo>
                      <a:pt x="260" y="95"/>
                    </a:lnTo>
                    <a:lnTo>
                      <a:pt x="264" y="104"/>
                    </a:lnTo>
                    <a:lnTo>
                      <a:pt x="265" y="114"/>
                    </a:lnTo>
                    <a:lnTo>
                      <a:pt x="260" y="128"/>
                    </a:lnTo>
                    <a:lnTo>
                      <a:pt x="249" y="139"/>
                    </a:lnTo>
                    <a:lnTo>
                      <a:pt x="235" y="145"/>
                    </a:lnTo>
                    <a:lnTo>
                      <a:pt x="219" y="145"/>
                    </a:lnTo>
                    <a:lnTo>
                      <a:pt x="213" y="142"/>
                    </a:lnTo>
                    <a:lnTo>
                      <a:pt x="208" y="140"/>
                    </a:lnTo>
                    <a:lnTo>
                      <a:pt x="203" y="136"/>
                    </a:lnTo>
                    <a:lnTo>
                      <a:pt x="203" y="136"/>
                    </a:lnTo>
                    <a:lnTo>
                      <a:pt x="203" y="144"/>
                    </a:lnTo>
                    <a:lnTo>
                      <a:pt x="204" y="150"/>
                    </a:lnTo>
                    <a:lnTo>
                      <a:pt x="203" y="156"/>
                    </a:lnTo>
                    <a:lnTo>
                      <a:pt x="203" y="163"/>
                    </a:lnTo>
                    <a:lnTo>
                      <a:pt x="201" y="169"/>
                    </a:lnTo>
                    <a:lnTo>
                      <a:pt x="201" y="169"/>
                    </a:lnTo>
                    <a:lnTo>
                      <a:pt x="201" y="168"/>
                    </a:lnTo>
                    <a:lnTo>
                      <a:pt x="201" y="168"/>
                    </a:lnTo>
                    <a:lnTo>
                      <a:pt x="201" y="169"/>
                    </a:lnTo>
                    <a:lnTo>
                      <a:pt x="201" y="170"/>
                    </a:lnTo>
                    <a:lnTo>
                      <a:pt x="201" y="173"/>
                    </a:lnTo>
                    <a:lnTo>
                      <a:pt x="181" y="173"/>
                    </a:lnTo>
                    <a:lnTo>
                      <a:pt x="181" y="170"/>
                    </a:lnTo>
                    <a:lnTo>
                      <a:pt x="181" y="169"/>
                    </a:lnTo>
                    <a:lnTo>
                      <a:pt x="181" y="168"/>
                    </a:lnTo>
                    <a:lnTo>
                      <a:pt x="181" y="168"/>
                    </a:lnTo>
                    <a:lnTo>
                      <a:pt x="181" y="169"/>
                    </a:lnTo>
                    <a:lnTo>
                      <a:pt x="181" y="169"/>
                    </a:lnTo>
                    <a:lnTo>
                      <a:pt x="180" y="164"/>
                    </a:lnTo>
                    <a:lnTo>
                      <a:pt x="180" y="159"/>
                    </a:lnTo>
                    <a:lnTo>
                      <a:pt x="178" y="154"/>
                    </a:lnTo>
                    <a:lnTo>
                      <a:pt x="178" y="149"/>
                    </a:lnTo>
                    <a:lnTo>
                      <a:pt x="178" y="142"/>
                    </a:lnTo>
                    <a:lnTo>
                      <a:pt x="180" y="135"/>
                    </a:lnTo>
                    <a:lnTo>
                      <a:pt x="180" y="136"/>
                    </a:lnTo>
                    <a:lnTo>
                      <a:pt x="175" y="140"/>
                    </a:lnTo>
                    <a:lnTo>
                      <a:pt x="168" y="142"/>
                    </a:lnTo>
                    <a:lnTo>
                      <a:pt x="163" y="145"/>
                    </a:lnTo>
                    <a:lnTo>
                      <a:pt x="148" y="145"/>
                    </a:lnTo>
                    <a:lnTo>
                      <a:pt x="134" y="139"/>
                    </a:lnTo>
                    <a:lnTo>
                      <a:pt x="126" y="132"/>
                    </a:lnTo>
                    <a:lnTo>
                      <a:pt x="120" y="125"/>
                    </a:lnTo>
                    <a:lnTo>
                      <a:pt x="117" y="114"/>
                    </a:lnTo>
                    <a:lnTo>
                      <a:pt x="117" y="104"/>
                    </a:lnTo>
                    <a:lnTo>
                      <a:pt x="121" y="95"/>
                    </a:lnTo>
                    <a:lnTo>
                      <a:pt x="128" y="89"/>
                    </a:lnTo>
                    <a:lnTo>
                      <a:pt x="136" y="84"/>
                    </a:lnTo>
                    <a:lnTo>
                      <a:pt x="145" y="84"/>
                    </a:lnTo>
                    <a:lnTo>
                      <a:pt x="154" y="85"/>
                    </a:lnTo>
                    <a:lnTo>
                      <a:pt x="158" y="89"/>
                    </a:lnTo>
                    <a:lnTo>
                      <a:pt x="160" y="91"/>
                    </a:lnTo>
                    <a:lnTo>
                      <a:pt x="164" y="95"/>
                    </a:lnTo>
                    <a:lnTo>
                      <a:pt x="166" y="99"/>
                    </a:lnTo>
                    <a:lnTo>
                      <a:pt x="166" y="103"/>
                    </a:lnTo>
                    <a:lnTo>
                      <a:pt x="162" y="103"/>
                    </a:lnTo>
                    <a:lnTo>
                      <a:pt x="158" y="103"/>
                    </a:lnTo>
                    <a:lnTo>
                      <a:pt x="154" y="103"/>
                    </a:lnTo>
                    <a:lnTo>
                      <a:pt x="150" y="104"/>
                    </a:lnTo>
                    <a:lnTo>
                      <a:pt x="146" y="107"/>
                    </a:lnTo>
                    <a:lnTo>
                      <a:pt x="145" y="109"/>
                    </a:lnTo>
                    <a:lnTo>
                      <a:pt x="144" y="113"/>
                    </a:lnTo>
                    <a:lnTo>
                      <a:pt x="144" y="116"/>
                    </a:lnTo>
                    <a:lnTo>
                      <a:pt x="145" y="119"/>
                    </a:lnTo>
                    <a:lnTo>
                      <a:pt x="146" y="122"/>
                    </a:lnTo>
                    <a:lnTo>
                      <a:pt x="149" y="125"/>
                    </a:lnTo>
                    <a:lnTo>
                      <a:pt x="153" y="127"/>
                    </a:lnTo>
                    <a:lnTo>
                      <a:pt x="157" y="128"/>
                    </a:lnTo>
                    <a:lnTo>
                      <a:pt x="160" y="128"/>
                    </a:lnTo>
                    <a:lnTo>
                      <a:pt x="164" y="127"/>
                    </a:lnTo>
                    <a:lnTo>
                      <a:pt x="168" y="126"/>
                    </a:lnTo>
                    <a:lnTo>
                      <a:pt x="173" y="122"/>
                    </a:lnTo>
                    <a:lnTo>
                      <a:pt x="177" y="118"/>
                    </a:lnTo>
                    <a:lnTo>
                      <a:pt x="178" y="112"/>
                    </a:lnTo>
                    <a:lnTo>
                      <a:pt x="178" y="107"/>
                    </a:lnTo>
                    <a:lnTo>
                      <a:pt x="175" y="95"/>
                    </a:lnTo>
                    <a:lnTo>
                      <a:pt x="167" y="85"/>
                    </a:lnTo>
                    <a:lnTo>
                      <a:pt x="155" y="80"/>
                    </a:lnTo>
                    <a:lnTo>
                      <a:pt x="144" y="76"/>
                    </a:lnTo>
                    <a:lnTo>
                      <a:pt x="132" y="75"/>
                    </a:lnTo>
                    <a:lnTo>
                      <a:pt x="123" y="75"/>
                    </a:lnTo>
                    <a:lnTo>
                      <a:pt x="116" y="75"/>
                    </a:lnTo>
                    <a:lnTo>
                      <a:pt x="112" y="90"/>
                    </a:lnTo>
                    <a:lnTo>
                      <a:pt x="105" y="105"/>
                    </a:lnTo>
                    <a:lnTo>
                      <a:pt x="95" y="123"/>
                    </a:lnTo>
                    <a:lnTo>
                      <a:pt x="82" y="141"/>
                    </a:lnTo>
                    <a:lnTo>
                      <a:pt x="66" y="155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5" y="167"/>
                    </a:lnTo>
                    <a:lnTo>
                      <a:pt x="44" y="168"/>
                    </a:lnTo>
                    <a:lnTo>
                      <a:pt x="43" y="169"/>
                    </a:lnTo>
                    <a:lnTo>
                      <a:pt x="43" y="173"/>
                    </a:lnTo>
                    <a:lnTo>
                      <a:pt x="12" y="173"/>
                    </a:lnTo>
                    <a:lnTo>
                      <a:pt x="15" y="160"/>
                    </a:lnTo>
                    <a:lnTo>
                      <a:pt x="17" y="150"/>
                    </a:lnTo>
                    <a:lnTo>
                      <a:pt x="22" y="141"/>
                    </a:lnTo>
                    <a:lnTo>
                      <a:pt x="32" y="121"/>
                    </a:lnTo>
                    <a:lnTo>
                      <a:pt x="47" y="103"/>
                    </a:lnTo>
                    <a:lnTo>
                      <a:pt x="62" y="90"/>
                    </a:lnTo>
                    <a:lnTo>
                      <a:pt x="80" y="79"/>
                    </a:lnTo>
                    <a:lnTo>
                      <a:pt x="95" y="74"/>
                    </a:lnTo>
                    <a:lnTo>
                      <a:pt x="111" y="70"/>
                    </a:lnTo>
                    <a:lnTo>
                      <a:pt x="111" y="62"/>
                    </a:lnTo>
                    <a:lnTo>
                      <a:pt x="111" y="53"/>
                    </a:lnTo>
                    <a:lnTo>
                      <a:pt x="109" y="42"/>
                    </a:lnTo>
                    <a:lnTo>
                      <a:pt x="105" y="29"/>
                    </a:lnTo>
                    <a:lnTo>
                      <a:pt x="99" y="19"/>
                    </a:lnTo>
                    <a:lnTo>
                      <a:pt x="90" y="10"/>
                    </a:lnTo>
                    <a:lnTo>
                      <a:pt x="79" y="6"/>
                    </a:lnTo>
                    <a:lnTo>
                      <a:pt x="72" y="7"/>
                    </a:lnTo>
                    <a:lnTo>
                      <a:pt x="67" y="9"/>
                    </a:lnTo>
                    <a:lnTo>
                      <a:pt x="63" y="12"/>
                    </a:lnTo>
                    <a:lnTo>
                      <a:pt x="59" y="18"/>
                    </a:lnTo>
                    <a:lnTo>
                      <a:pt x="58" y="21"/>
                    </a:lnTo>
                    <a:lnTo>
                      <a:pt x="57" y="25"/>
                    </a:lnTo>
                    <a:lnTo>
                      <a:pt x="57" y="29"/>
                    </a:lnTo>
                    <a:lnTo>
                      <a:pt x="58" y="33"/>
                    </a:lnTo>
                    <a:lnTo>
                      <a:pt x="61" y="37"/>
                    </a:lnTo>
                    <a:lnTo>
                      <a:pt x="63" y="38"/>
                    </a:lnTo>
                    <a:lnTo>
                      <a:pt x="66" y="40"/>
                    </a:lnTo>
                    <a:lnTo>
                      <a:pt x="70" y="40"/>
                    </a:lnTo>
                    <a:lnTo>
                      <a:pt x="72" y="42"/>
                    </a:lnTo>
                    <a:lnTo>
                      <a:pt x="76" y="40"/>
                    </a:lnTo>
                    <a:lnTo>
                      <a:pt x="79" y="38"/>
                    </a:lnTo>
                    <a:lnTo>
                      <a:pt x="80" y="35"/>
                    </a:lnTo>
                    <a:lnTo>
                      <a:pt x="81" y="32"/>
                    </a:lnTo>
                    <a:lnTo>
                      <a:pt x="82" y="28"/>
                    </a:lnTo>
                    <a:lnTo>
                      <a:pt x="82" y="24"/>
                    </a:lnTo>
                    <a:lnTo>
                      <a:pt x="82" y="20"/>
                    </a:lnTo>
                    <a:lnTo>
                      <a:pt x="86" y="20"/>
                    </a:lnTo>
                    <a:lnTo>
                      <a:pt x="90" y="21"/>
                    </a:lnTo>
                    <a:lnTo>
                      <a:pt x="94" y="24"/>
                    </a:lnTo>
                    <a:lnTo>
                      <a:pt x="96" y="28"/>
                    </a:lnTo>
                    <a:lnTo>
                      <a:pt x="99" y="32"/>
                    </a:lnTo>
                    <a:lnTo>
                      <a:pt x="102" y="40"/>
                    </a:lnTo>
                    <a:lnTo>
                      <a:pt x="100" y="49"/>
                    </a:lnTo>
                    <a:lnTo>
                      <a:pt x="96" y="57"/>
                    </a:lnTo>
                    <a:lnTo>
                      <a:pt x="89" y="63"/>
                    </a:lnTo>
                    <a:lnTo>
                      <a:pt x="80" y="67"/>
                    </a:lnTo>
                    <a:lnTo>
                      <a:pt x="71" y="69"/>
                    </a:lnTo>
                    <a:lnTo>
                      <a:pt x="57" y="63"/>
                    </a:lnTo>
                    <a:lnTo>
                      <a:pt x="47" y="52"/>
                    </a:lnTo>
                    <a:lnTo>
                      <a:pt x="40" y="38"/>
                    </a:lnTo>
                    <a:lnTo>
                      <a:pt x="40" y="23"/>
                    </a:lnTo>
                    <a:lnTo>
                      <a:pt x="41" y="16"/>
                    </a:lnTo>
                    <a:lnTo>
                      <a:pt x="44" y="11"/>
                    </a:lnTo>
                    <a:lnTo>
                      <a:pt x="48" y="6"/>
                    </a:lnTo>
                    <a:lnTo>
                      <a:pt x="48" y="5"/>
                    </a:lnTo>
                    <a:lnTo>
                      <a:pt x="44" y="6"/>
                    </a:lnTo>
                    <a:lnTo>
                      <a:pt x="39" y="6"/>
                    </a:lnTo>
                    <a:lnTo>
                      <a:pt x="34" y="6"/>
                    </a:lnTo>
                    <a:lnTo>
                      <a:pt x="27" y="6"/>
                    </a:lnTo>
                    <a:lnTo>
                      <a:pt x="21" y="5"/>
                    </a:lnTo>
                    <a:lnTo>
                      <a:pt x="15" y="4"/>
                    </a:lnTo>
                    <a:lnTo>
                      <a:pt x="8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1" name="Freeform 254">
                <a:extLst>
                  <a:ext uri="{FF2B5EF4-FFF2-40B4-BE49-F238E27FC236}">
                    <a16:creationId xmlns:a16="http://schemas.microsoft.com/office/drawing/2014/main" id="{8F9C4687-7BEA-4FDD-BEB5-98DAC8469DD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0" y="134"/>
                <a:ext cx="36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6 w 146"/>
                  <a:gd name="T9" fmla="*/ 16 h 76"/>
                  <a:gd name="T10" fmla="*/ 84 w 146"/>
                  <a:gd name="T11" fmla="*/ 7 h 76"/>
                  <a:gd name="T12" fmla="*/ 94 w 146"/>
                  <a:gd name="T13" fmla="*/ 1 h 76"/>
                  <a:gd name="T14" fmla="*/ 115 w 146"/>
                  <a:gd name="T15" fmla="*/ 0 h 76"/>
                  <a:gd name="T16" fmla="*/ 140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7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7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4 w 146"/>
                  <a:gd name="T45" fmla="*/ 20 h 76"/>
                  <a:gd name="T46" fmla="*/ 84 w 146"/>
                  <a:gd name="T47" fmla="*/ 33 h 76"/>
                  <a:gd name="T48" fmla="*/ 87 w 146"/>
                  <a:gd name="T49" fmla="*/ 53 h 76"/>
                  <a:gd name="T50" fmla="*/ 107 w 146"/>
                  <a:gd name="T51" fmla="*/ 70 h 76"/>
                  <a:gd name="T52" fmla="*/ 94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5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6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3 w 146"/>
                  <a:gd name="T91" fmla="*/ 42 h 76"/>
                  <a:gd name="T92" fmla="*/ 47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7 w 146"/>
                  <a:gd name="T105" fmla="*/ 12 h 76"/>
                  <a:gd name="T106" fmla="*/ 29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4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6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8" y="3"/>
                    </a:lnTo>
                    <a:lnTo>
                      <a:pt x="94" y="1"/>
                    </a:lnTo>
                    <a:lnTo>
                      <a:pt x="100" y="0"/>
                    </a:lnTo>
                    <a:lnTo>
                      <a:pt x="115" y="0"/>
                    </a:lnTo>
                    <a:lnTo>
                      <a:pt x="130" y="6"/>
                    </a:lnTo>
                    <a:lnTo>
                      <a:pt x="140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6" y="59"/>
                    </a:lnTo>
                    <a:lnTo>
                      <a:pt x="117" y="61"/>
                    </a:lnTo>
                    <a:lnTo>
                      <a:pt x="108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8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7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7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4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3" y="40"/>
                    </a:lnTo>
                    <a:lnTo>
                      <a:pt x="87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4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5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0" y="33"/>
                    </a:lnTo>
                    <a:lnTo>
                      <a:pt x="56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7" y="34"/>
                    </a:lnTo>
                    <a:lnTo>
                      <a:pt x="29" y="38"/>
                    </a:lnTo>
                    <a:lnTo>
                      <a:pt x="32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3" y="42"/>
                    </a:lnTo>
                    <a:lnTo>
                      <a:pt x="47" y="40"/>
                    </a:lnTo>
                    <a:lnTo>
                      <a:pt x="47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2" y="20"/>
                    </a:lnTo>
                    <a:lnTo>
                      <a:pt x="7" y="12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2" name="Freeform 255">
                <a:extLst>
                  <a:ext uri="{FF2B5EF4-FFF2-40B4-BE49-F238E27FC236}">
                    <a16:creationId xmlns:a16="http://schemas.microsoft.com/office/drawing/2014/main" id="{0F715804-FD63-4C52-AE07-5814AACBACC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3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4 w 147"/>
                  <a:gd name="T7" fmla="*/ 26 h 76"/>
                  <a:gd name="T8" fmla="*/ 78 w 147"/>
                  <a:gd name="T9" fmla="*/ 16 h 76"/>
                  <a:gd name="T10" fmla="*/ 85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4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8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71" y="16"/>
                    </a:lnTo>
                    <a:lnTo>
                      <a:pt x="72" y="21"/>
                    </a:lnTo>
                    <a:lnTo>
                      <a:pt x="74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10" y="58"/>
                    </a:lnTo>
                    <a:lnTo>
                      <a:pt x="106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0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4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8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3" name="Freeform 256">
                <a:extLst>
                  <a:ext uri="{FF2B5EF4-FFF2-40B4-BE49-F238E27FC236}">
                    <a16:creationId xmlns:a16="http://schemas.microsoft.com/office/drawing/2014/main" id="{600B800C-FE24-47E7-BD62-B5B0F100988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3" y="134"/>
                <a:ext cx="37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7 w 146"/>
                  <a:gd name="T9" fmla="*/ 16 h 76"/>
                  <a:gd name="T10" fmla="*/ 84 w 146"/>
                  <a:gd name="T11" fmla="*/ 7 h 76"/>
                  <a:gd name="T12" fmla="*/ 95 w 146"/>
                  <a:gd name="T13" fmla="*/ 1 h 76"/>
                  <a:gd name="T14" fmla="*/ 116 w 146"/>
                  <a:gd name="T15" fmla="*/ 0 h 76"/>
                  <a:gd name="T16" fmla="*/ 141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8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8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5 w 146"/>
                  <a:gd name="T45" fmla="*/ 20 h 76"/>
                  <a:gd name="T46" fmla="*/ 84 w 146"/>
                  <a:gd name="T47" fmla="*/ 33 h 76"/>
                  <a:gd name="T48" fmla="*/ 88 w 146"/>
                  <a:gd name="T49" fmla="*/ 53 h 76"/>
                  <a:gd name="T50" fmla="*/ 107 w 146"/>
                  <a:gd name="T51" fmla="*/ 70 h 76"/>
                  <a:gd name="T52" fmla="*/ 95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7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7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5 w 146"/>
                  <a:gd name="T91" fmla="*/ 42 h 76"/>
                  <a:gd name="T92" fmla="*/ 48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15 w 146"/>
                  <a:gd name="T105" fmla="*/ 6 h 76"/>
                  <a:gd name="T106" fmla="*/ 45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5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9" y="3"/>
                    </a:lnTo>
                    <a:lnTo>
                      <a:pt x="95" y="1"/>
                    </a:lnTo>
                    <a:lnTo>
                      <a:pt x="100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1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9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8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5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7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1" y="33"/>
                    </a:lnTo>
                    <a:lnTo>
                      <a:pt x="57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5" y="42"/>
                    </a:lnTo>
                    <a:lnTo>
                      <a:pt x="47" y="40"/>
                    </a:lnTo>
                    <a:lnTo>
                      <a:pt x="48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4" name="Freeform 257">
                <a:extLst>
                  <a:ext uri="{FF2B5EF4-FFF2-40B4-BE49-F238E27FC236}">
                    <a16:creationId xmlns:a16="http://schemas.microsoft.com/office/drawing/2014/main" id="{BB5A5948-4D40-4A71-BCDE-624EC898B64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5" name="Freeform 258">
                <a:extLst>
                  <a:ext uri="{FF2B5EF4-FFF2-40B4-BE49-F238E27FC236}">
                    <a16:creationId xmlns:a16="http://schemas.microsoft.com/office/drawing/2014/main" id="{7E5F90A4-B98D-4D7B-955A-4CA6A36FD3CF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0" y="110"/>
                <a:ext cx="46" cy="43"/>
              </a:xfrm>
              <a:custGeom>
                <a:avLst/>
                <a:gdLst>
                  <a:gd name="T0" fmla="*/ 108 w 186"/>
                  <a:gd name="T1" fmla="*/ 135 h 173"/>
                  <a:gd name="T2" fmla="*/ 82 w 186"/>
                  <a:gd name="T3" fmla="*/ 95 h 173"/>
                  <a:gd name="T4" fmla="*/ 97 w 186"/>
                  <a:gd name="T5" fmla="*/ 121 h 173"/>
                  <a:gd name="T6" fmla="*/ 97 w 186"/>
                  <a:gd name="T7" fmla="*/ 100 h 173"/>
                  <a:gd name="T8" fmla="*/ 128 w 186"/>
                  <a:gd name="T9" fmla="*/ 122 h 173"/>
                  <a:gd name="T10" fmla="*/ 148 w 186"/>
                  <a:gd name="T11" fmla="*/ 150 h 173"/>
                  <a:gd name="T12" fmla="*/ 157 w 186"/>
                  <a:gd name="T13" fmla="*/ 146 h 173"/>
                  <a:gd name="T14" fmla="*/ 110 w 186"/>
                  <a:gd name="T15" fmla="*/ 91 h 173"/>
                  <a:gd name="T16" fmla="*/ 97 w 186"/>
                  <a:gd name="T17" fmla="*/ 0 h 173"/>
                  <a:gd name="T18" fmla="*/ 172 w 186"/>
                  <a:gd name="T19" fmla="*/ 6 h 173"/>
                  <a:gd name="T20" fmla="*/ 152 w 186"/>
                  <a:gd name="T21" fmla="*/ 7 h 173"/>
                  <a:gd name="T22" fmla="*/ 133 w 186"/>
                  <a:gd name="T23" fmla="*/ 6 h 173"/>
                  <a:gd name="T24" fmla="*/ 141 w 186"/>
                  <a:gd name="T25" fmla="*/ 16 h 173"/>
                  <a:gd name="T26" fmla="*/ 137 w 186"/>
                  <a:gd name="T27" fmla="*/ 52 h 173"/>
                  <a:gd name="T28" fmla="*/ 113 w 186"/>
                  <a:gd name="T29" fmla="*/ 69 h 173"/>
                  <a:gd name="T30" fmla="*/ 87 w 186"/>
                  <a:gd name="T31" fmla="*/ 57 h 173"/>
                  <a:gd name="T32" fmla="*/ 84 w 186"/>
                  <a:gd name="T33" fmla="*/ 32 h 173"/>
                  <a:gd name="T34" fmla="*/ 93 w 186"/>
                  <a:gd name="T35" fmla="*/ 21 h 173"/>
                  <a:gd name="T36" fmla="*/ 101 w 186"/>
                  <a:gd name="T37" fmla="*/ 24 h 173"/>
                  <a:gd name="T38" fmla="*/ 102 w 186"/>
                  <a:gd name="T39" fmla="*/ 35 h 173"/>
                  <a:gd name="T40" fmla="*/ 111 w 186"/>
                  <a:gd name="T41" fmla="*/ 42 h 173"/>
                  <a:gd name="T42" fmla="*/ 120 w 186"/>
                  <a:gd name="T43" fmla="*/ 38 h 173"/>
                  <a:gd name="T44" fmla="*/ 127 w 186"/>
                  <a:gd name="T45" fmla="*/ 29 h 173"/>
                  <a:gd name="T46" fmla="*/ 124 w 186"/>
                  <a:gd name="T47" fmla="*/ 18 h 173"/>
                  <a:gd name="T48" fmla="*/ 110 w 186"/>
                  <a:gd name="T49" fmla="*/ 7 h 173"/>
                  <a:gd name="T50" fmla="*/ 84 w 186"/>
                  <a:gd name="T51" fmla="*/ 19 h 173"/>
                  <a:gd name="T52" fmla="*/ 72 w 186"/>
                  <a:gd name="T53" fmla="*/ 53 h 173"/>
                  <a:gd name="T54" fmla="*/ 88 w 186"/>
                  <a:gd name="T55" fmla="*/ 74 h 173"/>
                  <a:gd name="T56" fmla="*/ 137 w 186"/>
                  <a:gd name="T57" fmla="*/ 103 h 173"/>
                  <a:gd name="T58" fmla="*/ 165 w 186"/>
                  <a:gd name="T59" fmla="*/ 150 h 173"/>
                  <a:gd name="T60" fmla="*/ 141 w 186"/>
                  <a:gd name="T61" fmla="*/ 173 h 173"/>
                  <a:gd name="T62" fmla="*/ 138 w 186"/>
                  <a:gd name="T63" fmla="*/ 167 h 173"/>
                  <a:gd name="T64" fmla="*/ 123 w 186"/>
                  <a:gd name="T65" fmla="*/ 159 h 173"/>
                  <a:gd name="T66" fmla="*/ 88 w 186"/>
                  <a:gd name="T67" fmla="*/ 122 h 173"/>
                  <a:gd name="T68" fmla="*/ 68 w 186"/>
                  <a:gd name="T69" fmla="*/ 75 h 173"/>
                  <a:gd name="T70" fmla="*/ 40 w 186"/>
                  <a:gd name="T71" fmla="*/ 76 h 173"/>
                  <a:gd name="T72" fmla="*/ 8 w 186"/>
                  <a:gd name="T73" fmla="*/ 95 h 173"/>
                  <a:gd name="T74" fmla="*/ 6 w 186"/>
                  <a:gd name="T75" fmla="*/ 117 h 173"/>
                  <a:gd name="T76" fmla="*/ 19 w 186"/>
                  <a:gd name="T77" fmla="*/ 127 h 173"/>
                  <a:gd name="T78" fmla="*/ 31 w 186"/>
                  <a:gd name="T79" fmla="*/ 127 h 173"/>
                  <a:gd name="T80" fmla="*/ 38 w 186"/>
                  <a:gd name="T81" fmla="*/ 119 h 173"/>
                  <a:gd name="T82" fmla="*/ 38 w 186"/>
                  <a:gd name="T83" fmla="*/ 109 h 173"/>
                  <a:gd name="T84" fmla="*/ 29 w 186"/>
                  <a:gd name="T85" fmla="*/ 103 h 173"/>
                  <a:gd name="T86" fmla="*/ 18 w 186"/>
                  <a:gd name="T87" fmla="*/ 103 h 173"/>
                  <a:gd name="T88" fmla="*/ 22 w 186"/>
                  <a:gd name="T89" fmla="*/ 91 h 173"/>
                  <a:gd name="T90" fmla="*/ 38 w 186"/>
                  <a:gd name="T91" fmla="*/ 84 h 173"/>
                  <a:gd name="T92" fmla="*/ 63 w 186"/>
                  <a:gd name="T93" fmla="*/ 95 h 173"/>
                  <a:gd name="T94" fmla="*/ 64 w 186"/>
                  <a:gd name="T95" fmla="*/ 125 h 173"/>
                  <a:gd name="T96" fmla="*/ 36 w 186"/>
                  <a:gd name="T97" fmla="*/ 145 h 173"/>
                  <a:gd name="T98" fmla="*/ 9 w 186"/>
                  <a:gd name="T99" fmla="*/ 140 h 173"/>
                  <a:gd name="T100" fmla="*/ 4 w 186"/>
                  <a:gd name="T101" fmla="*/ 144 h 173"/>
                  <a:gd name="T102" fmla="*/ 4 w 186"/>
                  <a:gd name="T103" fmla="*/ 163 h 173"/>
                  <a:gd name="T104" fmla="*/ 3 w 186"/>
                  <a:gd name="T105" fmla="*/ 168 h 173"/>
                  <a:gd name="T106" fmla="*/ 3 w 186"/>
                  <a:gd name="T107" fmla="*/ 170 h 173"/>
                  <a:gd name="T108" fmla="*/ 0 w 186"/>
                  <a:gd name="T109" fmla="*/ 84 h 173"/>
                  <a:gd name="T110" fmla="*/ 36 w 186"/>
                  <a:gd name="T111" fmla="*/ 69 h 173"/>
                  <a:gd name="T112" fmla="*/ 65 w 186"/>
                  <a:gd name="T113" fmla="*/ 55 h 173"/>
                  <a:gd name="T114" fmla="*/ 79 w 186"/>
                  <a:gd name="T115" fmla="*/ 10 h 173"/>
                  <a:gd name="T116" fmla="*/ 84 w 186"/>
                  <a:gd name="T117" fmla="*/ 10 h 173"/>
                  <a:gd name="T118" fmla="*/ 84 w 186"/>
                  <a:gd name="T119" fmla="*/ 10 h 173"/>
                  <a:gd name="T120" fmla="*/ 84 w 186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186" h="173">
                    <a:moveTo>
                      <a:pt x="102" y="128"/>
                    </a:moveTo>
                    <a:lnTo>
                      <a:pt x="106" y="134"/>
                    </a:lnTo>
                    <a:lnTo>
                      <a:pt x="108" y="135"/>
                    </a:lnTo>
                    <a:lnTo>
                      <a:pt x="102" y="128"/>
                    </a:lnTo>
                    <a:close/>
                    <a:moveTo>
                      <a:pt x="76" y="77"/>
                    </a:moveTo>
                    <a:lnTo>
                      <a:pt x="82" y="95"/>
                    </a:lnTo>
                    <a:lnTo>
                      <a:pt x="90" y="112"/>
                    </a:lnTo>
                    <a:lnTo>
                      <a:pt x="100" y="126"/>
                    </a:lnTo>
                    <a:lnTo>
                      <a:pt x="97" y="121"/>
                    </a:lnTo>
                    <a:lnTo>
                      <a:pt x="90" y="108"/>
                    </a:lnTo>
                    <a:lnTo>
                      <a:pt x="84" y="95"/>
                    </a:lnTo>
                    <a:lnTo>
                      <a:pt x="97" y="100"/>
                    </a:lnTo>
                    <a:lnTo>
                      <a:pt x="110" y="108"/>
                    </a:lnTo>
                    <a:lnTo>
                      <a:pt x="119" y="114"/>
                    </a:lnTo>
                    <a:lnTo>
                      <a:pt x="128" y="122"/>
                    </a:lnTo>
                    <a:lnTo>
                      <a:pt x="136" y="130"/>
                    </a:lnTo>
                    <a:lnTo>
                      <a:pt x="142" y="139"/>
                    </a:lnTo>
                    <a:lnTo>
                      <a:pt x="148" y="150"/>
                    </a:lnTo>
                    <a:lnTo>
                      <a:pt x="155" y="163"/>
                    </a:lnTo>
                    <a:lnTo>
                      <a:pt x="164" y="165"/>
                    </a:lnTo>
                    <a:lnTo>
                      <a:pt x="157" y="146"/>
                    </a:lnTo>
                    <a:lnTo>
                      <a:pt x="148" y="130"/>
                    </a:lnTo>
                    <a:lnTo>
                      <a:pt x="132" y="108"/>
                    </a:lnTo>
                    <a:lnTo>
                      <a:pt x="110" y="91"/>
                    </a:lnTo>
                    <a:lnTo>
                      <a:pt x="93" y="83"/>
                    </a:lnTo>
                    <a:lnTo>
                      <a:pt x="76" y="77"/>
                    </a:lnTo>
                    <a:close/>
                    <a:moveTo>
                      <a:pt x="97" y="0"/>
                    </a:moveTo>
                    <a:lnTo>
                      <a:pt x="186" y="0"/>
                    </a:lnTo>
                    <a:lnTo>
                      <a:pt x="179" y="5"/>
                    </a:lnTo>
                    <a:lnTo>
                      <a:pt x="172" y="6"/>
                    </a:lnTo>
                    <a:lnTo>
                      <a:pt x="164" y="7"/>
                    </a:lnTo>
                    <a:lnTo>
                      <a:pt x="159" y="7"/>
                    </a:lnTo>
                    <a:lnTo>
                      <a:pt x="152" y="7"/>
                    </a:lnTo>
                    <a:lnTo>
                      <a:pt x="147" y="7"/>
                    </a:lnTo>
                    <a:lnTo>
                      <a:pt x="141" y="6"/>
                    </a:lnTo>
                    <a:lnTo>
                      <a:pt x="133" y="6"/>
                    </a:lnTo>
                    <a:lnTo>
                      <a:pt x="134" y="6"/>
                    </a:lnTo>
                    <a:lnTo>
                      <a:pt x="138" y="11"/>
                    </a:lnTo>
                    <a:lnTo>
                      <a:pt x="141" y="16"/>
                    </a:lnTo>
                    <a:lnTo>
                      <a:pt x="143" y="23"/>
                    </a:lnTo>
                    <a:lnTo>
                      <a:pt x="143" y="38"/>
                    </a:lnTo>
                    <a:lnTo>
                      <a:pt x="137" y="52"/>
                    </a:lnTo>
                    <a:lnTo>
                      <a:pt x="131" y="60"/>
                    </a:lnTo>
                    <a:lnTo>
                      <a:pt x="123" y="66"/>
                    </a:lnTo>
                    <a:lnTo>
                      <a:pt x="113" y="69"/>
                    </a:lnTo>
                    <a:lnTo>
                      <a:pt x="102" y="67"/>
                    </a:lnTo>
                    <a:lnTo>
                      <a:pt x="93" y="63"/>
                    </a:lnTo>
                    <a:lnTo>
                      <a:pt x="87" y="57"/>
                    </a:lnTo>
                    <a:lnTo>
                      <a:pt x="83" y="49"/>
                    </a:lnTo>
                    <a:lnTo>
                      <a:pt x="82" y="40"/>
                    </a:lnTo>
                    <a:lnTo>
                      <a:pt x="84" y="32"/>
                    </a:lnTo>
                    <a:lnTo>
                      <a:pt x="87" y="28"/>
                    </a:lnTo>
                    <a:lnTo>
                      <a:pt x="90" y="24"/>
                    </a:lnTo>
                    <a:lnTo>
                      <a:pt x="93" y="21"/>
                    </a:lnTo>
                    <a:lnTo>
                      <a:pt x="97" y="20"/>
                    </a:lnTo>
                    <a:lnTo>
                      <a:pt x="101" y="20"/>
                    </a:lnTo>
                    <a:lnTo>
                      <a:pt x="101" y="24"/>
                    </a:lnTo>
                    <a:lnTo>
                      <a:pt x="101" y="28"/>
                    </a:lnTo>
                    <a:lnTo>
                      <a:pt x="101" y="32"/>
                    </a:lnTo>
                    <a:lnTo>
                      <a:pt x="102" y="35"/>
                    </a:lnTo>
                    <a:lnTo>
                      <a:pt x="105" y="38"/>
                    </a:lnTo>
                    <a:lnTo>
                      <a:pt x="108" y="40"/>
                    </a:lnTo>
                    <a:lnTo>
                      <a:pt x="111" y="42"/>
                    </a:lnTo>
                    <a:lnTo>
                      <a:pt x="114" y="40"/>
                    </a:lnTo>
                    <a:lnTo>
                      <a:pt x="118" y="40"/>
                    </a:lnTo>
                    <a:lnTo>
                      <a:pt x="120" y="38"/>
                    </a:lnTo>
                    <a:lnTo>
                      <a:pt x="123" y="37"/>
                    </a:lnTo>
                    <a:lnTo>
                      <a:pt x="125" y="33"/>
                    </a:lnTo>
                    <a:lnTo>
                      <a:pt x="127" y="29"/>
                    </a:lnTo>
                    <a:lnTo>
                      <a:pt x="127" y="25"/>
                    </a:lnTo>
                    <a:lnTo>
                      <a:pt x="125" y="21"/>
                    </a:lnTo>
                    <a:lnTo>
                      <a:pt x="124" y="18"/>
                    </a:lnTo>
                    <a:lnTo>
                      <a:pt x="120" y="12"/>
                    </a:lnTo>
                    <a:lnTo>
                      <a:pt x="116" y="9"/>
                    </a:lnTo>
                    <a:lnTo>
                      <a:pt x="110" y="7"/>
                    </a:lnTo>
                    <a:lnTo>
                      <a:pt x="105" y="6"/>
                    </a:lnTo>
                    <a:lnTo>
                      <a:pt x="93" y="10"/>
                    </a:lnTo>
                    <a:lnTo>
                      <a:pt x="84" y="19"/>
                    </a:lnTo>
                    <a:lnTo>
                      <a:pt x="78" y="29"/>
                    </a:lnTo>
                    <a:lnTo>
                      <a:pt x="74" y="42"/>
                    </a:lnTo>
                    <a:lnTo>
                      <a:pt x="72" y="53"/>
                    </a:lnTo>
                    <a:lnTo>
                      <a:pt x="72" y="62"/>
                    </a:lnTo>
                    <a:lnTo>
                      <a:pt x="73" y="70"/>
                    </a:lnTo>
                    <a:lnTo>
                      <a:pt x="88" y="74"/>
                    </a:lnTo>
                    <a:lnTo>
                      <a:pt x="102" y="79"/>
                    </a:lnTo>
                    <a:lnTo>
                      <a:pt x="120" y="90"/>
                    </a:lnTo>
                    <a:lnTo>
                      <a:pt x="137" y="103"/>
                    </a:lnTo>
                    <a:lnTo>
                      <a:pt x="151" y="121"/>
                    </a:lnTo>
                    <a:lnTo>
                      <a:pt x="161" y="141"/>
                    </a:lnTo>
                    <a:lnTo>
                      <a:pt x="165" y="150"/>
                    </a:lnTo>
                    <a:lnTo>
                      <a:pt x="169" y="160"/>
                    </a:lnTo>
                    <a:lnTo>
                      <a:pt x="172" y="173"/>
                    </a:lnTo>
                    <a:lnTo>
                      <a:pt x="141" y="173"/>
                    </a:lnTo>
                    <a:lnTo>
                      <a:pt x="140" y="169"/>
                    </a:lnTo>
                    <a:lnTo>
                      <a:pt x="138" y="168"/>
                    </a:lnTo>
                    <a:lnTo>
                      <a:pt x="138" y="167"/>
                    </a:lnTo>
                    <a:lnTo>
                      <a:pt x="137" y="167"/>
                    </a:lnTo>
                    <a:lnTo>
                      <a:pt x="136" y="167"/>
                    </a:lnTo>
                    <a:lnTo>
                      <a:pt x="123" y="159"/>
                    </a:lnTo>
                    <a:lnTo>
                      <a:pt x="111" y="149"/>
                    </a:lnTo>
                    <a:lnTo>
                      <a:pt x="101" y="139"/>
                    </a:lnTo>
                    <a:lnTo>
                      <a:pt x="88" y="122"/>
                    </a:lnTo>
                    <a:lnTo>
                      <a:pt x="77" y="104"/>
                    </a:lnTo>
                    <a:lnTo>
                      <a:pt x="72" y="90"/>
                    </a:lnTo>
                    <a:lnTo>
                      <a:pt x="68" y="75"/>
                    </a:lnTo>
                    <a:lnTo>
                      <a:pt x="60" y="74"/>
                    </a:lnTo>
                    <a:lnTo>
                      <a:pt x="51" y="74"/>
                    </a:lnTo>
                    <a:lnTo>
                      <a:pt x="40" y="76"/>
                    </a:lnTo>
                    <a:lnTo>
                      <a:pt x="27" y="80"/>
                    </a:lnTo>
                    <a:lnTo>
                      <a:pt x="17" y="85"/>
                    </a:lnTo>
                    <a:lnTo>
                      <a:pt x="8" y="95"/>
                    </a:lnTo>
                    <a:lnTo>
                      <a:pt x="4" y="107"/>
                    </a:lnTo>
                    <a:lnTo>
                      <a:pt x="5" y="112"/>
                    </a:lnTo>
                    <a:lnTo>
                      <a:pt x="6" y="117"/>
                    </a:lnTo>
                    <a:lnTo>
                      <a:pt x="10" y="122"/>
                    </a:lnTo>
                    <a:lnTo>
                      <a:pt x="15" y="126"/>
                    </a:lnTo>
                    <a:lnTo>
                      <a:pt x="19" y="127"/>
                    </a:lnTo>
                    <a:lnTo>
                      <a:pt x="23" y="127"/>
                    </a:lnTo>
                    <a:lnTo>
                      <a:pt x="27" y="128"/>
                    </a:lnTo>
                    <a:lnTo>
                      <a:pt x="31" y="127"/>
                    </a:lnTo>
                    <a:lnTo>
                      <a:pt x="35" y="125"/>
                    </a:lnTo>
                    <a:lnTo>
                      <a:pt x="36" y="122"/>
                    </a:lnTo>
                    <a:lnTo>
                      <a:pt x="38" y="119"/>
                    </a:lnTo>
                    <a:lnTo>
                      <a:pt x="40" y="116"/>
                    </a:lnTo>
                    <a:lnTo>
                      <a:pt x="40" y="113"/>
                    </a:lnTo>
                    <a:lnTo>
                      <a:pt x="38" y="109"/>
                    </a:lnTo>
                    <a:lnTo>
                      <a:pt x="36" y="107"/>
                    </a:lnTo>
                    <a:lnTo>
                      <a:pt x="33" y="104"/>
                    </a:lnTo>
                    <a:lnTo>
                      <a:pt x="29" y="103"/>
                    </a:lnTo>
                    <a:lnTo>
                      <a:pt x="26" y="103"/>
                    </a:lnTo>
                    <a:lnTo>
                      <a:pt x="22" y="103"/>
                    </a:lnTo>
                    <a:lnTo>
                      <a:pt x="18" y="103"/>
                    </a:lnTo>
                    <a:lnTo>
                      <a:pt x="18" y="99"/>
                    </a:lnTo>
                    <a:lnTo>
                      <a:pt x="19" y="95"/>
                    </a:lnTo>
                    <a:lnTo>
                      <a:pt x="22" y="91"/>
                    </a:lnTo>
                    <a:lnTo>
                      <a:pt x="26" y="89"/>
                    </a:lnTo>
                    <a:lnTo>
                      <a:pt x="29" y="86"/>
                    </a:lnTo>
                    <a:lnTo>
                      <a:pt x="38" y="84"/>
                    </a:lnTo>
                    <a:lnTo>
                      <a:pt x="47" y="85"/>
                    </a:lnTo>
                    <a:lnTo>
                      <a:pt x="55" y="89"/>
                    </a:lnTo>
                    <a:lnTo>
                      <a:pt x="63" y="95"/>
                    </a:lnTo>
                    <a:lnTo>
                      <a:pt x="65" y="104"/>
                    </a:lnTo>
                    <a:lnTo>
                      <a:pt x="67" y="114"/>
                    </a:lnTo>
                    <a:lnTo>
                      <a:pt x="64" y="125"/>
                    </a:lnTo>
                    <a:lnTo>
                      <a:pt x="58" y="132"/>
                    </a:lnTo>
                    <a:lnTo>
                      <a:pt x="50" y="139"/>
                    </a:lnTo>
                    <a:lnTo>
                      <a:pt x="36" y="145"/>
                    </a:lnTo>
                    <a:lnTo>
                      <a:pt x="20" y="145"/>
                    </a:lnTo>
                    <a:lnTo>
                      <a:pt x="14" y="142"/>
                    </a:lnTo>
                    <a:lnTo>
                      <a:pt x="9" y="140"/>
                    </a:lnTo>
                    <a:lnTo>
                      <a:pt x="4" y="136"/>
                    </a:lnTo>
                    <a:lnTo>
                      <a:pt x="4" y="136"/>
                    </a:lnTo>
                    <a:lnTo>
                      <a:pt x="4" y="144"/>
                    </a:lnTo>
                    <a:lnTo>
                      <a:pt x="5" y="150"/>
                    </a:lnTo>
                    <a:lnTo>
                      <a:pt x="5" y="156"/>
                    </a:lnTo>
                    <a:lnTo>
                      <a:pt x="4" y="163"/>
                    </a:lnTo>
                    <a:lnTo>
                      <a:pt x="3" y="169"/>
                    </a:lnTo>
                    <a:lnTo>
                      <a:pt x="3" y="169"/>
                    </a:lnTo>
                    <a:lnTo>
                      <a:pt x="3" y="168"/>
                    </a:lnTo>
                    <a:lnTo>
                      <a:pt x="3" y="168"/>
                    </a:lnTo>
                    <a:lnTo>
                      <a:pt x="3" y="169"/>
                    </a:lnTo>
                    <a:lnTo>
                      <a:pt x="3" y="170"/>
                    </a:lnTo>
                    <a:lnTo>
                      <a:pt x="3" y="173"/>
                    </a:lnTo>
                    <a:lnTo>
                      <a:pt x="0" y="173"/>
                    </a:lnTo>
                    <a:lnTo>
                      <a:pt x="0" y="84"/>
                    </a:lnTo>
                    <a:lnTo>
                      <a:pt x="4" y="80"/>
                    </a:lnTo>
                    <a:lnTo>
                      <a:pt x="18" y="72"/>
                    </a:lnTo>
                    <a:lnTo>
                      <a:pt x="36" y="69"/>
                    </a:lnTo>
                    <a:lnTo>
                      <a:pt x="52" y="66"/>
                    </a:lnTo>
                    <a:lnTo>
                      <a:pt x="65" y="67"/>
                    </a:lnTo>
                    <a:lnTo>
                      <a:pt x="65" y="55"/>
                    </a:lnTo>
                    <a:lnTo>
                      <a:pt x="67" y="38"/>
                    </a:lnTo>
                    <a:lnTo>
                      <a:pt x="70" y="23"/>
                    </a:lnTo>
                    <a:lnTo>
                      <a:pt x="79" y="10"/>
                    </a:lnTo>
                    <a:lnTo>
                      <a:pt x="81" y="7"/>
                    </a:lnTo>
                    <a:lnTo>
                      <a:pt x="84" y="7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9"/>
                    </a:lnTo>
                    <a:lnTo>
                      <a:pt x="84" y="7"/>
                    </a:lnTo>
                    <a:lnTo>
                      <a:pt x="84" y="7"/>
                    </a:lnTo>
                    <a:lnTo>
                      <a:pt x="91" y="4"/>
                    </a:lnTo>
                    <a:lnTo>
                      <a:pt x="9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6" name="Freeform 259">
                <a:extLst>
                  <a:ext uri="{FF2B5EF4-FFF2-40B4-BE49-F238E27FC236}">
                    <a16:creationId xmlns:a16="http://schemas.microsoft.com/office/drawing/2014/main" id="{486876E0-F965-40F6-8E3F-48A9AAD52CA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9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7" name="Freeform 260">
                <a:extLst>
                  <a:ext uri="{FF2B5EF4-FFF2-40B4-BE49-F238E27FC236}">
                    <a16:creationId xmlns:a16="http://schemas.microsoft.com/office/drawing/2014/main" id="{76FE4151-B8DD-4DCF-ABBD-8FAC423BAA3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" y="111"/>
                <a:ext cx="19" cy="19"/>
              </a:xfrm>
              <a:custGeom>
                <a:avLst/>
                <a:gdLst>
                  <a:gd name="T0" fmla="*/ 76 w 77"/>
                  <a:gd name="T1" fmla="*/ 0 h 77"/>
                  <a:gd name="T2" fmla="*/ 76 w 77"/>
                  <a:gd name="T3" fmla="*/ 1 h 77"/>
                  <a:gd name="T4" fmla="*/ 76 w 77"/>
                  <a:gd name="T5" fmla="*/ 1 h 77"/>
                  <a:gd name="T6" fmla="*/ 77 w 77"/>
                  <a:gd name="T7" fmla="*/ 1 h 77"/>
                  <a:gd name="T8" fmla="*/ 70 w 77"/>
                  <a:gd name="T9" fmla="*/ 6 h 77"/>
                  <a:gd name="T10" fmla="*/ 64 w 77"/>
                  <a:gd name="T11" fmla="*/ 14 h 77"/>
                  <a:gd name="T12" fmla="*/ 58 w 77"/>
                  <a:gd name="T13" fmla="*/ 27 h 77"/>
                  <a:gd name="T14" fmla="*/ 55 w 77"/>
                  <a:gd name="T15" fmla="*/ 42 h 77"/>
                  <a:gd name="T16" fmla="*/ 54 w 77"/>
                  <a:gd name="T17" fmla="*/ 42 h 77"/>
                  <a:gd name="T18" fmla="*/ 52 w 77"/>
                  <a:gd name="T19" fmla="*/ 42 h 77"/>
                  <a:gd name="T20" fmla="*/ 49 w 77"/>
                  <a:gd name="T21" fmla="*/ 42 h 77"/>
                  <a:gd name="T22" fmla="*/ 44 w 77"/>
                  <a:gd name="T23" fmla="*/ 42 h 77"/>
                  <a:gd name="T24" fmla="*/ 38 w 77"/>
                  <a:gd name="T25" fmla="*/ 43 h 77"/>
                  <a:gd name="T26" fmla="*/ 37 w 77"/>
                  <a:gd name="T27" fmla="*/ 49 h 77"/>
                  <a:gd name="T28" fmla="*/ 37 w 77"/>
                  <a:gd name="T29" fmla="*/ 54 h 77"/>
                  <a:gd name="T30" fmla="*/ 37 w 77"/>
                  <a:gd name="T31" fmla="*/ 57 h 77"/>
                  <a:gd name="T32" fmla="*/ 37 w 77"/>
                  <a:gd name="T33" fmla="*/ 59 h 77"/>
                  <a:gd name="T34" fmla="*/ 37 w 77"/>
                  <a:gd name="T35" fmla="*/ 60 h 77"/>
                  <a:gd name="T36" fmla="*/ 20 w 77"/>
                  <a:gd name="T37" fmla="*/ 64 h 77"/>
                  <a:gd name="T38" fmla="*/ 8 w 77"/>
                  <a:gd name="T39" fmla="*/ 69 h 77"/>
                  <a:gd name="T40" fmla="*/ 0 w 77"/>
                  <a:gd name="T41" fmla="*/ 77 h 77"/>
                  <a:gd name="T42" fmla="*/ 0 w 77"/>
                  <a:gd name="T43" fmla="*/ 65 h 77"/>
                  <a:gd name="T44" fmla="*/ 4 w 77"/>
                  <a:gd name="T45" fmla="*/ 61 h 77"/>
                  <a:gd name="T46" fmla="*/ 8 w 77"/>
                  <a:gd name="T47" fmla="*/ 57 h 77"/>
                  <a:gd name="T48" fmla="*/ 13 w 77"/>
                  <a:gd name="T49" fmla="*/ 55 h 77"/>
                  <a:gd name="T50" fmla="*/ 18 w 77"/>
                  <a:gd name="T51" fmla="*/ 54 h 77"/>
                  <a:gd name="T52" fmla="*/ 18 w 77"/>
                  <a:gd name="T53" fmla="*/ 50 h 77"/>
                  <a:gd name="T54" fmla="*/ 18 w 77"/>
                  <a:gd name="T55" fmla="*/ 40 h 77"/>
                  <a:gd name="T56" fmla="*/ 19 w 77"/>
                  <a:gd name="T57" fmla="*/ 24 h 77"/>
                  <a:gd name="T58" fmla="*/ 35 w 77"/>
                  <a:gd name="T59" fmla="*/ 24 h 77"/>
                  <a:gd name="T60" fmla="*/ 45 w 77"/>
                  <a:gd name="T61" fmla="*/ 24 h 77"/>
                  <a:gd name="T62" fmla="*/ 49 w 77"/>
                  <a:gd name="T63" fmla="*/ 24 h 77"/>
                  <a:gd name="T64" fmla="*/ 52 w 77"/>
                  <a:gd name="T65" fmla="*/ 14 h 77"/>
                  <a:gd name="T66" fmla="*/ 58 w 77"/>
                  <a:gd name="T67" fmla="*/ 8 h 77"/>
                  <a:gd name="T68" fmla="*/ 64 w 77"/>
                  <a:gd name="T69" fmla="*/ 4 h 77"/>
                  <a:gd name="T70" fmla="*/ 70 w 77"/>
                  <a:gd name="T71" fmla="*/ 1 h 77"/>
                  <a:gd name="T72" fmla="*/ 76 w 77"/>
                  <a:gd name="T73" fmla="*/ 0 h 7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</a:cxnLst>
                <a:rect l="0" t="0" r="r" b="b"/>
                <a:pathLst>
                  <a:path w="77" h="77">
                    <a:moveTo>
                      <a:pt x="76" y="0"/>
                    </a:moveTo>
                    <a:lnTo>
                      <a:pt x="76" y="1"/>
                    </a:lnTo>
                    <a:lnTo>
                      <a:pt x="76" y="1"/>
                    </a:lnTo>
                    <a:lnTo>
                      <a:pt x="77" y="1"/>
                    </a:lnTo>
                    <a:lnTo>
                      <a:pt x="70" y="6"/>
                    </a:lnTo>
                    <a:lnTo>
                      <a:pt x="64" y="14"/>
                    </a:lnTo>
                    <a:lnTo>
                      <a:pt x="58" y="27"/>
                    </a:lnTo>
                    <a:lnTo>
                      <a:pt x="55" y="42"/>
                    </a:lnTo>
                    <a:lnTo>
                      <a:pt x="54" y="42"/>
                    </a:lnTo>
                    <a:lnTo>
                      <a:pt x="52" y="42"/>
                    </a:lnTo>
                    <a:lnTo>
                      <a:pt x="49" y="42"/>
                    </a:lnTo>
                    <a:lnTo>
                      <a:pt x="44" y="42"/>
                    </a:lnTo>
                    <a:lnTo>
                      <a:pt x="38" y="43"/>
                    </a:lnTo>
                    <a:lnTo>
                      <a:pt x="37" y="49"/>
                    </a:lnTo>
                    <a:lnTo>
                      <a:pt x="37" y="54"/>
                    </a:lnTo>
                    <a:lnTo>
                      <a:pt x="37" y="57"/>
                    </a:lnTo>
                    <a:lnTo>
                      <a:pt x="37" y="59"/>
                    </a:lnTo>
                    <a:lnTo>
                      <a:pt x="37" y="60"/>
                    </a:lnTo>
                    <a:lnTo>
                      <a:pt x="20" y="64"/>
                    </a:lnTo>
                    <a:lnTo>
                      <a:pt x="8" y="69"/>
                    </a:lnTo>
                    <a:lnTo>
                      <a:pt x="0" y="77"/>
                    </a:lnTo>
                    <a:lnTo>
                      <a:pt x="0" y="65"/>
                    </a:lnTo>
                    <a:lnTo>
                      <a:pt x="4" y="61"/>
                    </a:lnTo>
                    <a:lnTo>
                      <a:pt x="8" y="57"/>
                    </a:lnTo>
                    <a:lnTo>
                      <a:pt x="13" y="55"/>
                    </a:lnTo>
                    <a:lnTo>
                      <a:pt x="18" y="54"/>
                    </a:lnTo>
                    <a:lnTo>
                      <a:pt x="18" y="50"/>
                    </a:lnTo>
                    <a:lnTo>
                      <a:pt x="18" y="40"/>
                    </a:lnTo>
                    <a:lnTo>
                      <a:pt x="19" y="24"/>
                    </a:lnTo>
                    <a:lnTo>
                      <a:pt x="35" y="24"/>
                    </a:lnTo>
                    <a:lnTo>
                      <a:pt x="45" y="24"/>
                    </a:lnTo>
                    <a:lnTo>
                      <a:pt x="49" y="24"/>
                    </a:lnTo>
                    <a:lnTo>
                      <a:pt x="52" y="14"/>
                    </a:lnTo>
                    <a:lnTo>
                      <a:pt x="58" y="8"/>
                    </a:lnTo>
                    <a:lnTo>
                      <a:pt x="64" y="4"/>
                    </a:lnTo>
                    <a:lnTo>
                      <a:pt x="70" y="1"/>
                    </a:lnTo>
                    <a:lnTo>
                      <a:pt x="7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</xdr:grpSp>
        <xdr:sp macro="" textlink="">
          <xdr:nvSpPr>
            <xdr:cNvPr id="581" name="Freeform 29">
              <a:extLst>
                <a:ext uri="{FF2B5EF4-FFF2-40B4-BE49-F238E27FC236}">
                  <a16:creationId xmlns:a16="http://schemas.microsoft.com/office/drawing/2014/main" id="{90FD48C0-6C1E-49A1-B3C4-13AFDCE78E65}"/>
                </a:ext>
              </a:extLst>
            </xdr:cNvPr>
            <xdr:cNvSpPr>
              <a:spLocks/>
            </xdr:cNvSpPr>
          </xdr:nvSpPr>
          <xdr:spPr bwMode="auto">
            <a:xfrm>
              <a:off x="11219431" y="75911"/>
              <a:ext cx="28550" cy="28467"/>
            </a:xfrm>
            <a:custGeom>
              <a:avLst/>
              <a:gdLst>
                <a:gd name="T0" fmla="*/ 6 w 13"/>
                <a:gd name="T1" fmla="*/ 0 h 12"/>
                <a:gd name="T2" fmla="*/ 9 w 13"/>
                <a:gd name="T3" fmla="*/ 0 h 12"/>
                <a:gd name="T4" fmla="*/ 10 w 13"/>
                <a:gd name="T5" fmla="*/ 2 h 12"/>
                <a:gd name="T6" fmla="*/ 11 w 13"/>
                <a:gd name="T7" fmla="*/ 3 h 12"/>
                <a:gd name="T8" fmla="*/ 13 w 13"/>
                <a:gd name="T9" fmla="*/ 6 h 12"/>
                <a:gd name="T10" fmla="*/ 11 w 13"/>
                <a:gd name="T11" fmla="*/ 8 h 12"/>
                <a:gd name="T12" fmla="*/ 10 w 13"/>
                <a:gd name="T13" fmla="*/ 11 h 12"/>
                <a:gd name="T14" fmla="*/ 7 w 13"/>
                <a:gd name="T15" fmla="*/ 12 h 12"/>
                <a:gd name="T16" fmla="*/ 5 w 13"/>
                <a:gd name="T17" fmla="*/ 12 h 12"/>
                <a:gd name="T18" fmla="*/ 2 w 13"/>
                <a:gd name="T19" fmla="*/ 11 h 12"/>
                <a:gd name="T20" fmla="*/ 1 w 13"/>
                <a:gd name="T21" fmla="*/ 10 h 12"/>
                <a:gd name="T22" fmla="*/ 0 w 13"/>
                <a:gd name="T23" fmla="*/ 7 h 12"/>
                <a:gd name="T24" fmla="*/ 0 w 13"/>
                <a:gd name="T25" fmla="*/ 5 h 12"/>
                <a:gd name="T26" fmla="*/ 0 w 13"/>
                <a:gd name="T27" fmla="*/ 2 h 12"/>
                <a:gd name="T28" fmla="*/ 1 w 13"/>
                <a:gd name="T29" fmla="*/ 1 h 12"/>
                <a:gd name="T30" fmla="*/ 4 w 13"/>
                <a:gd name="T31" fmla="*/ 0 h 12"/>
                <a:gd name="T32" fmla="*/ 6 w 13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2">
                  <a:moveTo>
                    <a:pt x="6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1" y="3"/>
                  </a:lnTo>
                  <a:lnTo>
                    <a:pt x="13" y="6"/>
                  </a:lnTo>
                  <a:lnTo>
                    <a:pt x="11" y="8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10"/>
                  </a:lnTo>
                  <a:lnTo>
                    <a:pt x="0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1" y="1"/>
                  </a:lnTo>
                  <a:lnTo>
                    <a:pt x="4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2" name="Freeform 38">
              <a:extLst>
                <a:ext uri="{FF2B5EF4-FFF2-40B4-BE49-F238E27FC236}">
                  <a16:creationId xmlns:a16="http://schemas.microsoft.com/office/drawing/2014/main" id="{FB5A1598-3737-4148-A72F-B2030FDCFDFD}"/>
                </a:ext>
              </a:extLst>
            </xdr:cNvPr>
            <xdr:cNvSpPr>
              <a:spLocks/>
            </xdr:cNvSpPr>
          </xdr:nvSpPr>
          <xdr:spPr bwMode="auto">
            <a:xfrm>
              <a:off x="1043906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0 w 13"/>
                <a:gd name="T5" fmla="*/ 2 h 13"/>
                <a:gd name="T6" fmla="*/ 13 w 13"/>
                <a:gd name="T7" fmla="*/ 3 h 13"/>
                <a:gd name="T8" fmla="*/ 13 w 13"/>
                <a:gd name="T9" fmla="*/ 6 h 13"/>
                <a:gd name="T10" fmla="*/ 13 w 13"/>
                <a:gd name="T11" fmla="*/ 8 h 13"/>
                <a:gd name="T12" fmla="*/ 12 w 13"/>
                <a:gd name="T13" fmla="*/ 11 h 13"/>
                <a:gd name="T14" fmla="*/ 10 w 13"/>
                <a:gd name="T15" fmla="*/ 12 h 13"/>
                <a:gd name="T16" fmla="*/ 8 w 13"/>
                <a:gd name="T17" fmla="*/ 13 h 13"/>
                <a:gd name="T18" fmla="*/ 5 w 13"/>
                <a:gd name="T19" fmla="*/ 12 h 13"/>
                <a:gd name="T20" fmla="*/ 3 w 13"/>
                <a:gd name="T21" fmla="*/ 11 h 13"/>
                <a:gd name="T22" fmla="*/ 1 w 13"/>
                <a:gd name="T23" fmla="*/ 9 h 13"/>
                <a:gd name="T24" fmla="*/ 0 w 13"/>
                <a:gd name="T25" fmla="*/ 7 h 13"/>
                <a:gd name="T26" fmla="*/ 0 w 13"/>
                <a:gd name="T27" fmla="*/ 4 h 13"/>
                <a:gd name="T28" fmla="*/ 1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3" y="3"/>
                  </a:lnTo>
                  <a:lnTo>
                    <a:pt x="13" y="6"/>
                  </a:lnTo>
                  <a:lnTo>
                    <a:pt x="13" y="8"/>
                  </a:lnTo>
                  <a:lnTo>
                    <a:pt x="12" y="11"/>
                  </a:lnTo>
                  <a:lnTo>
                    <a:pt x="10" y="12"/>
                  </a:lnTo>
                  <a:lnTo>
                    <a:pt x="8" y="13"/>
                  </a:lnTo>
                  <a:lnTo>
                    <a:pt x="5" y="12"/>
                  </a:lnTo>
                  <a:lnTo>
                    <a:pt x="3" y="11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4"/>
                  </a:lnTo>
                  <a:lnTo>
                    <a:pt x="1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3" name="Freeform 40">
              <a:extLst>
                <a:ext uri="{FF2B5EF4-FFF2-40B4-BE49-F238E27FC236}">
                  <a16:creationId xmlns:a16="http://schemas.microsoft.com/office/drawing/2014/main" id="{3D15D10F-C94E-4223-BC5C-8B99EE8998FA}"/>
                </a:ext>
              </a:extLst>
            </xdr:cNvPr>
            <xdr:cNvSpPr>
              <a:spLocks/>
            </xdr:cNvSpPr>
          </xdr:nvSpPr>
          <xdr:spPr bwMode="auto">
            <a:xfrm>
              <a:off x="11171848" y="170799"/>
              <a:ext cx="57100" cy="47444"/>
            </a:xfrm>
            <a:custGeom>
              <a:avLst/>
              <a:gdLst>
                <a:gd name="T0" fmla="*/ 11 w 20"/>
                <a:gd name="T1" fmla="*/ 0 h 22"/>
                <a:gd name="T2" fmla="*/ 15 w 20"/>
                <a:gd name="T3" fmla="*/ 1 h 22"/>
                <a:gd name="T4" fmla="*/ 18 w 20"/>
                <a:gd name="T5" fmla="*/ 4 h 22"/>
                <a:gd name="T6" fmla="*/ 20 w 20"/>
                <a:gd name="T7" fmla="*/ 8 h 22"/>
                <a:gd name="T8" fmla="*/ 20 w 20"/>
                <a:gd name="T9" fmla="*/ 12 h 22"/>
                <a:gd name="T10" fmla="*/ 20 w 20"/>
                <a:gd name="T11" fmla="*/ 14 h 22"/>
                <a:gd name="T12" fmla="*/ 19 w 20"/>
                <a:gd name="T13" fmla="*/ 18 h 22"/>
                <a:gd name="T14" fmla="*/ 16 w 20"/>
                <a:gd name="T15" fmla="*/ 19 h 22"/>
                <a:gd name="T16" fmla="*/ 12 w 20"/>
                <a:gd name="T17" fmla="*/ 22 h 22"/>
                <a:gd name="T18" fmla="*/ 9 w 20"/>
                <a:gd name="T19" fmla="*/ 22 h 22"/>
                <a:gd name="T20" fmla="*/ 5 w 20"/>
                <a:gd name="T21" fmla="*/ 20 h 22"/>
                <a:gd name="T22" fmla="*/ 1 w 20"/>
                <a:gd name="T23" fmla="*/ 18 h 22"/>
                <a:gd name="T24" fmla="*/ 0 w 20"/>
                <a:gd name="T25" fmla="*/ 14 h 22"/>
                <a:gd name="T26" fmla="*/ 0 w 20"/>
                <a:gd name="T27" fmla="*/ 10 h 22"/>
                <a:gd name="T28" fmla="*/ 0 w 20"/>
                <a:gd name="T29" fmla="*/ 6 h 22"/>
                <a:gd name="T30" fmla="*/ 2 w 20"/>
                <a:gd name="T31" fmla="*/ 3 h 22"/>
                <a:gd name="T32" fmla="*/ 6 w 20"/>
                <a:gd name="T33" fmla="*/ 1 h 22"/>
                <a:gd name="T34" fmla="*/ 11 w 20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0" h="22">
                  <a:moveTo>
                    <a:pt x="11" y="0"/>
                  </a:moveTo>
                  <a:lnTo>
                    <a:pt x="15" y="1"/>
                  </a:lnTo>
                  <a:lnTo>
                    <a:pt x="18" y="4"/>
                  </a:lnTo>
                  <a:lnTo>
                    <a:pt x="20" y="8"/>
                  </a:lnTo>
                  <a:lnTo>
                    <a:pt x="20" y="12"/>
                  </a:lnTo>
                  <a:lnTo>
                    <a:pt x="20" y="14"/>
                  </a:lnTo>
                  <a:lnTo>
                    <a:pt x="19" y="18"/>
                  </a:lnTo>
                  <a:lnTo>
                    <a:pt x="16" y="19"/>
                  </a:lnTo>
                  <a:lnTo>
                    <a:pt x="12" y="22"/>
                  </a:lnTo>
                  <a:lnTo>
                    <a:pt x="9" y="22"/>
                  </a:lnTo>
                  <a:lnTo>
                    <a:pt x="5" y="20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0" y="6"/>
                  </a:lnTo>
                  <a:lnTo>
                    <a:pt x="2" y="3"/>
                  </a:lnTo>
                  <a:lnTo>
                    <a:pt x="6" y="1"/>
                  </a:lnTo>
                  <a:lnTo>
                    <a:pt x="11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4" name="Freeform 41">
              <a:extLst>
                <a:ext uri="{FF2B5EF4-FFF2-40B4-BE49-F238E27FC236}">
                  <a16:creationId xmlns:a16="http://schemas.microsoft.com/office/drawing/2014/main" id="{DD5D655F-199A-4D03-9195-8593ED468D52}"/>
                </a:ext>
              </a:extLst>
            </xdr:cNvPr>
            <xdr:cNvSpPr>
              <a:spLocks/>
            </xdr:cNvSpPr>
          </xdr:nvSpPr>
          <xdr:spPr bwMode="auto">
            <a:xfrm>
              <a:off x="10439061" y="75911"/>
              <a:ext cx="28550" cy="28467"/>
            </a:xfrm>
            <a:custGeom>
              <a:avLst/>
              <a:gdLst>
                <a:gd name="T0" fmla="*/ 6 w 12"/>
                <a:gd name="T1" fmla="*/ 0 h 12"/>
                <a:gd name="T2" fmla="*/ 9 w 12"/>
                <a:gd name="T3" fmla="*/ 0 h 12"/>
                <a:gd name="T4" fmla="*/ 11 w 12"/>
                <a:gd name="T5" fmla="*/ 1 h 12"/>
                <a:gd name="T6" fmla="*/ 12 w 12"/>
                <a:gd name="T7" fmla="*/ 2 h 12"/>
                <a:gd name="T8" fmla="*/ 12 w 12"/>
                <a:gd name="T9" fmla="*/ 5 h 12"/>
                <a:gd name="T10" fmla="*/ 12 w 12"/>
                <a:gd name="T11" fmla="*/ 7 h 12"/>
                <a:gd name="T12" fmla="*/ 11 w 12"/>
                <a:gd name="T13" fmla="*/ 10 h 12"/>
                <a:gd name="T14" fmla="*/ 10 w 12"/>
                <a:gd name="T15" fmla="*/ 11 h 12"/>
                <a:gd name="T16" fmla="*/ 7 w 12"/>
                <a:gd name="T17" fmla="*/ 12 h 12"/>
                <a:gd name="T18" fmla="*/ 5 w 12"/>
                <a:gd name="T19" fmla="*/ 12 h 12"/>
                <a:gd name="T20" fmla="*/ 2 w 12"/>
                <a:gd name="T21" fmla="*/ 11 h 12"/>
                <a:gd name="T22" fmla="*/ 1 w 12"/>
                <a:gd name="T23" fmla="*/ 8 h 12"/>
                <a:gd name="T24" fmla="*/ 0 w 12"/>
                <a:gd name="T25" fmla="*/ 6 h 12"/>
                <a:gd name="T26" fmla="*/ 1 w 12"/>
                <a:gd name="T27" fmla="*/ 3 h 12"/>
                <a:gd name="T28" fmla="*/ 2 w 12"/>
                <a:gd name="T29" fmla="*/ 2 h 12"/>
                <a:gd name="T30" fmla="*/ 3 w 12"/>
                <a:gd name="T31" fmla="*/ 0 h 12"/>
                <a:gd name="T32" fmla="*/ 6 w 12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2" h="12">
                  <a:moveTo>
                    <a:pt x="6" y="0"/>
                  </a:moveTo>
                  <a:lnTo>
                    <a:pt x="9" y="0"/>
                  </a:lnTo>
                  <a:lnTo>
                    <a:pt x="11" y="1"/>
                  </a:lnTo>
                  <a:lnTo>
                    <a:pt x="12" y="2"/>
                  </a:lnTo>
                  <a:lnTo>
                    <a:pt x="12" y="5"/>
                  </a:lnTo>
                  <a:lnTo>
                    <a:pt x="12" y="7"/>
                  </a:lnTo>
                  <a:lnTo>
                    <a:pt x="11" y="10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8"/>
                  </a:lnTo>
                  <a:lnTo>
                    <a:pt x="0" y="6"/>
                  </a:lnTo>
                  <a:lnTo>
                    <a:pt x="1" y="3"/>
                  </a:lnTo>
                  <a:lnTo>
                    <a:pt x="2" y="2"/>
                  </a:lnTo>
                  <a:lnTo>
                    <a:pt x="3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5" name="Freeform 42">
              <a:extLst>
                <a:ext uri="{FF2B5EF4-FFF2-40B4-BE49-F238E27FC236}">
                  <a16:creationId xmlns:a16="http://schemas.microsoft.com/office/drawing/2014/main" id="{F1D19DD0-0582-4EB1-98F6-C0F5385F17B4}"/>
                </a:ext>
              </a:extLst>
            </xdr:cNvPr>
            <xdr:cNvSpPr>
              <a:spLocks/>
            </xdr:cNvSpPr>
          </xdr:nvSpPr>
          <xdr:spPr bwMode="auto">
            <a:xfrm>
              <a:off x="11209915" y="113866"/>
              <a:ext cx="38067" cy="47444"/>
            </a:xfrm>
            <a:custGeom>
              <a:avLst/>
              <a:gdLst>
                <a:gd name="T0" fmla="*/ 9 w 17"/>
                <a:gd name="T1" fmla="*/ 0 h 16"/>
                <a:gd name="T2" fmla="*/ 13 w 17"/>
                <a:gd name="T3" fmla="*/ 1 h 16"/>
                <a:gd name="T4" fmla="*/ 16 w 17"/>
                <a:gd name="T5" fmla="*/ 2 h 16"/>
                <a:gd name="T6" fmla="*/ 17 w 17"/>
                <a:gd name="T7" fmla="*/ 6 h 16"/>
                <a:gd name="T8" fmla="*/ 17 w 17"/>
                <a:gd name="T9" fmla="*/ 9 h 16"/>
                <a:gd name="T10" fmla="*/ 17 w 17"/>
                <a:gd name="T11" fmla="*/ 11 h 16"/>
                <a:gd name="T12" fmla="*/ 14 w 17"/>
                <a:gd name="T13" fmla="*/ 14 h 16"/>
                <a:gd name="T14" fmla="*/ 12 w 17"/>
                <a:gd name="T15" fmla="*/ 16 h 16"/>
                <a:gd name="T16" fmla="*/ 8 w 17"/>
                <a:gd name="T17" fmla="*/ 16 h 16"/>
                <a:gd name="T18" fmla="*/ 6 w 17"/>
                <a:gd name="T19" fmla="*/ 15 h 16"/>
                <a:gd name="T20" fmla="*/ 3 w 17"/>
                <a:gd name="T21" fmla="*/ 14 h 16"/>
                <a:gd name="T22" fmla="*/ 2 w 17"/>
                <a:gd name="T23" fmla="*/ 10 h 16"/>
                <a:gd name="T24" fmla="*/ 0 w 17"/>
                <a:gd name="T25" fmla="*/ 7 h 16"/>
                <a:gd name="T26" fmla="*/ 2 w 17"/>
                <a:gd name="T27" fmla="*/ 4 h 16"/>
                <a:gd name="T28" fmla="*/ 4 w 17"/>
                <a:gd name="T29" fmla="*/ 1 h 16"/>
                <a:gd name="T30" fmla="*/ 7 w 17"/>
                <a:gd name="T31" fmla="*/ 0 h 16"/>
                <a:gd name="T32" fmla="*/ 9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9" y="0"/>
                  </a:moveTo>
                  <a:lnTo>
                    <a:pt x="13" y="1"/>
                  </a:lnTo>
                  <a:lnTo>
                    <a:pt x="16" y="2"/>
                  </a:lnTo>
                  <a:lnTo>
                    <a:pt x="17" y="6"/>
                  </a:lnTo>
                  <a:lnTo>
                    <a:pt x="17" y="9"/>
                  </a:lnTo>
                  <a:lnTo>
                    <a:pt x="17" y="11"/>
                  </a:lnTo>
                  <a:lnTo>
                    <a:pt x="14" y="14"/>
                  </a:lnTo>
                  <a:lnTo>
                    <a:pt x="12" y="16"/>
                  </a:lnTo>
                  <a:lnTo>
                    <a:pt x="8" y="16"/>
                  </a:lnTo>
                  <a:lnTo>
                    <a:pt x="6" y="15"/>
                  </a:lnTo>
                  <a:lnTo>
                    <a:pt x="3" y="14"/>
                  </a:lnTo>
                  <a:lnTo>
                    <a:pt x="2" y="10"/>
                  </a:lnTo>
                  <a:lnTo>
                    <a:pt x="0" y="7"/>
                  </a:lnTo>
                  <a:lnTo>
                    <a:pt x="2" y="4"/>
                  </a:lnTo>
                  <a:lnTo>
                    <a:pt x="4" y="1"/>
                  </a:lnTo>
                  <a:lnTo>
                    <a:pt x="7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6" name="Freeform 43">
              <a:extLst>
                <a:ext uri="{FF2B5EF4-FFF2-40B4-BE49-F238E27FC236}">
                  <a16:creationId xmlns:a16="http://schemas.microsoft.com/office/drawing/2014/main" id="{2F4EC07E-A4F0-47FD-82E2-8994FE301F5D}"/>
                </a:ext>
              </a:extLst>
            </xdr:cNvPr>
            <xdr:cNvSpPr>
              <a:spLocks/>
            </xdr:cNvSpPr>
          </xdr:nvSpPr>
          <xdr:spPr bwMode="auto">
            <a:xfrm>
              <a:off x="10439061" y="113866"/>
              <a:ext cx="38067" cy="47444"/>
            </a:xfrm>
            <a:custGeom>
              <a:avLst/>
              <a:gdLst>
                <a:gd name="T0" fmla="*/ 8 w 17"/>
                <a:gd name="T1" fmla="*/ 0 h 16"/>
                <a:gd name="T2" fmla="*/ 10 w 17"/>
                <a:gd name="T3" fmla="*/ 0 h 16"/>
                <a:gd name="T4" fmla="*/ 13 w 17"/>
                <a:gd name="T5" fmla="*/ 1 h 16"/>
                <a:gd name="T6" fmla="*/ 15 w 17"/>
                <a:gd name="T7" fmla="*/ 4 h 16"/>
                <a:gd name="T8" fmla="*/ 17 w 17"/>
                <a:gd name="T9" fmla="*/ 7 h 16"/>
                <a:gd name="T10" fmla="*/ 17 w 17"/>
                <a:gd name="T11" fmla="*/ 10 h 16"/>
                <a:gd name="T12" fmla="*/ 14 w 17"/>
                <a:gd name="T13" fmla="*/ 14 h 16"/>
                <a:gd name="T14" fmla="*/ 12 w 17"/>
                <a:gd name="T15" fmla="*/ 15 h 16"/>
                <a:gd name="T16" fmla="*/ 9 w 17"/>
                <a:gd name="T17" fmla="*/ 16 h 16"/>
                <a:gd name="T18" fmla="*/ 5 w 17"/>
                <a:gd name="T19" fmla="*/ 16 h 16"/>
                <a:gd name="T20" fmla="*/ 3 w 17"/>
                <a:gd name="T21" fmla="*/ 14 h 16"/>
                <a:gd name="T22" fmla="*/ 0 w 17"/>
                <a:gd name="T23" fmla="*/ 11 h 16"/>
                <a:gd name="T24" fmla="*/ 0 w 17"/>
                <a:gd name="T25" fmla="*/ 9 h 16"/>
                <a:gd name="T26" fmla="*/ 0 w 17"/>
                <a:gd name="T27" fmla="*/ 6 h 16"/>
                <a:gd name="T28" fmla="*/ 1 w 17"/>
                <a:gd name="T29" fmla="*/ 2 h 16"/>
                <a:gd name="T30" fmla="*/ 4 w 17"/>
                <a:gd name="T31" fmla="*/ 1 h 16"/>
                <a:gd name="T32" fmla="*/ 8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8" y="0"/>
                  </a:moveTo>
                  <a:lnTo>
                    <a:pt x="10" y="0"/>
                  </a:lnTo>
                  <a:lnTo>
                    <a:pt x="13" y="1"/>
                  </a:lnTo>
                  <a:lnTo>
                    <a:pt x="15" y="4"/>
                  </a:lnTo>
                  <a:lnTo>
                    <a:pt x="17" y="7"/>
                  </a:lnTo>
                  <a:lnTo>
                    <a:pt x="17" y="10"/>
                  </a:lnTo>
                  <a:lnTo>
                    <a:pt x="14" y="14"/>
                  </a:lnTo>
                  <a:lnTo>
                    <a:pt x="12" y="15"/>
                  </a:lnTo>
                  <a:lnTo>
                    <a:pt x="9" y="16"/>
                  </a:lnTo>
                  <a:lnTo>
                    <a:pt x="5" y="16"/>
                  </a:lnTo>
                  <a:lnTo>
                    <a:pt x="3" y="14"/>
                  </a:lnTo>
                  <a:lnTo>
                    <a:pt x="0" y="11"/>
                  </a:lnTo>
                  <a:lnTo>
                    <a:pt x="0" y="9"/>
                  </a:lnTo>
                  <a:lnTo>
                    <a:pt x="0" y="6"/>
                  </a:lnTo>
                  <a:lnTo>
                    <a:pt x="1" y="2"/>
                  </a:lnTo>
                  <a:lnTo>
                    <a:pt x="4" y="1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7" name="Freeform 44">
              <a:extLst>
                <a:ext uri="{FF2B5EF4-FFF2-40B4-BE49-F238E27FC236}">
                  <a16:creationId xmlns:a16="http://schemas.microsoft.com/office/drawing/2014/main" id="{C6E6AAD1-6380-4301-B6E9-88300787A1F6}"/>
                </a:ext>
              </a:extLst>
            </xdr:cNvPr>
            <xdr:cNvSpPr>
              <a:spLocks/>
            </xdr:cNvSpPr>
          </xdr:nvSpPr>
          <xdr:spPr bwMode="auto">
            <a:xfrm>
              <a:off x="1121943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2 w 13"/>
                <a:gd name="T5" fmla="*/ 2 h 13"/>
                <a:gd name="T6" fmla="*/ 13 w 13"/>
                <a:gd name="T7" fmla="*/ 4 h 13"/>
                <a:gd name="T8" fmla="*/ 13 w 13"/>
                <a:gd name="T9" fmla="*/ 7 h 13"/>
                <a:gd name="T10" fmla="*/ 12 w 13"/>
                <a:gd name="T11" fmla="*/ 9 h 13"/>
                <a:gd name="T12" fmla="*/ 10 w 13"/>
                <a:gd name="T13" fmla="*/ 11 h 13"/>
                <a:gd name="T14" fmla="*/ 8 w 13"/>
                <a:gd name="T15" fmla="*/ 12 h 13"/>
                <a:gd name="T16" fmla="*/ 5 w 13"/>
                <a:gd name="T17" fmla="*/ 13 h 13"/>
                <a:gd name="T18" fmla="*/ 4 w 13"/>
                <a:gd name="T19" fmla="*/ 12 h 13"/>
                <a:gd name="T20" fmla="*/ 2 w 13"/>
                <a:gd name="T21" fmla="*/ 11 h 13"/>
                <a:gd name="T22" fmla="*/ 0 w 13"/>
                <a:gd name="T23" fmla="*/ 8 h 13"/>
                <a:gd name="T24" fmla="*/ 0 w 13"/>
                <a:gd name="T25" fmla="*/ 6 h 13"/>
                <a:gd name="T26" fmla="*/ 0 w 13"/>
                <a:gd name="T27" fmla="*/ 3 h 13"/>
                <a:gd name="T28" fmla="*/ 3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2" y="2"/>
                  </a:lnTo>
                  <a:lnTo>
                    <a:pt x="13" y="4"/>
                  </a:lnTo>
                  <a:lnTo>
                    <a:pt x="13" y="7"/>
                  </a:lnTo>
                  <a:lnTo>
                    <a:pt x="12" y="9"/>
                  </a:lnTo>
                  <a:lnTo>
                    <a:pt x="10" y="11"/>
                  </a:lnTo>
                  <a:lnTo>
                    <a:pt x="8" y="12"/>
                  </a:lnTo>
                  <a:lnTo>
                    <a:pt x="5" y="13"/>
                  </a:lnTo>
                  <a:lnTo>
                    <a:pt x="4" y="12"/>
                  </a:lnTo>
                  <a:lnTo>
                    <a:pt x="2" y="11"/>
                  </a:lnTo>
                  <a:lnTo>
                    <a:pt x="0" y="8"/>
                  </a:lnTo>
                  <a:lnTo>
                    <a:pt x="0" y="6"/>
                  </a:lnTo>
                  <a:lnTo>
                    <a:pt x="0" y="3"/>
                  </a:lnTo>
                  <a:lnTo>
                    <a:pt x="3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8" name="Freeform 45">
              <a:extLst>
                <a:ext uri="{FF2B5EF4-FFF2-40B4-BE49-F238E27FC236}">
                  <a16:creationId xmlns:a16="http://schemas.microsoft.com/office/drawing/2014/main" id="{97C9152D-225B-415C-95BD-DFFDEE517056}"/>
                </a:ext>
              </a:extLst>
            </xdr:cNvPr>
            <xdr:cNvSpPr>
              <a:spLocks/>
            </xdr:cNvSpPr>
          </xdr:nvSpPr>
          <xdr:spPr bwMode="auto">
            <a:xfrm>
              <a:off x="10467611" y="170799"/>
              <a:ext cx="47584" cy="47444"/>
            </a:xfrm>
            <a:custGeom>
              <a:avLst/>
              <a:gdLst>
                <a:gd name="T0" fmla="*/ 9 w 22"/>
                <a:gd name="T1" fmla="*/ 0 h 22"/>
                <a:gd name="T2" fmla="*/ 14 w 22"/>
                <a:gd name="T3" fmla="*/ 1 h 22"/>
                <a:gd name="T4" fmla="*/ 18 w 22"/>
                <a:gd name="T5" fmla="*/ 3 h 22"/>
                <a:gd name="T6" fmla="*/ 21 w 22"/>
                <a:gd name="T7" fmla="*/ 6 h 22"/>
                <a:gd name="T8" fmla="*/ 22 w 22"/>
                <a:gd name="T9" fmla="*/ 10 h 22"/>
                <a:gd name="T10" fmla="*/ 21 w 22"/>
                <a:gd name="T11" fmla="*/ 14 h 22"/>
                <a:gd name="T12" fmla="*/ 19 w 22"/>
                <a:gd name="T13" fmla="*/ 18 h 22"/>
                <a:gd name="T14" fmla="*/ 15 w 22"/>
                <a:gd name="T15" fmla="*/ 20 h 22"/>
                <a:gd name="T16" fmla="*/ 12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8 h 22"/>
                <a:gd name="T24" fmla="*/ 0 w 22"/>
                <a:gd name="T25" fmla="*/ 14 h 22"/>
                <a:gd name="T26" fmla="*/ 0 w 22"/>
                <a:gd name="T27" fmla="*/ 12 h 22"/>
                <a:gd name="T28" fmla="*/ 0 w 22"/>
                <a:gd name="T29" fmla="*/ 8 h 22"/>
                <a:gd name="T30" fmla="*/ 3 w 22"/>
                <a:gd name="T31" fmla="*/ 4 h 22"/>
                <a:gd name="T32" fmla="*/ 5 w 22"/>
                <a:gd name="T33" fmla="*/ 1 h 22"/>
                <a:gd name="T34" fmla="*/ 9 w 22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2" h="22">
                  <a:moveTo>
                    <a:pt x="9" y="0"/>
                  </a:moveTo>
                  <a:lnTo>
                    <a:pt x="14" y="1"/>
                  </a:lnTo>
                  <a:lnTo>
                    <a:pt x="18" y="3"/>
                  </a:lnTo>
                  <a:lnTo>
                    <a:pt x="21" y="6"/>
                  </a:lnTo>
                  <a:lnTo>
                    <a:pt x="22" y="10"/>
                  </a:lnTo>
                  <a:lnTo>
                    <a:pt x="21" y="14"/>
                  </a:lnTo>
                  <a:lnTo>
                    <a:pt x="19" y="18"/>
                  </a:lnTo>
                  <a:lnTo>
                    <a:pt x="15" y="20"/>
                  </a:lnTo>
                  <a:lnTo>
                    <a:pt x="12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3" y="4"/>
                  </a:lnTo>
                  <a:lnTo>
                    <a:pt x="5" y="1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9" name="Freeform 49">
              <a:extLst>
                <a:ext uri="{FF2B5EF4-FFF2-40B4-BE49-F238E27FC236}">
                  <a16:creationId xmlns:a16="http://schemas.microsoft.com/office/drawing/2014/main" id="{B86F623D-4FC2-4A02-BCD0-2D6F28AF9321}"/>
                </a:ext>
              </a:extLst>
            </xdr:cNvPr>
            <xdr:cNvSpPr>
              <a:spLocks/>
            </xdr:cNvSpPr>
          </xdr:nvSpPr>
          <xdr:spPr bwMode="auto">
            <a:xfrm>
              <a:off x="10724562" y="360576"/>
              <a:ext cx="28550" cy="28467"/>
            </a:xfrm>
            <a:custGeom>
              <a:avLst/>
              <a:gdLst>
                <a:gd name="T0" fmla="*/ 8 w 13"/>
                <a:gd name="T1" fmla="*/ 0 h 14"/>
                <a:gd name="T2" fmla="*/ 9 w 13"/>
                <a:gd name="T3" fmla="*/ 2 h 14"/>
                <a:gd name="T4" fmla="*/ 12 w 13"/>
                <a:gd name="T5" fmla="*/ 3 h 14"/>
                <a:gd name="T6" fmla="*/ 13 w 13"/>
                <a:gd name="T7" fmla="*/ 5 h 14"/>
                <a:gd name="T8" fmla="*/ 13 w 13"/>
                <a:gd name="T9" fmla="*/ 8 h 14"/>
                <a:gd name="T10" fmla="*/ 13 w 13"/>
                <a:gd name="T11" fmla="*/ 11 h 14"/>
                <a:gd name="T12" fmla="*/ 10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1 w 13"/>
                <a:gd name="T21" fmla="*/ 12 h 14"/>
                <a:gd name="T22" fmla="*/ 0 w 13"/>
                <a:gd name="T23" fmla="*/ 9 h 14"/>
                <a:gd name="T24" fmla="*/ 0 w 13"/>
                <a:gd name="T25" fmla="*/ 7 h 14"/>
                <a:gd name="T26" fmla="*/ 1 w 13"/>
                <a:gd name="T27" fmla="*/ 4 h 14"/>
                <a:gd name="T28" fmla="*/ 3 w 13"/>
                <a:gd name="T29" fmla="*/ 3 h 14"/>
                <a:gd name="T30" fmla="*/ 5 w 13"/>
                <a:gd name="T31" fmla="*/ 2 h 14"/>
                <a:gd name="T32" fmla="*/ 8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8" y="0"/>
                  </a:moveTo>
                  <a:lnTo>
                    <a:pt x="9" y="2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3" y="11"/>
                  </a:lnTo>
                  <a:lnTo>
                    <a:pt x="10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7"/>
                  </a:lnTo>
                  <a:lnTo>
                    <a:pt x="1" y="4"/>
                  </a:lnTo>
                  <a:lnTo>
                    <a:pt x="3" y="3"/>
                  </a:lnTo>
                  <a:lnTo>
                    <a:pt x="5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0" name="Freeform 50">
              <a:extLst>
                <a:ext uri="{FF2B5EF4-FFF2-40B4-BE49-F238E27FC236}">
                  <a16:creationId xmlns:a16="http://schemas.microsoft.com/office/drawing/2014/main" id="{C4A606A1-3157-4B3F-B89D-0BB78C4D0ADA}"/>
                </a:ext>
              </a:extLst>
            </xdr:cNvPr>
            <xdr:cNvSpPr>
              <a:spLocks/>
            </xdr:cNvSpPr>
          </xdr:nvSpPr>
          <xdr:spPr bwMode="auto">
            <a:xfrm>
              <a:off x="10667462" y="341598"/>
              <a:ext cx="38067" cy="37955"/>
            </a:xfrm>
            <a:custGeom>
              <a:avLst/>
              <a:gdLst>
                <a:gd name="T0" fmla="*/ 9 w 17"/>
                <a:gd name="T1" fmla="*/ 0 h 17"/>
                <a:gd name="T2" fmla="*/ 12 w 17"/>
                <a:gd name="T3" fmla="*/ 2 h 17"/>
                <a:gd name="T4" fmla="*/ 14 w 17"/>
                <a:gd name="T5" fmla="*/ 3 h 17"/>
                <a:gd name="T6" fmla="*/ 17 w 17"/>
                <a:gd name="T7" fmla="*/ 7 h 17"/>
                <a:gd name="T8" fmla="*/ 17 w 17"/>
                <a:gd name="T9" fmla="*/ 9 h 17"/>
                <a:gd name="T10" fmla="*/ 15 w 17"/>
                <a:gd name="T11" fmla="*/ 13 h 17"/>
                <a:gd name="T12" fmla="*/ 14 w 17"/>
                <a:gd name="T13" fmla="*/ 16 h 17"/>
                <a:gd name="T14" fmla="*/ 10 w 17"/>
                <a:gd name="T15" fmla="*/ 17 h 17"/>
                <a:gd name="T16" fmla="*/ 8 w 17"/>
                <a:gd name="T17" fmla="*/ 17 h 17"/>
                <a:gd name="T18" fmla="*/ 4 w 17"/>
                <a:gd name="T19" fmla="*/ 16 h 17"/>
                <a:gd name="T20" fmla="*/ 1 w 17"/>
                <a:gd name="T21" fmla="*/ 14 h 17"/>
                <a:gd name="T22" fmla="*/ 0 w 17"/>
                <a:gd name="T23" fmla="*/ 12 h 17"/>
                <a:gd name="T24" fmla="*/ 0 w 17"/>
                <a:gd name="T25" fmla="*/ 8 h 17"/>
                <a:gd name="T26" fmla="*/ 1 w 17"/>
                <a:gd name="T27" fmla="*/ 5 h 17"/>
                <a:gd name="T28" fmla="*/ 3 w 17"/>
                <a:gd name="T29" fmla="*/ 3 h 17"/>
                <a:gd name="T30" fmla="*/ 5 w 17"/>
                <a:gd name="T31" fmla="*/ 0 h 17"/>
                <a:gd name="T32" fmla="*/ 9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9" y="0"/>
                  </a:moveTo>
                  <a:lnTo>
                    <a:pt x="12" y="2"/>
                  </a:lnTo>
                  <a:lnTo>
                    <a:pt x="14" y="3"/>
                  </a:lnTo>
                  <a:lnTo>
                    <a:pt x="17" y="7"/>
                  </a:lnTo>
                  <a:lnTo>
                    <a:pt x="17" y="9"/>
                  </a:lnTo>
                  <a:lnTo>
                    <a:pt x="15" y="13"/>
                  </a:lnTo>
                  <a:lnTo>
                    <a:pt x="14" y="16"/>
                  </a:lnTo>
                  <a:lnTo>
                    <a:pt x="10" y="17"/>
                  </a:lnTo>
                  <a:lnTo>
                    <a:pt x="8" y="17"/>
                  </a:lnTo>
                  <a:lnTo>
                    <a:pt x="4" y="16"/>
                  </a:lnTo>
                  <a:lnTo>
                    <a:pt x="1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1" y="5"/>
                  </a:lnTo>
                  <a:lnTo>
                    <a:pt x="3" y="3"/>
                  </a:lnTo>
                  <a:lnTo>
                    <a:pt x="5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1" name="Freeform 55">
              <a:extLst>
                <a:ext uri="{FF2B5EF4-FFF2-40B4-BE49-F238E27FC236}">
                  <a16:creationId xmlns:a16="http://schemas.microsoft.com/office/drawing/2014/main" id="{02FC1DE5-3DF1-4621-926E-6228686E6376}"/>
                </a:ext>
              </a:extLst>
            </xdr:cNvPr>
            <xdr:cNvSpPr>
              <a:spLocks/>
            </xdr:cNvSpPr>
          </xdr:nvSpPr>
          <xdr:spPr bwMode="auto">
            <a:xfrm>
              <a:off x="11029097" y="313132"/>
              <a:ext cx="47584" cy="47444"/>
            </a:xfrm>
            <a:custGeom>
              <a:avLst/>
              <a:gdLst>
                <a:gd name="T0" fmla="*/ 10 w 22"/>
                <a:gd name="T1" fmla="*/ 0 h 22"/>
                <a:gd name="T2" fmla="*/ 14 w 22"/>
                <a:gd name="T3" fmla="*/ 2 h 22"/>
                <a:gd name="T4" fmla="*/ 18 w 22"/>
                <a:gd name="T5" fmla="*/ 3 h 22"/>
                <a:gd name="T6" fmla="*/ 20 w 22"/>
                <a:gd name="T7" fmla="*/ 7 h 22"/>
                <a:gd name="T8" fmla="*/ 22 w 22"/>
                <a:gd name="T9" fmla="*/ 10 h 22"/>
                <a:gd name="T10" fmla="*/ 22 w 22"/>
                <a:gd name="T11" fmla="*/ 14 h 22"/>
                <a:gd name="T12" fmla="*/ 19 w 22"/>
                <a:gd name="T13" fmla="*/ 18 h 22"/>
                <a:gd name="T14" fmla="*/ 17 w 22"/>
                <a:gd name="T15" fmla="*/ 21 h 22"/>
                <a:gd name="T16" fmla="*/ 13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7 h 22"/>
                <a:gd name="T24" fmla="*/ 0 w 22"/>
                <a:gd name="T25" fmla="*/ 13 h 22"/>
                <a:gd name="T26" fmla="*/ 1 w 22"/>
                <a:gd name="T27" fmla="*/ 8 h 22"/>
                <a:gd name="T28" fmla="*/ 2 w 22"/>
                <a:gd name="T29" fmla="*/ 4 h 22"/>
                <a:gd name="T30" fmla="*/ 6 w 22"/>
                <a:gd name="T31" fmla="*/ 2 h 22"/>
                <a:gd name="T32" fmla="*/ 10 w 22"/>
                <a:gd name="T33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22" h="22">
                  <a:moveTo>
                    <a:pt x="10" y="0"/>
                  </a:moveTo>
                  <a:lnTo>
                    <a:pt x="14" y="2"/>
                  </a:lnTo>
                  <a:lnTo>
                    <a:pt x="18" y="3"/>
                  </a:lnTo>
                  <a:lnTo>
                    <a:pt x="20" y="7"/>
                  </a:lnTo>
                  <a:lnTo>
                    <a:pt x="22" y="10"/>
                  </a:lnTo>
                  <a:lnTo>
                    <a:pt x="22" y="14"/>
                  </a:lnTo>
                  <a:lnTo>
                    <a:pt x="19" y="18"/>
                  </a:lnTo>
                  <a:lnTo>
                    <a:pt x="17" y="21"/>
                  </a:lnTo>
                  <a:lnTo>
                    <a:pt x="13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7"/>
                  </a:lnTo>
                  <a:lnTo>
                    <a:pt x="0" y="13"/>
                  </a:lnTo>
                  <a:lnTo>
                    <a:pt x="1" y="8"/>
                  </a:lnTo>
                  <a:lnTo>
                    <a:pt x="2" y="4"/>
                  </a:lnTo>
                  <a:lnTo>
                    <a:pt x="6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2" name="Freeform 56">
              <a:extLst>
                <a:ext uri="{FF2B5EF4-FFF2-40B4-BE49-F238E27FC236}">
                  <a16:creationId xmlns:a16="http://schemas.microsoft.com/office/drawing/2014/main" id="{E74B6637-A804-4731-8BF0-BE65DB6D89FA}"/>
                </a:ext>
              </a:extLst>
            </xdr:cNvPr>
            <xdr:cNvSpPr>
              <a:spLocks/>
            </xdr:cNvSpPr>
          </xdr:nvSpPr>
          <xdr:spPr bwMode="auto">
            <a:xfrm>
              <a:off x="10610362" y="313132"/>
              <a:ext cx="47584" cy="47444"/>
            </a:xfrm>
            <a:custGeom>
              <a:avLst/>
              <a:gdLst>
                <a:gd name="T0" fmla="*/ 10 w 21"/>
                <a:gd name="T1" fmla="*/ 0 h 22"/>
                <a:gd name="T2" fmla="*/ 14 w 21"/>
                <a:gd name="T3" fmla="*/ 2 h 22"/>
                <a:gd name="T4" fmla="*/ 16 w 21"/>
                <a:gd name="T5" fmla="*/ 3 h 22"/>
                <a:gd name="T6" fmla="*/ 19 w 21"/>
                <a:gd name="T7" fmla="*/ 5 h 22"/>
                <a:gd name="T8" fmla="*/ 20 w 21"/>
                <a:gd name="T9" fmla="*/ 8 h 22"/>
                <a:gd name="T10" fmla="*/ 21 w 21"/>
                <a:gd name="T11" fmla="*/ 13 h 22"/>
                <a:gd name="T12" fmla="*/ 20 w 21"/>
                <a:gd name="T13" fmla="*/ 17 h 22"/>
                <a:gd name="T14" fmla="*/ 17 w 21"/>
                <a:gd name="T15" fmla="*/ 19 h 22"/>
                <a:gd name="T16" fmla="*/ 14 w 21"/>
                <a:gd name="T17" fmla="*/ 22 h 22"/>
                <a:gd name="T18" fmla="*/ 10 w 21"/>
                <a:gd name="T19" fmla="*/ 22 h 22"/>
                <a:gd name="T20" fmla="*/ 7 w 21"/>
                <a:gd name="T21" fmla="*/ 22 h 22"/>
                <a:gd name="T22" fmla="*/ 3 w 21"/>
                <a:gd name="T23" fmla="*/ 19 h 22"/>
                <a:gd name="T24" fmla="*/ 1 w 21"/>
                <a:gd name="T25" fmla="*/ 18 h 22"/>
                <a:gd name="T26" fmla="*/ 0 w 21"/>
                <a:gd name="T27" fmla="*/ 14 h 22"/>
                <a:gd name="T28" fmla="*/ 0 w 21"/>
                <a:gd name="T29" fmla="*/ 10 h 22"/>
                <a:gd name="T30" fmla="*/ 1 w 21"/>
                <a:gd name="T31" fmla="*/ 7 h 22"/>
                <a:gd name="T32" fmla="*/ 3 w 21"/>
                <a:gd name="T33" fmla="*/ 3 h 22"/>
                <a:gd name="T34" fmla="*/ 7 w 21"/>
                <a:gd name="T35" fmla="*/ 2 h 22"/>
                <a:gd name="T36" fmla="*/ 10 w 21"/>
                <a:gd name="T37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</a:cxnLst>
              <a:rect l="0" t="0" r="r" b="b"/>
              <a:pathLst>
                <a:path w="21" h="22">
                  <a:moveTo>
                    <a:pt x="10" y="0"/>
                  </a:moveTo>
                  <a:lnTo>
                    <a:pt x="14" y="2"/>
                  </a:lnTo>
                  <a:lnTo>
                    <a:pt x="16" y="3"/>
                  </a:lnTo>
                  <a:lnTo>
                    <a:pt x="19" y="5"/>
                  </a:lnTo>
                  <a:lnTo>
                    <a:pt x="20" y="8"/>
                  </a:lnTo>
                  <a:lnTo>
                    <a:pt x="21" y="13"/>
                  </a:lnTo>
                  <a:lnTo>
                    <a:pt x="20" y="17"/>
                  </a:lnTo>
                  <a:lnTo>
                    <a:pt x="17" y="19"/>
                  </a:lnTo>
                  <a:lnTo>
                    <a:pt x="14" y="22"/>
                  </a:lnTo>
                  <a:lnTo>
                    <a:pt x="10" y="22"/>
                  </a:lnTo>
                  <a:lnTo>
                    <a:pt x="7" y="22"/>
                  </a:lnTo>
                  <a:lnTo>
                    <a:pt x="3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1" y="7"/>
                  </a:lnTo>
                  <a:lnTo>
                    <a:pt x="3" y="3"/>
                  </a:lnTo>
                  <a:lnTo>
                    <a:pt x="7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3" name="Freeform 57">
              <a:extLst>
                <a:ext uri="{FF2B5EF4-FFF2-40B4-BE49-F238E27FC236}">
                  <a16:creationId xmlns:a16="http://schemas.microsoft.com/office/drawing/2014/main" id="{F3DA6826-7C69-4D16-9188-D24C9A4063D4}"/>
                </a:ext>
              </a:extLst>
            </xdr:cNvPr>
            <xdr:cNvSpPr>
              <a:spLocks/>
            </xdr:cNvSpPr>
          </xdr:nvSpPr>
          <xdr:spPr bwMode="auto">
            <a:xfrm>
              <a:off x="10933930" y="360576"/>
              <a:ext cx="28550" cy="28467"/>
            </a:xfrm>
            <a:custGeom>
              <a:avLst/>
              <a:gdLst>
                <a:gd name="T0" fmla="*/ 5 w 13"/>
                <a:gd name="T1" fmla="*/ 0 h 14"/>
                <a:gd name="T2" fmla="*/ 8 w 13"/>
                <a:gd name="T3" fmla="*/ 2 h 14"/>
                <a:gd name="T4" fmla="*/ 10 w 13"/>
                <a:gd name="T5" fmla="*/ 3 h 14"/>
                <a:gd name="T6" fmla="*/ 12 w 13"/>
                <a:gd name="T7" fmla="*/ 4 h 14"/>
                <a:gd name="T8" fmla="*/ 13 w 13"/>
                <a:gd name="T9" fmla="*/ 7 h 14"/>
                <a:gd name="T10" fmla="*/ 13 w 13"/>
                <a:gd name="T11" fmla="*/ 9 h 14"/>
                <a:gd name="T12" fmla="*/ 12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3 w 13"/>
                <a:gd name="T21" fmla="*/ 12 h 14"/>
                <a:gd name="T22" fmla="*/ 0 w 13"/>
                <a:gd name="T23" fmla="*/ 11 h 14"/>
                <a:gd name="T24" fmla="*/ 0 w 13"/>
                <a:gd name="T25" fmla="*/ 8 h 14"/>
                <a:gd name="T26" fmla="*/ 0 w 13"/>
                <a:gd name="T27" fmla="*/ 5 h 14"/>
                <a:gd name="T28" fmla="*/ 1 w 13"/>
                <a:gd name="T29" fmla="*/ 3 h 14"/>
                <a:gd name="T30" fmla="*/ 4 w 13"/>
                <a:gd name="T31" fmla="*/ 2 h 14"/>
                <a:gd name="T32" fmla="*/ 5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5" y="0"/>
                  </a:moveTo>
                  <a:lnTo>
                    <a:pt x="8" y="2"/>
                  </a:lnTo>
                  <a:lnTo>
                    <a:pt x="10" y="3"/>
                  </a:lnTo>
                  <a:lnTo>
                    <a:pt x="12" y="4"/>
                  </a:lnTo>
                  <a:lnTo>
                    <a:pt x="13" y="7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3" y="12"/>
                  </a:lnTo>
                  <a:lnTo>
                    <a:pt x="0" y="11"/>
                  </a:lnTo>
                  <a:lnTo>
                    <a:pt x="0" y="8"/>
                  </a:lnTo>
                  <a:lnTo>
                    <a:pt x="0" y="5"/>
                  </a:lnTo>
                  <a:lnTo>
                    <a:pt x="1" y="3"/>
                  </a:lnTo>
                  <a:lnTo>
                    <a:pt x="4" y="2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4" name="Freeform 58">
              <a:extLst>
                <a:ext uri="{FF2B5EF4-FFF2-40B4-BE49-F238E27FC236}">
                  <a16:creationId xmlns:a16="http://schemas.microsoft.com/office/drawing/2014/main" id="{2999EB88-E199-47BC-9F2B-59556099E007}"/>
                </a:ext>
              </a:extLst>
            </xdr:cNvPr>
            <xdr:cNvSpPr>
              <a:spLocks/>
            </xdr:cNvSpPr>
          </xdr:nvSpPr>
          <xdr:spPr bwMode="auto">
            <a:xfrm>
              <a:off x="10981513" y="341598"/>
              <a:ext cx="38067" cy="37955"/>
            </a:xfrm>
            <a:custGeom>
              <a:avLst/>
              <a:gdLst>
                <a:gd name="T0" fmla="*/ 8 w 17"/>
                <a:gd name="T1" fmla="*/ 0 h 17"/>
                <a:gd name="T2" fmla="*/ 12 w 17"/>
                <a:gd name="T3" fmla="*/ 0 h 17"/>
                <a:gd name="T4" fmla="*/ 14 w 17"/>
                <a:gd name="T5" fmla="*/ 3 h 17"/>
                <a:gd name="T6" fmla="*/ 16 w 17"/>
                <a:gd name="T7" fmla="*/ 5 h 17"/>
                <a:gd name="T8" fmla="*/ 17 w 17"/>
                <a:gd name="T9" fmla="*/ 8 h 17"/>
                <a:gd name="T10" fmla="*/ 17 w 17"/>
                <a:gd name="T11" fmla="*/ 12 h 17"/>
                <a:gd name="T12" fmla="*/ 16 w 17"/>
                <a:gd name="T13" fmla="*/ 14 h 17"/>
                <a:gd name="T14" fmla="*/ 13 w 17"/>
                <a:gd name="T15" fmla="*/ 16 h 17"/>
                <a:gd name="T16" fmla="*/ 9 w 17"/>
                <a:gd name="T17" fmla="*/ 17 h 17"/>
                <a:gd name="T18" fmla="*/ 7 w 17"/>
                <a:gd name="T19" fmla="*/ 17 h 17"/>
                <a:gd name="T20" fmla="*/ 3 w 17"/>
                <a:gd name="T21" fmla="*/ 16 h 17"/>
                <a:gd name="T22" fmla="*/ 2 w 17"/>
                <a:gd name="T23" fmla="*/ 13 h 17"/>
                <a:gd name="T24" fmla="*/ 0 w 17"/>
                <a:gd name="T25" fmla="*/ 9 h 17"/>
                <a:gd name="T26" fmla="*/ 0 w 17"/>
                <a:gd name="T27" fmla="*/ 7 h 17"/>
                <a:gd name="T28" fmla="*/ 3 w 17"/>
                <a:gd name="T29" fmla="*/ 3 h 17"/>
                <a:gd name="T30" fmla="*/ 6 w 17"/>
                <a:gd name="T31" fmla="*/ 2 h 17"/>
                <a:gd name="T32" fmla="*/ 8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8" y="0"/>
                  </a:moveTo>
                  <a:lnTo>
                    <a:pt x="12" y="0"/>
                  </a:lnTo>
                  <a:lnTo>
                    <a:pt x="14" y="3"/>
                  </a:lnTo>
                  <a:lnTo>
                    <a:pt x="16" y="5"/>
                  </a:lnTo>
                  <a:lnTo>
                    <a:pt x="17" y="8"/>
                  </a:lnTo>
                  <a:lnTo>
                    <a:pt x="17" y="12"/>
                  </a:lnTo>
                  <a:lnTo>
                    <a:pt x="16" y="14"/>
                  </a:lnTo>
                  <a:lnTo>
                    <a:pt x="13" y="16"/>
                  </a:lnTo>
                  <a:lnTo>
                    <a:pt x="9" y="17"/>
                  </a:lnTo>
                  <a:lnTo>
                    <a:pt x="7" y="17"/>
                  </a:lnTo>
                  <a:lnTo>
                    <a:pt x="3" y="16"/>
                  </a:lnTo>
                  <a:lnTo>
                    <a:pt x="2" y="13"/>
                  </a:lnTo>
                  <a:lnTo>
                    <a:pt x="0" y="9"/>
                  </a:lnTo>
                  <a:lnTo>
                    <a:pt x="0" y="7"/>
                  </a:lnTo>
                  <a:lnTo>
                    <a:pt x="3" y="3"/>
                  </a:lnTo>
                  <a:lnTo>
                    <a:pt x="6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5" name="Freeform 59">
              <a:extLst>
                <a:ext uri="{FF2B5EF4-FFF2-40B4-BE49-F238E27FC236}">
                  <a16:creationId xmlns:a16="http://schemas.microsoft.com/office/drawing/2014/main" id="{88759D9D-DFC2-43D5-AD36-F609320DD4B2}"/>
                </a:ext>
              </a:extLst>
            </xdr:cNvPr>
            <xdr:cNvSpPr>
              <a:spLocks/>
            </xdr:cNvSpPr>
          </xdr:nvSpPr>
          <xdr:spPr bwMode="auto">
            <a:xfrm>
              <a:off x="10886346" y="351087"/>
              <a:ext cx="28550" cy="28467"/>
            </a:xfrm>
            <a:custGeom>
              <a:avLst/>
              <a:gdLst>
                <a:gd name="T0" fmla="*/ 5 w 13"/>
                <a:gd name="T1" fmla="*/ 0 h 13"/>
                <a:gd name="T2" fmla="*/ 8 w 13"/>
                <a:gd name="T3" fmla="*/ 0 h 13"/>
                <a:gd name="T4" fmla="*/ 10 w 13"/>
                <a:gd name="T5" fmla="*/ 1 h 13"/>
                <a:gd name="T6" fmla="*/ 12 w 13"/>
                <a:gd name="T7" fmla="*/ 3 h 13"/>
                <a:gd name="T8" fmla="*/ 13 w 13"/>
                <a:gd name="T9" fmla="*/ 5 h 13"/>
                <a:gd name="T10" fmla="*/ 13 w 13"/>
                <a:gd name="T11" fmla="*/ 8 h 13"/>
                <a:gd name="T12" fmla="*/ 12 w 13"/>
                <a:gd name="T13" fmla="*/ 10 h 13"/>
                <a:gd name="T14" fmla="*/ 9 w 13"/>
                <a:gd name="T15" fmla="*/ 12 h 13"/>
                <a:gd name="T16" fmla="*/ 6 w 13"/>
                <a:gd name="T17" fmla="*/ 13 h 13"/>
                <a:gd name="T18" fmla="*/ 4 w 13"/>
                <a:gd name="T19" fmla="*/ 13 h 13"/>
                <a:gd name="T20" fmla="*/ 1 w 13"/>
                <a:gd name="T21" fmla="*/ 12 h 13"/>
                <a:gd name="T22" fmla="*/ 0 w 13"/>
                <a:gd name="T23" fmla="*/ 9 h 13"/>
                <a:gd name="T24" fmla="*/ 0 w 13"/>
                <a:gd name="T25" fmla="*/ 6 h 13"/>
                <a:gd name="T26" fmla="*/ 0 w 13"/>
                <a:gd name="T27" fmla="*/ 4 h 13"/>
                <a:gd name="T28" fmla="*/ 1 w 13"/>
                <a:gd name="T29" fmla="*/ 1 h 13"/>
                <a:gd name="T30" fmla="*/ 3 w 13"/>
                <a:gd name="T31" fmla="*/ 0 h 13"/>
                <a:gd name="T32" fmla="*/ 5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5" y="0"/>
                  </a:moveTo>
                  <a:lnTo>
                    <a:pt x="8" y="0"/>
                  </a:lnTo>
                  <a:lnTo>
                    <a:pt x="10" y="1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2" y="10"/>
                  </a:lnTo>
                  <a:lnTo>
                    <a:pt x="9" y="12"/>
                  </a:lnTo>
                  <a:lnTo>
                    <a:pt x="6" y="13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6"/>
                  </a:lnTo>
                  <a:lnTo>
                    <a:pt x="0" y="4"/>
                  </a:lnTo>
                  <a:lnTo>
                    <a:pt x="1" y="1"/>
                  </a:lnTo>
                  <a:lnTo>
                    <a:pt x="3" y="0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6" name="Freeform 60">
              <a:extLst>
                <a:ext uri="{FF2B5EF4-FFF2-40B4-BE49-F238E27FC236}">
                  <a16:creationId xmlns:a16="http://schemas.microsoft.com/office/drawing/2014/main" id="{D7B98930-CDFA-4156-8754-95510FAD3C92}"/>
                </a:ext>
              </a:extLst>
            </xdr:cNvPr>
            <xdr:cNvSpPr>
              <a:spLocks/>
            </xdr:cNvSpPr>
          </xdr:nvSpPr>
          <xdr:spPr bwMode="auto">
            <a:xfrm>
              <a:off x="10772146" y="351087"/>
              <a:ext cx="28550" cy="28467"/>
            </a:xfrm>
            <a:custGeom>
              <a:avLst/>
              <a:gdLst>
                <a:gd name="T0" fmla="*/ 8 w 13"/>
                <a:gd name="T1" fmla="*/ 0 h 13"/>
                <a:gd name="T2" fmla="*/ 11 w 13"/>
                <a:gd name="T3" fmla="*/ 0 h 13"/>
                <a:gd name="T4" fmla="*/ 12 w 13"/>
                <a:gd name="T5" fmla="*/ 1 h 13"/>
                <a:gd name="T6" fmla="*/ 13 w 13"/>
                <a:gd name="T7" fmla="*/ 4 h 13"/>
                <a:gd name="T8" fmla="*/ 13 w 13"/>
                <a:gd name="T9" fmla="*/ 6 h 13"/>
                <a:gd name="T10" fmla="*/ 13 w 13"/>
                <a:gd name="T11" fmla="*/ 9 h 13"/>
                <a:gd name="T12" fmla="*/ 12 w 13"/>
                <a:gd name="T13" fmla="*/ 12 h 13"/>
                <a:gd name="T14" fmla="*/ 9 w 13"/>
                <a:gd name="T15" fmla="*/ 13 h 13"/>
                <a:gd name="T16" fmla="*/ 7 w 13"/>
                <a:gd name="T17" fmla="*/ 13 h 13"/>
                <a:gd name="T18" fmla="*/ 4 w 13"/>
                <a:gd name="T19" fmla="*/ 12 h 13"/>
                <a:gd name="T20" fmla="*/ 2 w 13"/>
                <a:gd name="T21" fmla="*/ 10 h 13"/>
                <a:gd name="T22" fmla="*/ 0 w 13"/>
                <a:gd name="T23" fmla="*/ 8 h 13"/>
                <a:gd name="T24" fmla="*/ 0 w 13"/>
                <a:gd name="T25" fmla="*/ 5 h 13"/>
                <a:gd name="T26" fmla="*/ 2 w 13"/>
                <a:gd name="T27" fmla="*/ 3 h 13"/>
                <a:gd name="T28" fmla="*/ 3 w 13"/>
                <a:gd name="T29" fmla="*/ 1 h 13"/>
                <a:gd name="T30" fmla="*/ 5 w 13"/>
                <a:gd name="T31" fmla="*/ 0 h 13"/>
                <a:gd name="T32" fmla="*/ 8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8" y="0"/>
                  </a:moveTo>
                  <a:lnTo>
                    <a:pt x="11" y="0"/>
                  </a:lnTo>
                  <a:lnTo>
                    <a:pt x="12" y="1"/>
                  </a:lnTo>
                  <a:lnTo>
                    <a:pt x="13" y="4"/>
                  </a:lnTo>
                  <a:lnTo>
                    <a:pt x="13" y="6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3"/>
                  </a:lnTo>
                  <a:lnTo>
                    <a:pt x="4" y="12"/>
                  </a:lnTo>
                  <a:lnTo>
                    <a:pt x="2" y="10"/>
                  </a:lnTo>
                  <a:lnTo>
                    <a:pt x="0" y="8"/>
                  </a:lnTo>
                  <a:lnTo>
                    <a:pt x="0" y="5"/>
                  </a:lnTo>
                  <a:lnTo>
                    <a:pt x="2" y="3"/>
                  </a:lnTo>
                  <a:lnTo>
                    <a:pt x="3" y="1"/>
                  </a:lnTo>
                  <a:lnTo>
                    <a:pt x="5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7" name="Freeform 61">
              <a:extLst>
                <a:ext uri="{FF2B5EF4-FFF2-40B4-BE49-F238E27FC236}">
                  <a16:creationId xmlns:a16="http://schemas.microsoft.com/office/drawing/2014/main" id="{4A3A3DA0-4551-401F-AA5C-CB4F7BB53944}"/>
                </a:ext>
              </a:extLst>
            </xdr:cNvPr>
            <xdr:cNvSpPr>
              <a:spLocks/>
            </xdr:cNvSpPr>
          </xdr:nvSpPr>
          <xdr:spPr bwMode="auto">
            <a:xfrm>
              <a:off x="11257498" y="94888"/>
              <a:ext cx="9517" cy="75911"/>
            </a:xfrm>
            <a:custGeom>
              <a:avLst/>
              <a:gdLst>
                <a:gd name="T0" fmla="*/ 4 w 4"/>
                <a:gd name="T1" fmla="*/ 0 h 32"/>
                <a:gd name="T2" fmla="*/ 4 w 4"/>
                <a:gd name="T3" fmla="*/ 32 h 32"/>
                <a:gd name="T4" fmla="*/ 1 w 4"/>
                <a:gd name="T5" fmla="*/ 28 h 32"/>
                <a:gd name="T6" fmla="*/ 0 w 4"/>
                <a:gd name="T7" fmla="*/ 24 h 32"/>
                <a:gd name="T8" fmla="*/ 0 w 4"/>
                <a:gd name="T9" fmla="*/ 18 h 32"/>
                <a:gd name="T10" fmla="*/ 0 w 4"/>
                <a:gd name="T11" fmla="*/ 14 h 32"/>
                <a:gd name="T12" fmla="*/ 1 w 4"/>
                <a:gd name="T13" fmla="*/ 6 h 32"/>
                <a:gd name="T14" fmla="*/ 4 w 4"/>
                <a:gd name="T15" fmla="*/ 0 h 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4" h="32">
                  <a:moveTo>
                    <a:pt x="4" y="0"/>
                  </a:moveTo>
                  <a:lnTo>
                    <a:pt x="4" y="32"/>
                  </a:lnTo>
                  <a:lnTo>
                    <a:pt x="1" y="28"/>
                  </a:lnTo>
                  <a:lnTo>
                    <a:pt x="0" y="24"/>
                  </a:lnTo>
                  <a:lnTo>
                    <a:pt x="0" y="18"/>
                  </a:lnTo>
                  <a:lnTo>
                    <a:pt x="0" y="14"/>
                  </a:lnTo>
                  <a:lnTo>
                    <a:pt x="1" y="6"/>
                  </a:lnTo>
                  <a:lnTo>
                    <a:pt x="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8" name="Freeform 73">
              <a:extLst>
                <a:ext uri="{FF2B5EF4-FFF2-40B4-BE49-F238E27FC236}">
                  <a16:creationId xmlns:a16="http://schemas.microsoft.com/office/drawing/2014/main" id="{F1401A0A-0103-4FC2-A025-C97903B7DC54}"/>
                </a:ext>
              </a:extLst>
            </xdr:cNvPr>
            <xdr:cNvSpPr>
              <a:spLocks/>
            </xdr:cNvSpPr>
          </xdr:nvSpPr>
          <xdr:spPr bwMode="auto">
            <a:xfrm>
              <a:off x="10924413" y="0"/>
              <a:ext cx="19033" cy="18978"/>
            </a:xfrm>
            <a:custGeom>
              <a:avLst/>
              <a:gdLst>
                <a:gd name="T0" fmla="*/ 2 w 6"/>
                <a:gd name="T1" fmla="*/ 0 h 9"/>
                <a:gd name="T2" fmla="*/ 6 w 6"/>
                <a:gd name="T3" fmla="*/ 0 h 9"/>
                <a:gd name="T4" fmla="*/ 5 w 6"/>
                <a:gd name="T5" fmla="*/ 4 h 9"/>
                <a:gd name="T6" fmla="*/ 2 w 6"/>
                <a:gd name="T7" fmla="*/ 6 h 9"/>
                <a:gd name="T8" fmla="*/ 0 w 6"/>
                <a:gd name="T9" fmla="*/ 9 h 9"/>
                <a:gd name="T10" fmla="*/ 1 w 6"/>
                <a:gd name="T11" fmla="*/ 5 h 9"/>
                <a:gd name="T12" fmla="*/ 2 w 6"/>
                <a:gd name="T13" fmla="*/ 0 h 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6" h="9">
                  <a:moveTo>
                    <a:pt x="2" y="0"/>
                  </a:moveTo>
                  <a:lnTo>
                    <a:pt x="6" y="0"/>
                  </a:lnTo>
                  <a:lnTo>
                    <a:pt x="5" y="4"/>
                  </a:lnTo>
                  <a:lnTo>
                    <a:pt x="2" y="6"/>
                  </a:lnTo>
                  <a:lnTo>
                    <a:pt x="0" y="9"/>
                  </a:lnTo>
                  <a:lnTo>
                    <a:pt x="1" y="5"/>
                  </a:lnTo>
                  <a:lnTo>
                    <a:pt x="2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9" name="Freeform 74">
              <a:extLst>
                <a:ext uri="{FF2B5EF4-FFF2-40B4-BE49-F238E27FC236}">
                  <a16:creationId xmlns:a16="http://schemas.microsoft.com/office/drawing/2014/main" id="{217C5B3B-F7E7-446F-B716-F2D1FF860FC6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724562" y="0"/>
              <a:ext cx="199851" cy="104377"/>
            </a:xfrm>
            <a:custGeom>
              <a:avLst/>
              <a:gdLst>
                <a:gd name="T0" fmla="*/ 44 w 85"/>
                <a:gd name="T1" fmla="*/ 10 h 43"/>
                <a:gd name="T2" fmla="*/ 38 w 85"/>
                <a:gd name="T3" fmla="*/ 15 h 43"/>
                <a:gd name="T4" fmla="*/ 35 w 85"/>
                <a:gd name="T5" fmla="*/ 23 h 43"/>
                <a:gd name="T6" fmla="*/ 38 w 85"/>
                <a:gd name="T7" fmla="*/ 32 h 43"/>
                <a:gd name="T8" fmla="*/ 44 w 85"/>
                <a:gd name="T9" fmla="*/ 37 h 43"/>
                <a:gd name="T10" fmla="*/ 49 w 85"/>
                <a:gd name="T11" fmla="*/ 37 h 43"/>
                <a:gd name="T12" fmla="*/ 54 w 85"/>
                <a:gd name="T13" fmla="*/ 37 h 43"/>
                <a:gd name="T14" fmla="*/ 61 w 85"/>
                <a:gd name="T15" fmla="*/ 32 h 43"/>
                <a:gd name="T16" fmla="*/ 63 w 85"/>
                <a:gd name="T17" fmla="*/ 23 h 43"/>
                <a:gd name="T18" fmla="*/ 61 w 85"/>
                <a:gd name="T19" fmla="*/ 15 h 43"/>
                <a:gd name="T20" fmla="*/ 54 w 85"/>
                <a:gd name="T21" fmla="*/ 10 h 43"/>
                <a:gd name="T22" fmla="*/ 49 w 85"/>
                <a:gd name="T23" fmla="*/ 9 h 43"/>
                <a:gd name="T24" fmla="*/ 34 w 85"/>
                <a:gd name="T25" fmla="*/ 0 h 43"/>
                <a:gd name="T26" fmla="*/ 35 w 85"/>
                <a:gd name="T27" fmla="*/ 2 h 43"/>
                <a:gd name="T28" fmla="*/ 34 w 85"/>
                <a:gd name="T29" fmla="*/ 6 h 43"/>
                <a:gd name="T30" fmla="*/ 41 w 85"/>
                <a:gd name="T31" fmla="*/ 4 h 43"/>
                <a:gd name="T32" fmla="*/ 49 w 85"/>
                <a:gd name="T33" fmla="*/ 2 h 43"/>
                <a:gd name="T34" fmla="*/ 49 w 85"/>
                <a:gd name="T35" fmla="*/ 4 h 43"/>
                <a:gd name="T36" fmla="*/ 57 w 85"/>
                <a:gd name="T37" fmla="*/ 5 h 43"/>
                <a:gd name="T38" fmla="*/ 58 w 85"/>
                <a:gd name="T39" fmla="*/ 4 h 43"/>
                <a:gd name="T40" fmla="*/ 64 w 85"/>
                <a:gd name="T41" fmla="*/ 0 h 43"/>
                <a:gd name="T42" fmla="*/ 67 w 85"/>
                <a:gd name="T43" fmla="*/ 6 h 43"/>
                <a:gd name="T44" fmla="*/ 73 w 85"/>
                <a:gd name="T45" fmla="*/ 10 h 43"/>
                <a:gd name="T46" fmla="*/ 81 w 85"/>
                <a:gd name="T47" fmla="*/ 10 h 43"/>
                <a:gd name="T48" fmla="*/ 82 w 85"/>
                <a:gd name="T49" fmla="*/ 11 h 43"/>
                <a:gd name="T50" fmla="*/ 76 w 85"/>
                <a:gd name="T51" fmla="*/ 15 h 43"/>
                <a:gd name="T52" fmla="*/ 71 w 85"/>
                <a:gd name="T53" fmla="*/ 15 h 43"/>
                <a:gd name="T54" fmla="*/ 68 w 85"/>
                <a:gd name="T55" fmla="*/ 14 h 43"/>
                <a:gd name="T56" fmla="*/ 66 w 85"/>
                <a:gd name="T57" fmla="*/ 11 h 43"/>
                <a:gd name="T58" fmla="*/ 70 w 85"/>
                <a:gd name="T59" fmla="*/ 23 h 43"/>
                <a:gd name="T60" fmla="*/ 59 w 85"/>
                <a:gd name="T61" fmla="*/ 40 h 43"/>
                <a:gd name="T62" fmla="*/ 49 w 85"/>
                <a:gd name="T63" fmla="*/ 43 h 43"/>
                <a:gd name="T64" fmla="*/ 39 w 85"/>
                <a:gd name="T65" fmla="*/ 40 h 43"/>
                <a:gd name="T66" fmla="*/ 29 w 85"/>
                <a:gd name="T67" fmla="*/ 24 h 43"/>
                <a:gd name="T68" fmla="*/ 30 w 85"/>
                <a:gd name="T69" fmla="*/ 16 h 43"/>
                <a:gd name="T70" fmla="*/ 29 w 85"/>
                <a:gd name="T71" fmla="*/ 15 h 43"/>
                <a:gd name="T72" fmla="*/ 21 w 85"/>
                <a:gd name="T73" fmla="*/ 18 h 43"/>
                <a:gd name="T74" fmla="*/ 11 w 85"/>
                <a:gd name="T75" fmla="*/ 15 h 43"/>
                <a:gd name="T76" fmla="*/ 3 w 85"/>
                <a:gd name="T77" fmla="*/ 7 h 43"/>
                <a:gd name="T78" fmla="*/ 4 w 85"/>
                <a:gd name="T79" fmla="*/ 6 h 43"/>
                <a:gd name="T80" fmla="*/ 12 w 85"/>
                <a:gd name="T81" fmla="*/ 10 h 43"/>
                <a:gd name="T82" fmla="*/ 20 w 85"/>
                <a:gd name="T83" fmla="*/ 10 h 43"/>
                <a:gd name="T84" fmla="*/ 29 w 85"/>
                <a:gd name="T85" fmla="*/ 6 h 43"/>
                <a:gd name="T86" fmla="*/ 34 w 85"/>
                <a:gd name="T87" fmla="*/ 0 h 4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</a:cxnLst>
              <a:rect l="0" t="0" r="r" b="b"/>
              <a:pathLst>
                <a:path w="85" h="43">
                  <a:moveTo>
                    <a:pt x="49" y="9"/>
                  </a:moveTo>
                  <a:lnTo>
                    <a:pt x="44" y="10"/>
                  </a:lnTo>
                  <a:lnTo>
                    <a:pt x="40" y="11"/>
                  </a:lnTo>
                  <a:lnTo>
                    <a:pt x="38" y="15"/>
                  </a:lnTo>
                  <a:lnTo>
                    <a:pt x="35" y="19"/>
                  </a:lnTo>
                  <a:lnTo>
                    <a:pt x="35" y="23"/>
                  </a:lnTo>
                  <a:lnTo>
                    <a:pt x="35" y="28"/>
                  </a:lnTo>
                  <a:lnTo>
                    <a:pt x="38" y="32"/>
                  </a:lnTo>
                  <a:lnTo>
                    <a:pt x="40" y="34"/>
                  </a:lnTo>
                  <a:lnTo>
                    <a:pt x="44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54" y="37"/>
                  </a:lnTo>
                  <a:lnTo>
                    <a:pt x="58" y="34"/>
                  </a:lnTo>
                  <a:lnTo>
                    <a:pt x="61" y="32"/>
                  </a:lnTo>
                  <a:lnTo>
                    <a:pt x="63" y="28"/>
                  </a:lnTo>
                  <a:lnTo>
                    <a:pt x="63" y="23"/>
                  </a:lnTo>
                  <a:lnTo>
                    <a:pt x="63" y="19"/>
                  </a:lnTo>
                  <a:lnTo>
                    <a:pt x="61" y="15"/>
                  </a:lnTo>
                  <a:lnTo>
                    <a:pt x="58" y="11"/>
                  </a:lnTo>
                  <a:lnTo>
                    <a:pt x="54" y="10"/>
                  </a:lnTo>
                  <a:lnTo>
                    <a:pt x="49" y="9"/>
                  </a:lnTo>
                  <a:lnTo>
                    <a:pt x="49" y="9"/>
                  </a:lnTo>
                  <a:lnTo>
                    <a:pt x="49" y="9"/>
                  </a:lnTo>
                  <a:close/>
                  <a:moveTo>
                    <a:pt x="34" y="0"/>
                  </a:moveTo>
                  <a:lnTo>
                    <a:pt x="35" y="0"/>
                  </a:lnTo>
                  <a:lnTo>
                    <a:pt x="35" y="2"/>
                  </a:lnTo>
                  <a:lnTo>
                    <a:pt x="35" y="5"/>
                  </a:lnTo>
                  <a:lnTo>
                    <a:pt x="34" y="6"/>
                  </a:lnTo>
                  <a:lnTo>
                    <a:pt x="38" y="5"/>
                  </a:lnTo>
                  <a:lnTo>
                    <a:pt x="41" y="4"/>
                  </a:lnTo>
                  <a:lnTo>
                    <a:pt x="45" y="4"/>
                  </a:lnTo>
                  <a:lnTo>
                    <a:pt x="49" y="2"/>
                  </a:lnTo>
                  <a:lnTo>
                    <a:pt x="49" y="4"/>
                  </a:lnTo>
                  <a:lnTo>
                    <a:pt x="49" y="4"/>
                  </a:lnTo>
                  <a:lnTo>
                    <a:pt x="53" y="4"/>
                  </a:lnTo>
                  <a:lnTo>
                    <a:pt x="57" y="5"/>
                  </a:lnTo>
                  <a:lnTo>
                    <a:pt x="61" y="7"/>
                  </a:lnTo>
                  <a:lnTo>
                    <a:pt x="58" y="4"/>
                  </a:lnTo>
                  <a:lnTo>
                    <a:pt x="58" y="0"/>
                  </a:lnTo>
                  <a:lnTo>
                    <a:pt x="64" y="0"/>
                  </a:lnTo>
                  <a:lnTo>
                    <a:pt x="64" y="4"/>
                  </a:lnTo>
                  <a:lnTo>
                    <a:pt x="67" y="6"/>
                  </a:lnTo>
                  <a:lnTo>
                    <a:pt x="70" y="9"/>
                  </a:lnTo>
                  <a:lnTo>
                    <a:pt x="73" y="10"/>
                  </a:lnTo>
                  <a:lnTo>
                    <a:pt x="77" y="10"/>
                  </a:lnTo>
                  <a:lnTo>
                    <a:pt x="81" y="10"/>
                  </a:lnTo>
                  <a:lnTo>
                    <a:pt x="85" y="9"/>
                  </a:lnTo>
                  <a:lnTo>
                    <a:pt x="82" y="11"/>
                  </a:lnTo>
                  <a:lnTo>
                    <a:pt x="80" y="14"/>
                  </a:lnTo>
                  <a:lnTo>
                    <a:pt x="76" y="15"/>
                  </a:lnTo>
                  <a:lnTo>
                    <a:pt x="72" y="15"/>
                  </a:lnTo>
                  <a:lnTo>
                    <a:pt x="71" y="15"/>
                  </a:lnTo>
                  <a:lnTo>
                    <a:pt x="70" y="15"/>
                  </a:lnTo>
                  <a:lnTo>
                    <a:pt x="68" y="14"/>
                  </a:lnTo>
                  <a:lnTo>
                    <a:pt x="68" y="12"/>
                  </a:lnTo>
                  <a:lnTo>
                    <a:pt x="66" y="11"/>
                  </a:lnTo>
                  <a:lnTo>
                    <a:pt x="70" y="18"/>
                  </a:lnTo>
                  <a:lnTo>
                    <a:pt x="70" y="23"/>
                  </a:lnTo>
                  <a:lnTo>
                    <a:pt x="67" y="33"/>
                  </a:lnTo>
                  <a:lnTo>
                    <a:pt x="59" y="40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39" y="40"/>
                  </a:lnTo>
                  <a:lnTo>
                    <a:pt x="31" y="34"/>
                  </a:lnTo>
                  <a:lnTo>
                    <a:pt x="29" y="24"/>
                  </a:lnTo>
                  <a:lnTo>
                    <a:pt x="29" y="20"/>
                  </a:lnTo>
                  <a:lnTo>
                    <a:pt x="30" y="16"/>
                  </a:lnTo>
                  <a:lnTo>
                    <a:pt x="31" y="12"/>
                  </a:lnTo>
                  <a:lnTo>
                    <a:pt x="29" y="15"/>
                  </a:lnTo>
                  <a:lnTo>
                    <a:pt x="25" y="16"/>
                  </a:lnTo>
                  <a:lnTo>
                    <a:pt x="21" y="18"/>
                  </a:lnTo>
                  <a:lnTo>
                    <a:pt x="15" y="16"/>
                  </a:lnTo>
                  <a:lnTo>
                    <a:pt x="11" y="15"/>
                  </a:lnTo>
                  <a:lnTo>
                    <a:pt x="7" y="11"/>
                  </a:lnTo>
                  <a:lnTo>
                    <a:pt x="3" y="7"/>
                  </a:lnTo>
                  <a:lnTo>
                    <a:pt x="0" y="4"/>
                  </a:lnTo>
                  <a:lnTo>
                    <a:pt x="4" y="6"/>
                  </a:lnTo>
                  <a:lnTo>
                    <a:pt x="8" y="9"/>
                  </a:lnTo>
                  <a:lnTo>
                    <a:pt x="12" y="10"/>
                  </a:lnTo>
                  <a:lnTo>
                    <a:pt x="16" y="10"/>
                  </a:lnTo>
                  <a:lnTo>
                    <a:pt x="20" y="10"/>
                  </a:lnTo>
                  <a:lnTo>
                    <a:pt x="25" y="9"/>
                  </a:lnTo>
                  <a:lnTo>
                    <a:pt x="29" y="6"/>
                  </a:lnTo>
                  <a:lnTo>
                    <a:pt x="32" y="4"/>
                  </a:lnTo>
                  <a:lnTo>
                    <a:pt x="3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0" name="Freeform 75">
              <a:extLst>
                <a:ext uri="{FF2B5EF4-FFF2-40B4-BE49-F238E27FC236}">
                  <a16:creationId xmlns:a16="http://schemas.microsoft.com/office/drawing/2014/main" id="{E761958A-DBFE-4520-BDDC-1A22538325F0}"/>
                </a:ext>
              </a:extLst>
            </xdr:cNvPr>
            <xdr:cNvSpPr>
              <a:spLocks/>
            </xdr:cNvSpPr>
          </xdr:nvSpPr>
          <xdr:spPr bwMode="auto">
            <a:xfrm>
              <a:off x="10724562" y="0"/>
              <a:ext cx="0" cy="9489"/>
            </a:xfrm>
            <a:custGeom>
              <a:avLst/>
              <a:gdLst>
                <a:gd name="T0" fmla="*/ 0 w 2"/>
                <a:gd name="T1" fmla="*/ 0 h 4"/>
                <a:gd name="T2" fmla="*/ 2 w 2"/>
                <a:gd name="T3" fmla="*/ 0 h 4"/>
                <a:gd name="T4" fmla="*/ 2 w 2"/>
                <a:gd name="T5" fmla="*/ 4 h 4"/>
                <a:gd name="T6" fmla="*/ 0 w 2"/>
                <a:gd name="T7" fmla="*/ 0 h 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2" h="4">
                  <a:moveTo>
                    <a:pt x="0" y="0"/>
                  </a:moveTo>
                  <a:lnTo>
                    <a:pt x="2" y="0"/>
                  </a:lnTo>
                  <a:lnTo>
                    <a:pt x="2" y="4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1" name="Freeform 76">
              <a:extLst>
                <a:ext uri="{FF2B5EF4-FFF2-40B4-BE49-F238E27FC236}">
                  <a16:creationId xmlns:a16="http://schemas.microsoft.com/office/drawing/2014/main" id="{445D938A-1FA9-46CD-8273-A543A9EC97E1}"/>
                </a:ext>
              </a:extLst>
            </xdr:cNvPr>
            <xdr:cNvSpPr>
              <a:spLocks/>
            </xdr:cNvSpPr>
          </xdr:nvSpPr>
          <xdr:spPr bwMode="auto">
            <a:xfrm>
              <a:off x="10981513" y="113866"/>
              <a:ext cx="19033" cy="28467"/>
            </a:xfrm>
            <a:custGeom>
              <a:avLst/>
              <a:gdLst>
                <a:gd name="T0" fmla="*/ 3 w 11"/>
                <a:gd name="T1" fmla="*/ 0 h 10"/>
                <a:gd name="T2" fmla="*/ 6 w 11"/>
                <a:gd name="T3" fmla="*/ 0 h 10"/>
                <a:gd name="T4" fmla="*/ 8 w 11"/>
                <a:gd name="T5" fmla="*/ 1 h 10"/>
                <a:gd name="T6" fmla="*/ 9 w 11"/>
                <a:gd name="T7" fmla="*/ 2 h 10"/>
                <a:gd name="T8" fmla="*/ 11 w 11"/>
                <a:gd name="T9" fmla="*/ 5 h 10"/>
                <a:gd name="T10" fmla="*/ 11 w 11"/>
                <a:gd name="T11" fmla="*/ 7 h 10"/>
                <a:gd name="T12" fmla="*/ 9 w 11"/>
                <a:gd name="T13" fmla="*/ 9 h 10"/>
                <a:gd name="T14" fmla="*/ 9 w 11"/>
                <a:gd name="T15" fmla="*/ 9 h 10"/>
                <a:gd name="T16" fmla="*/ 8 w 11"/>
                <a:gd name="T17" fmla="*/ 10 h 10"/>
                <a:gd name="T18" fmla="*/ 6 w 11"/>
                <a:gd name="T19" fmla="*/ 10 h 10"/>
                <a:gd name="T20" fmla="*/ 3 w 11"/>
                <a:gd name="T21" fmla="*/ 9 h 10"/>
                <a:gd name="T22" fmla="*/ 2 w 11"/>
                <a:gd name="T23" fmla="*/ 7 h 10"/>
                <a:gd name="T24" fmla="*/ 0 w 11"/>
                <a:gd name="T25" fmla="*/ 5 h 10"/>
                <a:gd name="T26" fmla="*/ 0 w 11"/>
                <a:gd name="T27" fmla="*/ 2 h 10"/>
                <a:gd name="T28" fmla="*/ 2 w 11"/>
                <a:gd name="T29" fmla="*/ 0 h 10"/>
                <a:gd name="T30" fmla="*/ 3 w 11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1" h="10">
                  <a:moveTo>
                    <a:pt x="3" y="0"/>
                  </a:moveTo>
                  <a:lnTo>
                    <a:pt x="6" y="0"/>
                  </a:lnTo>
                  <a:lnTo>
                    <a:pt x="8" y="1"/>
                  </a:lnTo>
                  <a:lnTo>
                    <a:pt x="9" y="2"/>
                  </a:lnTo>
                  <a:lnTo>
                    <a:pt x="11" y="5"/>
                  </a:lnTo>
                  <a:lnTo>
                    <a:pt x="11" y="7"/>
                  </a:lnTo>
                  <a:lnTo>
                    <a:pt x="9" y="9"/>
                  </a:lnTo>
                  <a:lnTo>
                    <a:pt x="9" y="9"/>
                  </a:lnTo>
                  <a:lnTo>
                    <a:pt x="8" y="10"/>
                  </a:lnTo>
                  <a:lnTo>
                    <a:pt x="6" y="10"/>
                  </a:lnTo>
                  <a:lnTo>
                    <a:pt x="3" y="9"/>
                  </a:lnTo>
                  <a:lnTo>
                    <a:pt x="2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2" y="0"/>
                  </a:lnTo>
                  <a:lnTo>
                    <a:pt x="3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2" name="Freeform 78">
              <a:extLst>
                <a:ext uri="{FF2B5EF4-FFF2-40B4-BE49-F238E27FC236}">
                  <a16:creationId xmlns:a16="http://schemas.microsoft.com/office/drawing/2014/main" id="{C65477BA-7A3C-441E-BCB5-76BE1F9930E9}"/>
                </a:ext>
              </a:extLst>
            </xdr:cNvPr>
            <xdr:cNvSpPr>
              <a:spLocks/>
            </xdr:cNvSpPr>
          </xdr:nvSpPr>
          <xdr:spPr bwMode="auto">
            <a:xfrm>
              <a:off x="10686495" y="113866"/>
              <a:ext cx="19033" cy="28467"/>
            </a:xfrm>
            <a:custGeom>
              <a:avLst/>
              <a:gdLst>
                <a:gd name="T0" fmla="*/ 7 w 10"/>
                <a:gd name="T1" fmla="*/ 0 h 10"/>
                <a:gd name="T2" fmla="*/ 8 w 10"/>
                <a:gd name="T3" fmla="*/ 0 h 10"/>
                <a:gd name="T4" fmla="*/ 10 w 10"/>
                <a:gd name="T5" fmla="*/ 2 h 10"/>
                <a:gd name="T6" fmla="*/ 10 w 10"/>
                <a:gd name="T7" fmla="*/ 5 h 10"/>
                <a:gd name="T8" fmla="*/ 8 w 10"/>
                <a:gd name="T9" fmla="*/ 7 h 10"/>
                <a:gd name="T10" fmla="*/ 7 w 10"/>
                <a:gd name="T11" fmla="*/ 9 h 10"/>
                <a:gd name="T12" fmla="*/ 5 w 10"/>
                <a:gd name="T13" fmla="*/ 10 h 10"/>
                <a:gd name="T14" fmla="*/ 2 w 10"/>
                <a:gd name="T15" fmla="*/ 10 h 10"/>
                <a:gd name="T16" fmla="*/ 1 w 10"/>
                <a:gd name="T17" fmla="*/ 9 h 10"/>
                <a:gd name="T18" fmla="*/ 1 w 10"/>
                <a:gd name="T19" fmla="*/ 9 h 10"/>
                <a:gd name="T20" fmla="*/ 0 w 10"/>
                <a:gd name="T21" fmla="*/ 7 h 10"/>
                <a:gd name="T22" fmla="*/ 0 w 10"/>
                <a:gd name="T23" fmla="*/ 5 h 10"/>
                <a:gd name="T24" fmla="*/ 1 w 10"/>
                <a:gd name="T25" fmla="*/ 2 h 10"/>
                <a:gd name="T26" fmla="*/ 2 w 10"/>
                <a:gd name="T27" fmla="*/ 1 h 10"/>
                <a:gd name="T28" fmla="*/ 5 w 10"/>
                <a:gd name="T29" fmla="*/ 0 h 10"/>
                <a:gd name="T30" fmla="*/ 7 w 10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0" h="10">
                  <a:moveTo>
                    <a:pt x="7" y="0"/>
                  </a:moveTo>
                  <a:lnTo>
                    <a:pt x="8" y="0"/>
                  </a:lnTo>
                  <a:lnTo>
                    <a:pt x="10" y="2"/>
                  </a:lnTo>
                  <a:lnTo>
                    <a:pt x="10" y="5"/>
                  </a:lnTo>
                  <a:lnTo>
                    <a:pt x="8" y="7"/>
                  </a:lnTo>
                  <a:lnTo>
                    <a:pt x="7" y="9"/>
                  </a:lnTo>
                  <a:lnTo>
                    <a:pt x="5" y="10"/>
                  </a:lnTo>
                  <a:lnTo>
                    <a:pt x="2" y="10"/>
                  </a:lnTo>
                  <a:lnTo>
                    <a:pt x="1" y="9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5"/>
                  </a:lnTo>
                  <a:lnTo>
                    <a:pt x="1" y="2"/>
                  </a:lnTo>
                  <a:lnTo>
                    <a:pt x="2" y="1"/>
                  </a:lnTo>
                  <a:lnTo>
                    <a:pt x="5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3" name="Freeform 79">
              <a:extLst>
                <a:ext uri="{FF2B5EF4-FFF2-40B4-BE49-F238E27FC236}">
                  <a16:creationId xmlns:a16="http://schemas.microsoft.com/office/drawing/2014/main" id="{F02BA6C4-8729-4E17-A553-FF76B5C48536}"/>
                </a:ext>
              </a:extLst>
            </xdr:cNvPr>
            <xdr:cNvSpPr>
              <a:spLocks/>
            </xdr:cNvSpPr>
          </xdr:nvSpPr>
          <xdr:spPr bwMode="auto">
            <a:xfrm>
              <a:off x="10210659" y="161310"/>
              <a:ext cx="38067" cy="94888"/>
            </a:xfrm>
            <a:custGeom>
              <a:avLst/>
              <a:gdLst>
                <a:gd name="T0" fmla="*/ 8 w 17"/>
                <a:gd name="T1" fmla="*/ 0 h 41"/>
                <a:gd name="T2" fmla="*/ 12 w 17"/>
                <a:gd name="T3" fmla="*/ 3 h 41"/>
                <a:gd name="T4" fmla="*/ 14 w 17"/>
                <a:gd name="T5" fmla="*/ 7 h 41"/>
                <a:gd name="T6" fmla="*/ 15 w 17"/>
                <a:gd name="T7" fmla="*/ 10 h 41"/>
                <a:gd name="T8" fmla="*/ 17 w 17"/>
                <a:gd name="T9" fmla="*/ 16 h 41"/>
                <a:gd name="T10" fmla="*/ 17 w 17"/>
                <a:gd name="T11" fmla="*/ 21 h 41"/>
                <a:gd name="T12" fmla="*/ 17 w 17"/>
                <a:gd name="T13" fmla="*/ 26 h 41"/>
                <a:gd name="T14" fmla="*/ 15 w 17"/>
                <a:gd name="T15" fmla="*/ 31 h 41"/>
                <a:gd name="T16" fmla="*/ 14 w 17"/>
                <a:gd name="T17" fmla="*/ 35 h 41"/>
                <a:gd name="T18" fmla="*/ 12 w 17"/>
                <a:gd name="T19" fmla="*/ 38 h 41"/>
                <a:gd name="T20" fmla="*/ 8 w 17"/>
                <a:gd name="T21" fmla="*/ 41 h 41"/>
                <a:gd name="T22" fmla="*/ 8 w 17"/>
                <a:gd name="T23" fmla="*/ 38 h 41"/>
                <a:gd name="T24" fmla="*/ 7 w 17"/>
                <a:gd name="T25" fmla="*/ 36 h 41"/>
                <a:gd name="T26" fmla="*/ 4 w 17"/>
                <a:gd name="T27" fmla="*/ 32 h 41"/>
                <a:gd name="T28" fmla="*/ 3 w 17"/>
                <a:gd name="T29" fmla="*/ 28 h 41"/>
                <a:gd name="T30" fmla="*/ 0 w 17"/>
                <a:gd name="T31" fmla="*/ 24 h 41"/>
                <a:gd name="T32" fmla="*/ 0 w 17"/>
                <a:gd name="T33" fmla="*/ 21 h 41"/>
                <a:gd name="T34" fmla="*/ 0 w 17"/>
                <a:gd name="T35" fmla="*/ 17 h 41"/>
                <a:gd name="T36" fmla="*/ 3 w 17"/>
                <a:gd name="T37" fmla="*/ 13 h 41"/>
                <a:gd name="T38" fmla="*/ 4 w 17"/>
                <a:gd name="T39" fmla="*/ 9 h 41"/>
                <a:gd name="T40" fmla="*/ 7 w 17"/>
                <a:gd name="T41" fmla="*/ 5 h 41"/>
                <a:gd name="T42" fmla="*/ 8 w 17"/>
                <a:gd name="T43" fmla="*/ 3 h 41"/>
                <a:gd name="T44" fmla="*/ 8 w 17"/>
                <a:gd name="T45" fmla="*/ 0 h 41"/>
                <a:gd name="T46" fmla="*/ 8 w 17"/>
                <a:gd name="T47" fmla="*/ 0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</a:cxnLst>
              <a:rect l="0" t="0" r="r" b="b"/>
              <a:pathLst>
                <a:path w="17" h="41">
                  <a:moveTo>
                    <a:pt x="8" y="0"/>
                  </a:moveTo>
                  <a:lnTo>
                    <a:pt x="12" y="3"/>
                  </a:lnTo>
                  <a:lnTo>
                    <a:pt x="14" y="7"/>
                  </a:lnTo>
                  <a:lnTo>
                    <a:pt x="15" y="10"/>
                  </a:lnTo>
                  <a:lnTo>
                    <a:pt x="17" y="16"/>
                  </a:lnTo>
                  <a:lnTo>
                    <a:pt x="17" y="21"/>
                  </a:lnTo>
                  <a:lnTo>
                    <a:pt x="17" y="26"/>
                  </a:lnTo>
                  <a:lnTo>
                    <a:pt x="15" y="31"/>
                  </a:lnTo>
                  <a:lnTo>
                    <a:pt x="14" y="35"/>
                  </a:lnTo>
                  <a:lnTo>
                    <a:pt x="12" y="38"/>
                  </a:lnTo>
                  <a:lnTo>
                    <a:pt x="8" y="41"/>
                  </a:lnTo>
                  <a:lnTo>
                    <a:pt x="8" y="38"/>
                  </a:lnTo>
                  <a:lnTo>
                    <a:pt x="7" y="36"/>
                  </a:lnTo>
                  <a:lnTo>
                    <a:pt x="4" y="32"/>
                  </a:lnTo>
                  <a:lnTo>
                    <a:pt x="3" y="28"/>
                  </a:lnTo>
                  <a:lnTo>
                    <a:pt x="0" y="24"/>
                  </a:lnTo>
                  <a:lnTo>
                    <a:pt x="0" y="21"/>
                  </a:lnTo>
                  <a:lnTo>
                    <a:pt x="0" y="17"/>
                  </a:lnTo>
                  <a:lnTo>
                    <a:pt x="3" y="13"/>
                  </a:lnTo>
                  <a:lnTo>
                    <a:pt x="4" y="9"/>
                  </a:lnTo>
                  <a:lnTo>
                    <a:pt x="7" y="5"/>
                  </a:lnTo>
                  <a:lnTo>
                    <a:pt x="8" y="3"/>
                  </a:lnTo>
                  <a:lnTo>
                    <a:pt x="8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4" name="Freeform 81">
              <a:extLst>
                <a:ext uri="{FF2B5EF4-FFF2-40B4-BE49-F238E27FC236}">
                  <a16:creationId xmlns:a16="http://schemas.microsoft.com/office/drawing/2014/main" id="{9556F7E2-4E99-47C4-AFCC-7CE22EC39ED2}"/>
                </a:ext>
              </a:extLst>
            </xdr:cNvPr>
            <xdr:cNvSpPr>
              <a:spLocks/>
            </xdr:cNvSpPr>
          </xdr:nvSpPr>
          <xdr:spPr bwMode="auto">
            <a:xfrm>
              <a:off x="10048875" y="0"/>
              <a:ext cx="380669" cy="208754"/>
            </a:xfrm>
            <a:custGeom>
              <a:avLst/>
              <a:gdLst>
                <a:gd name="T0" fmla="*/ 64 w 160"/>
                <a:gd name="T1" fmla="*/ 6 h 88"/>
                <a:gd name="T2" fmla="*/ 71 w 160"/>
                <a:gd name="T3" fmla="*/ 34 h 88"/>
                <a:gd name="T4" fmla="*/ 91 w 160"/>
                <a:gd name="T5" fmla="*/ 18 h 88"/>
                <a:gd name="T6" fmla="*/ 89 w 160"/>
                <a:gd name="T7" fmla="*/ 4 h 88"/>
                <a:gd name="T8" fmla="*/ 85 w 160"/>
                <a:gd name="T9" fmla="*/ 23 h 88"/>
                <a:gd name="T10" fmla="*/ 73 w 160"/>
                <a:gd name="T11" fmla="*/ 26 h 88"/>
                <a:gd name="T12" fmla="*/ 69 w 160"/>
                <a:gd name="T13" fmla="*/ 5 h 88"/>
                <a:gd name="T14" fmla="*/ 100 w 160"/>
                <a:gd name="T15" fmla="*/ 15 h 88"/>
                <a:gd name="T16" fmla="*/ 83 w 160"/>
                <a:gd name="T17" fmla="*/ 55 h 88"/>
                <a:gd name="T18" fmla="*/ 101 w 160"/>
                <a:gd name="T19" fmla="*/ 71 h 88"/>
                <a:gd name="T20" fmla="*/ 132 w 160"/>
                <a:gd name="T21" fmla="*/ 79 h 88"/>
                <a:gd name="T22" fmla="*/ 146 w 160"/>
                <a:gd name="T23" fmla="*/ 66 h 88"/>
                <a:gd name="T24" fmla="*/ 145 w 160"/>
                <a:gd name="T25" fmla="*/ 52 h 88"/>
                <a:gd name="T26" fmla="*/ 137 w 160"/>
                <a:gd name="T27" fmla="*/ 46 h 88"/>
                <a:gd name="T28" fmla="*/ 127 w 160"/>
                <a:gd name="T29" fmla="*/ 46 h 88"/>
                <a:gd name="T30" fmla="*/ 122 w 160"/>
                <a:gd name="T31" fmla="*/ 55 h 88"/>
                <a:gd name="T32" fmla="*/ 128 w 160"/>
                <a:gd name="T33" fmla="*/ 65 h 88"/>
                <a:gd name="T34" fmla="*/ 124 w 160"/>
                <a:gd name="T35" fmla="*/ 71 h 88"/>
                <a:gd name="T36" fmla="*/ 114 w 160"/>
                <a:gd name="T37" fmla="*/ 71 h 88"/>
                <a:gd name="T38" fmla="*/ 100 w 160"/>
                <a:gd name="T39" fmla="*/ 60 h 88"/>
                <a:gd name="T40" fmla="*/ 108 w 160"/>
                <a:gd name="T41" fmla="*/ 32 h 88"/>
                <a:gd name="T42" fmla="*/ 145 w 160"/>
                <a:gd name="T43" fmla="*/ 32 h 88"/>
                <a:gd name="T44" fmla="*/ 159 w 160"/>
                <a:gd name="T45" fmla="*/ 51 h 88"/>
                <a:gd name="T46" fmla="*/ 159 w 160"/>
                <a:gd name="T47" fmla="*/ 66 h 88"/>
                <a:gd name="T48" fmla="*/ 135 w 160"/>
                <a:gd name="T49" fmla="*/ 86 h 88"/>
                <a:gd name="T50" fmla="*/ 98 w 160"/>
                <a:gd name="T51" fmla="*/ 77 h 88"/>
                <a:gd name="T52" fmla="*/ 80 w 160"/>
                <a:gd name="T53" fmla="*/ 61 h 88"/>
                <a:gd name="T54" fmla="*/ 62 w 160"/>
                <a:gd name="T55" fmla="*/ 77 h 88"/>
                <a:gd name="T56" fmla="*/ 25 w 160"/>
                <a:gd name="T57" fmla="*/ 86 h 88"/>
                <a:gd name="T58" fmla="*/ 0 w 160"/>
                <a:gd name="T59" fmla="*/ 66 h 88"/>
                <a:gd name="T60" fmla="*/ 0 w 160"/>
                <a:gd name="T61" fmla="*/ 51 h 88"/>
                <a:gd name="T62" fmla="*/ 14 w 160"/>
                <a:gd name="T63" fmla="*/ 32 h 88"/>
                <a:gd name="T64" fmla="*/ 51 w 160"/>
                <a:gd name="T65" fmla="*/ 32 h 88"/>
                <a:gd name="T66" fmla="*/ 59 w 160"/>
                <a:gd name="T67" fmla="*/ 60 h 88"/>
                <a:gd name="T68" fmla="*/ 46 w 160"/>
                <a:gd name="T69" fmla="*/ 71 h 88"/>
                <a:gd name="T70" fmla="*/ 35 w 160"/>
                <a:gd name="T71" fmla="*/ 71 h 88"/>
                <a:gd name="T72" fmla="*/ 32 w 160"/>
                <a:gd name="T73" fmla="*/ 65 h 88"/>
                <a:gd name="T74" fmla="*/ 37 w 160"/>
                <a:gd name="T75" fmla="*/ 55 h 88"/>
                <a:gd name="T76" fmla="*/ 32 w 160"/>
                <a:gd name="T77" fmla="*/ 46 h 88"/>
                <a:gd name="T78" fmla="*/ 22 w 160"/>
                <a:gd name="T79" fmla="*/ 46 h 88"/>
                <a:gd name="T80" fmla="*/ 14 w 160"/>
                <a:gd name="T81" fmla="*/ 52 h 88"/>
                <a:gd name="T82" fmla="*/ 13 w 160"/>
                <a:gd name="T83" fmla="*/ 66 h 88"/>
                <a:gd name="T84" fmla="*/ 27 w 160"/>
                <a:gd name="T85" fmla="*/ 79 h 88"/>
                <a:gd name="T86" fmla="*/ 58 w 160"/>
                <a:gd name="T87" fmla="*/ 71 h 88"/>
                <a:gd name="T88" fmla="*/ 76 w 160"/>
                <a:gd name="T89" fmla="*/ 55 h 88"/>
                <a:gd name="T90" fmla="*/ 57 w 160"/>
                <a:gd name="T91" fmla="*/ 15 h 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</a:cxnLst>
              <a:rect l="0" t="0" r="r" b="b"/>
              <a:pathLst>
                <a:path w="160" h="88">
                  <a:moveTo>
                    <a:pt x="54" y="0"/>
                  </a:moveTo>
                  <a:lnTo>
                    <a:pt x="64" y="0"/>
                  </a:lnTo>
                  <a:lnTo>
                    <a:pt x="64" y="6"/>
                  </a:lnTo>
                  <a:lnTo>
                    <a:pt x="66" y="12"/>
                  </a:lnTo>
                  <a:lnTo>
                    <a:pt x="67" y="18"/>
                  </a:lnTo>
                  <a:lnTo>
                    <a:pt x="71" y="34"/>
                  </a:lnTo>
                  <a:lnTo>
                    <a:pt x="78" y="48"/>
                  </a:lnTo>
                  <a:lnTo>
                    <a:pt x="86" y="34"/>
                  </a:lnTo>
                  <a:lnTo>
                    <a:pt x="91" y="18"/>
                  </a:lnTo>
                  <a:lnTo>
                    <a:pt x="91" y="14"/>
                  </a:lnTo>
                  <a:lnTo>
                    <a:pt x="90" y="9"/>
                  </a:lnTo>
                  <a:lnTo>
                    <a:pt x="89" y="4"/>
                  </a:lnTo>
                  <a:lnTo>
                    <a:pt x="87" y="9"/>
                  </a:lnTo>
                  <a:lnTo>
                    <a:pt x="86" y="14"/>
                  </a:lnTo>
                  <a:lnTo>
                    <a:pt x="85" y="23"/>
                  </a:lnTo>
                  <a:lnTo>
                    <a:pt x="82" y="30"/>
                  </a:lnTo>
                  <a:lnTo>
                    <a:pt x="76" y="38"/>
                  </a:lnTo>
                  <a:lnTo>
                    <a:pt x="73" y="26"/>
                  </a:lnTo>
                  <a:lnTo>
                    <a:pt x="69" y="15"/>
                  </a:lnTo>
                  <a:lnTo>
                    <a:pt x="69" y="10"/>
                  </a:lnTo>
                  <a:lnTo>
                    <a:pt x="69" y="5"/>
                  </a:lnTo>
                  <a:lnTo>
                    <a:pt x="69" y="0"/>
                  </a:lnTo>
                  <a:lnTo>
                    <a:pt x="101" y="0"/>
                  </a:lnTo>
                  <a:lnTo>
                    <a:pt x="100" y="15"/>
                  </a:lnTo>
                  <a:lnTo>
                    <a:pt x="95" y="30"/>
                  </a:lnTo>
                  <a:lnTo>
                    <a:pt x="90" y="43"/>
                  </a:lnTo>
                  <a:lnTo>
                    <a:pt x="83" y="55"/>
                  </a:lnTo>
                  <a:lnTo>
                    <a:pt x="87" y="60"/>
                  </a:lnTo>
                  <a:lnTo>
                    <a:pt x="92" y="65"/>
                  </a:lnTo>
                  <a:lnTo>
                    <a:pt x="101" y="71"/>
                  </a:lnTo>
                  <a:lnTo>
                    <a:pt x="110" y="76"/>
                  </a:lnTo>
                  <a:lnTo>
                    <a:pt x="122" y="79"/>
                  </a:lnTo>
                  <a:lnTo>
                    <a:pt x="132" y="79"/>
                  </a:lnTo>
                  <a:lnTo>
                    <a:pt x="141" y="74"/>
                  </a:lnTo>
                  <a:lnTo>
                    <a:pt x="145" y="70"/>
                  </a:lnTo>
                  <a:lnTo>
                    <a:pt x="146" y="66"/>
                  </a:lnTo>
                  <a:lnTo>
                    <a:pt x="147" y="61"/>
                  </a:lnTo>
                  <a:lnTo>
                    <a:pt x="146" y="56"/>
                  </a:lnTo>
                  <a:lnTo>
                    <a:pt x="145" y="52"/>
                  </a:lnTo>
                  <a:lnTo>
                    <a:pt x="144" y="49"/>
                  </a:lnTo>
                  <a:lnTo>
                    <a:pt x="141" y="47"/>
                  </a:lnTo>
                  <a:lnTo>
                    <a:pt x="137" y="46"/>
                  </a:lnTo>
                  <a:lnTo>
                    <a:pt x="135" y="44"/>
                  </a:lnTo>
                  <a:lnTo>
                    <a:pt x="131" y="44"/>
                  </a:lnTo>
                  <a:lnTo>
                    <a:pt x="127" y="46"/>
                  </a:lnTo>
                  <a:lnTo>
                    <a:pt x="124" y="48"/>
                  </a:lnTo>
                  <a:lnTo>
                    <a:pt x="122" y="51"/>
                  </a:lnTo>
                  <a:lnTo>
                    <a:pt x="122" y="55"/>
                  </a:lnTo>
                  <a:lnTo>
                    <a:pt x="123" y="58"/>
                  </a:lnTo>
                  <a:lnTo>
                    <a:pt x="124" y="62"/>
                  </a:lnTo>
                  <a:lnTo>
                    <a:pt x="128" y="65"/>
                  </a:lnTo>
                  <a:lnTo>
                    <a:pt x="131" y="67"/>
                  </a:lnTo>
                  <a:lnTo>
                    <a:pt x="128" y="70"/>
                  </a:lnTo>
                  <a:lnTo>
                    <a:pt x="124" y="71"/>
                  </a:lnTo>
                  <a:lnTo>
                    <a:pt x="121" y="72"/>
                  </a:lnTo>
                  <a:lnTo>
                    <a:pt x="117" y="71"/>
                  </a:lnTo>
                  <a:lnTo>
                    <a:pt x="114" y="71"/>
                  </a:lnTo>
                  <a:lnTo>
                    <a:pt x="108" y="69"/>
                  </a:lnTo>
                  <a:lnTo>
                    <a:pt x="104" y="65"/>
                  </a:lnTo>
                  <a:lnTo>
                    <a:pt x="100" y="60"/>
                  </a:lnTo>
                  <a:lnTo>
                    <a:pt x="99" y="53"/>
                  </a:lnTo>
                  <a:lnTo>
                    <a:pt x="100" y="40"/>
                  </a:lnTo>
                  <a:lnTo>
                    <a:pt x="108" y="32"/>
                  </a:lnTo>
                  <a:lnTo>
                    <a:pt x="121" y="25"/>
                  </a:lnTo>
                  <a:lnTo>
                    <a:pt x="133" y="26"/>
                  </a:lnTo>
                  <a:lnTo>
                    <a:pt x="145" y="32"/>
                  </a:lnTo>
                  <a:lnTo>
                    <a:pt x="155" y="40"/>
                  </a:lnTo>
                  <a:lnTo>
                    <a:pt x="158" y="46"/>
                  </a:lnTo>
                  <a:lnTo>
                    <a:pt x="159" y="51"/>
                  </a:lnTo>
                  <a:lnTo>
                    <a:pt x="160" y="56"/>
                  </a:lnTo>
                  <a:lnTo>
                    <a:pt x="159" y="60"/>
                  </a:lnTo>
                  <a:lnTo>
                    <a:pt x="159" y="66"/>
                  </a:lnTo>
                  <a:lnTo>
                    <a:pt x="154" y="76"/>
                  </a:lnTo>
                  <a:lnTo>
                    <a:pt x="145" y="83"/>
                  </a:lnTo>
                  <a:lnTo>
                    <a:pt x="135" y="86"/>
                  </a:lnTo>
                  <a:lnTo>
                    <a:pt x="123" y="88"/>
                  </a:lnTo>
                  <a:lnTo>
                    <a:pt x="110" y="84"/>
                  </a:lnTo>
                  <a:lnTo>
                    <a:pt x="98" y="77"/>
                  </a:lnTo>
                  <a:lnTo>
                    <a:pt x="87" y="69"/>
                  </a:lnTo>
                  <a:lnTo>
                    <a:pt x="83" y="65"/>
                  </a:lnTo>
                  <a:lnTo>
                    <a:pt x="80" y="61"/>
                  </a:lnTo>
                  <a:lnTo>
                    <a:pt x="76" y="65"/>
                  </a:lnTo>
                  <a:lnTo>
                    <a:pt x="72" y="69"/>
                  </a:lnTo>
                  <a:lnTo>
                    <a:pt x="62" y="77"/>
                  </a:lnTo>
                  <a:lnTo>
                    <a:pt x="49" y="84"/>
                  </a:lnTo>
                  <a:lnTo>
                    <a:pt x="36" y="88"/>
                  </a:lnTo>
                  <a:lnTo>
                    <a:pt x="25" y="86"/>
                  </a:lnTo>
                  <a:lnTo>
                    <a:pt x="14" y="83"/>
                  </a:lnTo>
                  <a:lnTo>
                    <a:pt x="5" y="76"/>
                  </a:lnTo>
                  <a:lnTo>
                    <a:pt x="0" y="66"/>
                  </a:lnTo>
                  <a:lnTo>
                    <a:pt x="0" y="60"/>
                  </a:lnTo>
                  <a:lnTo>
                    <a:pt x="0" y="56"/>
                  </a:lnTo>
                  <a:lnTo>
                    <a:pt x="0" y="51"/>
                  </a:lnTo>
                  <a:lnTo>
                    <a:pt x="2" y="46"/>
                  </a:lnTo>
                  <a:lnTo>
                    <a:pt x="4" y="40"/>
                  </a:lnTo>
                  <a:lnTo>
                    <a:pt x="14" y="32"/>
                  </a:lnTo>
                  <a:lnTo>
                    <a:pt x="26" y="26"/>
                  </a:lnTo>
                  <a:lnTo>
                    <a:pt x="40" y="25"/>
                  </a:lnTo>
                  <a:lnTo>
                    <a:pt x="51" y="32"/>
                  </a:lnTo>
                  <a:lnTo>
                    <a:pt x="59" y="40"/>
                  </a:lnTo>
                  <a:lnTo>
                    <a:pt x="60" y="53"/>
                  </a:lnTo>
                  <a:lnTo>
                    <a:pt x="59" y="60"/>
                  </a:lnTo>
                  <a:lnTo>
                    <a:pt x="55" y="65"/>
                  </a:lnTo>
                  <a:lnTo>
                    <a:pt x="51" y="69"/>
                  </a:lnTo>
                  <a:lnTo>
                    <a:pt x="46" y="71"/>
                  </a:lnTo>
                  <a:lnTo>
                    <a:pt x="43" y="71"/>
                  </a:lnTo>
                  <a:lnTo>
                    <a:pt x="39" y="72"/>
                  </a:lnTo>
                  <a:lnTo>
                    <a:pt x="35" y="71"/>
                  </a:lnTo>
                  <a:lnTo>
                    <a:pt x="31" y="70"/>
                  </a:lnTo>
                  <a:lnTo>
                    <a:pt x="28" y="67"/>
                  </a:lnTo>
                  <a:lnTo>
                    <a:pt x="32" y="65"/>
                  </a:lnTo>
                  <a:lnTo>
                    <a:pt x="35" y="62"/>
                  </a:lnTo>
                  <a:lnTo>
                    <a:pt x="36" y="58"/>
                  </a:lnTo>
                  <a:lnTo>
                    <a:pt x="37" y="55"/>
                  </a:lnTo>
                  <a:lnTo>
                    <a:pt x="37" y="51"/>
                  </a:lnTo>
                  <a:lnTo>
                    <a:pt x="35" y="48"/>
                  </a:lnTo>
                  <a:lnTo>
                    <a:pt x="32" y="46"/>
                  </a:lnTo>
                  <a:lnTo>
                    <a:pt x="28" y="44"/>
                  </a:lnTo>
                  <a:lnTo>
                    <a:pt x="26" y="44"/>
                  </a:lnTo>
                  <a:lnTo>
                    <a:pt x="22" y="46"/>
                  </a:lnTo>
                  <a:lnTo>
                    <a:pt x="18" y="47"/>
                  </a:lnTo>
                  <a:lnTo>
                    <a:pt x="16" y="49"/>
                  </a:lnTo>
                  <a:lnTo>
                    <a:pt x="14" y="52"/>
                  </a:lnTo>
                  <a:lnTo>
                    <a:pt x="13" y="56"/>
                  </a:lnTo>
                  <a:lnTo>
                    <a:pt x="12" y="61"/>
                  </a:lnTo>
                  <a:lnTo>
                    <a:pt x="13" y="66"/>
                  </a:lnTo>
                  <a:lnTo>
                    <a:pt x="14" y="70"/>
                  </a:lnTo>
                  <a:lnTo>
                    <a:pt x="18" y="74"/>
                  </a:lnTo>
                  <a:lnTo>
                    <a:pt x="27" y="79"/>
                  </a:lnTo>
                  <a:lnTo>
                    <a:pt x="37" y="79"/>
                  </a:lnTo>
                  <a:lnTo>
                    <a:pt x="49" y="76"/>
                  </a:lnTo>
                  <a:lnTo>
                    <a:pt x="58" y="71"/>
                  </a:lnTo>
                  <a:lnTo>
                    <a:pt x="67" y="65"/>
                  </a:lnTo>
                  <a:lnTo>
                    <a:pt x="71" y="60"/>
                  </a:lnTo>
                  <a:lnTo>
                    <a:pt x="76" y="55"/>
                  </a:lnTo>
                  <a:lnTo>
                    <a:pt x="68" y="43"/>
                  </a:lnTo>
                  <a:lnTo>
                    <a:pt x="62" y="30"/>
                  </a:lnTo>
                  <a:lnTo>
                    <a:pt x="57" y="15"/>
                  </a:lnTo>
                  <a:lnTo>
                    <a:pt x="5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5" name="Freeform 83">
              <a:extLst>
                <a:ext uri="{FF2B5EF4-FFF2-40B4-BE49-F238E27FC236}">
                  <a16:creationId xmlns:a16="http://schemas.microsoft.com/office/drawing/2014/main" id="{B552863F-51C3-49C8-957D-60ACBB7B7F86}"/>
                </a:ext>
              </a:extLst>
            </xdr:cNvPr>
            <xdr:cNvSpPr>
              <a:spLocks/>
            </xdr:cNvSpPr>
          </xdr:nvSpPr>
          <xdr:spPr bwMode="auto">
            <a:xfrm>
              <a:off x="10115492" y="0"/>
              <a:ext cx="47584" cy="9489"/>
            </a:xfrm>
            <a:custGeom>
              <a:avLst/>
              <a:gdLst>
                <a:gd name="T0" fmla="*/ 0 w 20"/>
                <a:gd name="T1" fmla="*/ 0 h 5"/>
                <a:gd name="T2" fmla="*/ 20 w 20"/>
                <a:gd name="T3" fmla="*/ 0 h 5"/>
                <a:gd name="T4" fmla="*/ 17 w 20"/>
                <a:gd name="T5" fmla="*/ 2 h 5"/>
                <a:gd name="T6" fmla="*/ 15 w 20"/>
                <a:gd name="T7" fmla="*/ 4 h 5"/>
                <a:gd name="T8" fmla="*/ 12 w 20"/>
                <a:gd name="T9" fmla="*/ 5 h 5"/>
                <a:gd name="T10" fmla="*/ 8 w 20"/>
                <a:gd name="T11" fmla="*/ 4 h 5"/>
                <a:gd name="T12" fmla="*/ 4 w 20"/>
                <a:gd name="T13" fmla="*/ 2 h 5"/>
                <a:gd name="T14" fmla="*/ 0 w 20"/>
                <a:gd name="T15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20" h="5">
                  <a:moveTo>
                    <a:pt x="0" y="0"/>
                  </a:moveTo>
                  <a:lnTo>
                    <a:pt x="20" y="0"/>
                  </a:lnTo>
                  <a:lnTo>
                    <a:pt x="17" y="2"/>
                  </a:lnTo>
                  <a:lnTo>
                    <a:pt x="15" y="4"/>
                  </a:lnTo>
                  <a:lnTo>
                    <a:pt x="12" y="5"/>
                  </a:lnTo>
                  <a:lnTo>
                    <a:pt x="8" y="4"/>
                  </a:lnTo>
                  <a:lnTo>
                    <a:pt x="4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6" name="Freeform 84">
              <a:extLst>
                <a:ext uri="{FF2B5EF4-FFF2-40B4-BE49-F238E27FC236}">
                  <a16:creationId xmlns:a16="http://schemas.microsoft.com/office/drawing/2014/main" id="{C6BBCC56-5285-411B-A45B-8BBDCD4BBBE6}"/>
                </a:ext>
              </a:extLst>
            </xdr:cNvPr>
            <xdr:cNvSpPr>
              <a:spLocks/>
            </xdr:cNvSpPr>
          </xdr:nvSpPr>
          <xdr:spPr bwMode="auto">
            <a:xfrm>
              <a:off x="10315343" y="0"/>
              <a:ext cx="38067" cy="9489"/>
            </a:xfrm>
            <a:custGeom>
              <a:avLst/>
              <a:gdLst>
                <a:gd name="T0" fmla="*/ 0 w 14"/>
                <a:gd name="T1" fmla="*/ 0 h 5"/>
                <a:gd name="T2" fmla="*/ 14 w 14"/>
                <a:gd name="T3" fmla="*/ 0 h 5"/>
                <a:gd name="T4" fmla="*/ 12 w 14"/>
                <a:gd name="T5" fmla="*/ 2 h 5"/>
                <a:gd name="T6" fmla="*/ 12 w 14"/>
                <a:gd name="T7" fmla="*/ 4 h 5"/>
                <a:gd name="T8" fmla="*/ 10 w 14"/>
                <a:gd name="T9" fmla="*/ 4 h 5"/>
                <a:gd name="T10" fmla="*/ 9 w 14"/>
                <a:gd name="T11" fmla="*/ 5 h 5"/>
                <a:gd name="T12" fmla="*/ 5 w 14"/>
                <a:gd name="T13" fmla="*/ 4 h 5"/>
                <a:gd name="T14" fmla="*/ 1 w 14"/>
                <a:gd name="T15" fmla="*/ 2 h 5"/>
                <a:gd name="T16" fmla="*/ 0 w 14"/>
                <a:gd name="T17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4" h="5">
                  <a:moveTo>
                    <a:pt x="0" y="0"/>
                  </a:moveTo>
                  <a:lnTo>
                    <a:pt x="14" y="0"/>
                  </a:lnTo>
                  <a:lnTo>
                    <a:pt x="12" y="2"/>
                  </a:lnTo>
                  <a:lnTo>
                    <a:pt x="12" y="4"/>
                  </a:lnTo>
                  <a:lnTo>
                    <a:pt x="10" y="4"/>
                  </a:lnTo>
                  <a:lnTo>
                    <a:pt x="9" y="5"/>
                  </a:lnTo>
                  <a:lnTo>
                    <a:pt x="5" y="4"/>
                  </a:lnTo>
                  <a:lnTo>
                    <a:pt x="1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7" name="Freeform 91">
              <a:extLst>
                <a:ext uri="{FF2B5EF4-FFF2-40B4-BE49-F238E27FC236}">
                  <a16:creationId xmlns:a16="http://schemas.microsoft.com/office/drawing/2014/main" id="{EFBFA905-B48A-4D2B-A98C-BDD7C0D1D6F5}"/>
                </a:ext>
              </a:extLst>
            </xdr:cNvPr>
            <xdr:cNvSpPr>
              <a:spLocks/>
            </xdr:cNvSpPr>
          </xdr:nvSpPr>
          <xdr:spPr bwMode="auto">
            <a:xfrm>
              <a:off x="10229693" y="351087"/>
              <a:ext cx="28550" cy="37955"/>
            </a:xfrm>
            <a:custGeom>
              <a:avLst/>
              <a:gdLst>
                <a:gd name="T0" fmla="*/ 7 w 14"/>
                <a:gd name="T1" fmla="*/ 0 h 15"/>
                <a:gd name="T2" fmla="*/ 9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4 w 14"/>
                <a:gd name="T9" fmla="*/ 9 h 15"/>
                <a:gd name="T10" fmla="*/ 7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7" y="0"/>
                  </a:moveTo>
                  <a:lnTo>
                    <a:pt x="9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4" y="9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8" name="Freeform 95">
              <a:extLst>
                <a:ext uri="{FF2B5EF4-FFF2-40B4-BE49-F238E27FC236}">
                  <a16:creationId xmlns:a16="http://schemas.microsoft.com/office/drawing/2014/main" id="{7F80F259-316E-4AF1-90AD-E806E2ECD75C}"/>
                </a:ext>
              </a:extLst>
            </xdr:cNvPr>
            <xdr:cNvSpPr>
              <a:spLocks/>
            </xdr:cNvSpPr>
          </xdr:nvSpPr>
          <xdr:spPr bwMode="auto">
            <a:xfrm>
              <a:off x="10067909" y="227732"/>
              <a:ext cx="342602" cy="180288"/>
            </a:xfrm>
            <a:custGeom>
              <a:avLst/>
              <a:gdLst>
                <a:gd name="T0" fmla="*/ 51 w 146"/>
                <a:gd name="T1" fmla="*/ 1 h 76"/>
                <a:gd name="T2" fmla="*/ 61 w 146"/>
                <a:gd name="T3" fmla="*/ 7 h 76"/>
                <a:gd name="T4" fmla="*/ 69 w 146"/>
                <a:gd name="T5" fmla="*/ 16 h 76"/>
                <a:gd name="T6" fmla="*/ 73 w 146"/>
                <a:gd name="T7" fmla="*/ 26 h 76"/>
                <a:gd name="T8" fmla="*/ 76 w 146"/>
                <a:gd name="T9" fmla="*/ 16 h 76"/>
                <a:gd name="T10" fmla="*/ 84 w 146"/>
                <a:gd name="T11" fmla="*/ 7 h 76"/>
                <a:gd name="T12" fmla="*/ 94 w 146"/>
                <a:gd name="T13" fmla="*/ 1 h 76"/>
                <a:gd name="T14" fmla="*/ 116 w 146"/>
                <a:gd name="T15" fmla="*/ 0 h 76"/>
                <a:gd name="T16" fmla="*/ 140 w 146"/>
                <a:gd name="T17" fmla="*/ 16 h 76"/>
                <a:gd name="T18" fmla="*/ 146 w 146"/>
                <a:gd name="T19" fmla="*/ 40 h 76"/>
                <a:gd name="T20" fmla="*/ 134 w 146"/>
                <a:gd name="T21" fmla="*/ 56 h 76"/>
                <a:gd name="T22" fmla="*/ 117 w 146"/>
                <a:gd name="T23" fmla="*/ 61 h 76"/>
                <a:gd name="T24" fmla="*/ 105 w 146"/>
                <a:gd name="T25" fmla="*/ 56 h 76"/>
                <a:gd name="T26" fmla="*/ 100 w 146"/>
                <a:gd name="T27" fmla="*/ 49 h 76"/>
                <a:gd name="T28" fmla="*/ 98 w 146"/>
                <a:gd name="T29" fmla="*/ 42 h 76"/>
                <a:gd name="T30" fmla="*/ 105 w 146"/>
                <a:gd name="T31" fmla="*/ 42 h 76"/>
                <a:gd name="T32" fmla="*/ 112 w 146"/>
                <a:gd name="T33" fmla="*/ 40 h 76"/>
                <a:gd name="T34" fmla="*/ 117 w 146"/>
                <a:gd name="T35" fmla="*/ 35 h 76"/>
                <a:gd name="T36" fmla="*/ 119 w 146"/>
                <a:gd name="T37" fmla="*/ 29 h 76"/>
                <a:gd name="T38" fmla="*/ 116 w 146"/>
                <a:gd name="T39" fmla="*/ 22 h 76"/>
                <a:gd name="T40" fmla="*/ 111 w 146"/>
                <a:gd name="T41" fmla="*/ 19 h 76"/>
                <a:gd name="T42" fmla="*/ 102 w 146"/>
                <a:gd name="T43" fmla="*/ 17 h 76"/>
                <a:gd name="T44" fmla="*/ 94 w 146"/>
                <a:gd name="T45" fmla="*/ 20 h 76"/>
                <a:gd name="T46" fmla="*/ 84 w 146"/>
                <a:gd name="T47" fmla="*/ 33 h 76"/>
                <a:gd name="T48" fmla="*/ 88 w 146"/>
                <a:gd name="T49" fmla="*/ 53 h 76"/>
                <a:gd name="T50" fmla="*/ 107 w 146"/>
                <a:gd name="T51" fmla="*/ 70 h 76"/>
                <a:gd name="T52" fmla="*/ 94 w 146"/>
                <a:gd name="T53" fmla="*/ 76 h 76"/>
                <a:gd name="T54" fmla="*/ 91 w 146"/>
                <a:gd name="T55" fmla="*/ 71 h 76"/>
                <a:gd name="T56" fmla="*/ 88 w 146"/>
                <a:gd name="T57" fmla="*/ 68 h 76"/>
                <a:gd name="T58" fmla="*/ 80 w 146"/>
                <a:gd name="T59" fmla="*/ 61 h 76"/>
                <a:gd name="T60" fmla="*/ 73 w 146"/>
                <a:gd name="T61" fmla="*/ 42 h 76"/>
                <a:gd name="T62" fmla="*/ 59 w 146"/>
                <a:gd name="T63" fmla="*/ 67 h 76"/>
                <a:gd name="T64" fmla="*/ 56 w 146"/>
                <a:gd name="T65" fmla="*/ 68 h 76"/>
                <a:gd name="T66" fmla="*/ 53 w 146"/>
                <a:gd name="T67" fmla="*/ 72 h 76"/>
                <a:gd name="T68" fmla="*/ 27 w 146"/>
                <a:gd name="T69" fmla="*/ 76 h 76"/>
                <a:gd name="T70" fmla="*/ 50 w 146"/>
                <a:gd name="T71" fmla="*/ 62 h 76"/>
                <a:gd name="T72" fmla="*/ 61 w 146"/>
                <a:gd name="T73" fmla="*/ 40 h 76"/>
                <a:gd name="T74" fmla="*/ 57 w 146"/>
                <a:gd name="T75" fmla="*/ 24 h 76"/>
                <a:gd name="T76" fmla="*/ 47 w 146"/>
                <a:gd name="T77" fmla="*/ 17 h 76"/>
                <a:gd name="T78" fmla="*/ 39 w 146"/>
                <a:gd name="T79" fmla="*/ 16 h 76"/>
                <a:gd name="T80" fmla="*/ 32 w 146"/>
                <a:gd name="T81" fmla="*/ 20 h 76"/>
                <a:gd name="T82" fmla="*/ 28 w 146"/>
                <a:gd name="T83" fmla="*/ 25 h 76"/>
                <a:gd name="T84" fmla="*/ 27 w 146"/>
                <a:gd name="T85" fmla="*/ 31 h 76"/>
                <a:gd name="T86" fmla="*/ 29 w 146"/>
                <a:gd name="T87" fmla="*/ 38 h 76"/>
                <a:gd name="T88" fmla="*/ 37 w 146"/>
                <a:gd name="T89" fmla="*/ 40 h 76"/>
                <a:gd name="T90" fmla="*/ 44 w 146"/>
                <a:gd name="T91" fmla="*/ 42 h 76"/>
                <a:gd name="T92" fmla="*/ 48 w 146"/>
                <a:gd name="T93" fmla="*/ 45 h 76"/>
                <a:gd name="T94" fmla="*/ 43 w 146"/>
                <a:gd name="T95" fmla="*/ 53 h 76"/>
                <a:gd name="T96" fmla="*/ 37 w 146"/>
                <a:gd name="T97" fmla="*/ 58 h 76"/>
                <a:gd name="T98" fmla="*/ 19 w 146"/>
                <a:gd name="T99" fmla="*/ 59 h 76"/>
                <a:gd name="T100" fmla="*/ 4 w 146"/>
                <a:gd name="T101" fmla="*/ 49 h 76"/>
                <a:gd name="T102" fmla="*/ 0 w 146"/>
                <a:gd name="T103" fmla="*/ 30 h 76"/>
                <a:gd name="T104" fmla="*/ 7 w 146"/>
                <a:gd name="T105" fmla="*/ 12 h 76"/>
                <a:gd name="T106" fmla="*/ 29 w 146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6" h="76">
                  <a:moveTo>
                    <a:pt x="46" y="0"/>
                  </a:moveTo>
                  <a:lnTo>
                    <a:pt x="51" y="1"/>
                  </a:lnTo>
                  <a:lnTo>
                    <a:pt x="56" y="3"/>
                  </a:lnTo>
                  <a:lnTo>
                    <a:pt x="61" y="7"/>
                  </a:lnTo>
                  <a:lnTo>
                    <a:pt x="65" y="11"/>
                  </a:lnTo>
                  <a:lnTo>
                    <a:pt x="69" y="16"/>
                  </a:lnTo>
                  <a:lnTo>
                    <a:pt x="71" y="21"/>
                  </a:lnTo>
                  <a:lnTo>
                    <a:pt x="73" y="26"/>
                  </a:lnTo>
                  <a:lnTo>
                    <a:pt x="74" y="21"/>
                  </a:lnTo>
                  <a:lnTo>
                    <a:pt x="76" y="16"/>
                  </a:lnTo>
                  <a:lnTo>
                    <a:pt x="80" y="11"/>
                  </a:lnTo>
                  <a:lnTo>
                    <a:pt x="84" y="7"/>
                  </a:lnTo>
                  <a:lnTo>
                    <a:pt x="89" y="3"/>
                  </a:lnTo>
                  <a:lnTo>
                    <a:pt x="94" y="1"/>
                  </a:lnTo>
                  <a:lnTo>
                    <a:pt x="101" y="0"/>
                  </a:lnTo>
                  <a:lnTo>
                    <a:pt x="116" y="0"/>
                  </a:lnTo>
                  <a:lnTo>
                    <a:pt x="130" y="6"/>
                  </a:lnTo>
                  <a:lnTo>
                    <a:pt x="140" y="16"/>
                  </a:lnTo>
                  <a:lnTo>
                    <a:pt x="146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4" y="56"/>
                  </a:lnTo>
                  <a:lnTo>
                    <a:pt x="126" y="59"/>
                  </a:lnTo>
                  <a:lnTo>
                    <a:pt x="117" y="61"/>
                  </a:lnTo>
                  <a:lnTo>
                    <a:pt x="108" y="58"/>
                  </a:lnTo>
                  <a:lnTo>
                    <a:pt x="105" y="56"/>
                  </a:lnTo>
                  <a:lnTo>
                    <a:pt x="102" y="53"/>
                  </a:lnTo>
                  <a:lnTo>
                    <a:pt x="100" y="49"/>
                  </a:lnTo>
                  <a:lnTo>
                    <a:pt x="97" y="45"/>
                  </a:lnTo>
                  <a:lnTo>
                    <a:pt x="98" y="42"/>
                  </a:lnTo>
                  <a:lnTo>
                    <a:pt x="101" y="42"/>
                  </a:lnTo>
                  <a:lnTo>
                    <a:pt x="105" y="42"/>
                  </a:lnTo>
                  <a:lnTo>
                    <a:pt x="110" y="40"/>
                  </a:lnTo>
                  <a:lnTo>
                    <a:pt x="112" y="40"/>
                  </a:lnTo>
                  <a:lnTo>
                    <a:pt x="116" y="38"/>
                  </a:lnTo>
                  <a:lnTo>
                    <a:pt x="117" y="35"/>
                  </a:lnTo>
                  <a:lnTo>
                    <a:pt x="119" y="33"/>
                  </a:lnTo>
                  <a:lnTo>
                    <a:pt x="119" y="29"/>
                  </a:lnTo>
                  <a:lnTo>
                    <a:pt x="117" y="25"/>
                  </a:lnTo>
                  <a:lnTo>
                    <a:pt x="116" y="22"/>
                  </a:lnTo>
                  <a:lnTo>
                    <a:pt x="114" y="20"/>
                  </a:lnTo>
                  <a:lnTo>
                    <a:pt x="111" y="19"/>
                  </a:lnTo>
                  <a:lnTo>
                    <a:pt x="107" y="17"/>
                  </a:lnTo>
                  <a:lnTo>
                    <a:pt x="102" y="17"/>
                  </a:lnTo>
                  <a:lnTo>
                    <a:pt x="98" y="19"/>
                  </a:lnTo>
                  <a:lnTo>
                    <a:pt x="94" y="20"/>
                  </a:lnTo>
                  <a:lnTo>
                    <a:pt x="88" y="25"/>
                  </a:lnTo>
                  <a:lnTo>
                    <a:pt x="84" y="33"/>
                  </a:lnTo>
                  <a:lnTo>
                    <a:pt x="84" y="40"/>
                  </a:lnTo>
                  <a:lnTo>
                    <a:pt x="88" y="53"/>
                  </a:lnTo>
                  <a:lnTo>
                    <a:pt x="96" y="62"/>
                  </a:lnTo>
                  <a:lnTo>
                    <a:pt x="107" y="70"/>
                  </a:lnTo>
                  <a:lnTo>
                    <a:pt x="119" y="76"/>
                  </a:lnTo>
                  <a:lnTo>
                    <a:pt x="94" y="76"/>
                  </a:lnTo>
                  <a:lnTo>
                    <a:pt x="93" y="72"/>
                  </a:lnTo>
                  <a:lnTo>
                    <a:pt x="91" y="71"/>
                  </a:lnTo>
                  <a:lnTo>
                    <a:pt x="89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0" y="61"/>
                  </a:lnTo>
                  <a:lnTo>
                    <a:pt x="75" y="52"/>
                  </a:lnTo>
                  <a:lnTo>
                    <a:pt x="73" y="42"/>
                  </a:lnTo>
                  <a:lnTo>
                    <a:pt x="68" y="56"/>
                  </a:lnTo>
                  <a:lnTo>
                    <a:pt x="59" y="67"/>
                  </a:lnTo>
                  <a:lnTo>
                    <a:pt x="57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3" y="72"/>
                  </a:lnTo>
                  <a:lnTo>
                    <a:pt x="51" y="76"/>
                  </a:lnTo>
                  <a:lnTo>
                    <a:pt x="27" y="76"/>
                  </a:lnTo>
                  <a:lnTo>
                    <a:pt x="38" y="70"/>
                  </a:lnTo>
                  <a:lnTo>
                    <a:pt x="50" y="62"/>
                  </a:lnTo>
                  <a:lnTo>
                    <a:pt x="57" y="53"/>
                  </a:lnTo>
                  <a:lnTo>
                    <a:pt x="61" y="40"/>
                  </a:lnTo>
                  <a:lnTo>
                    <a:pt x="61" y="33"/>
                  </a:lnTo>
                  <a:lnTo>
                    <a:pt x="57" y="24"/>
                  </a:lnTo>
                  <a:lnTo>
                    <a:pt x="51" y="19"/>
                  </a:lnTo>
                  <a:lnTo>
                    <a:pt x="47" y="17"/>
                  </a:lnTo>
                  <a:lnTo>
                    <a:pt x="43" y="16"/>
                  </a:lnTo>
                  <a:lnTo>
                    <a:pt x="39" y="16"/>
                  </a:lnTo>
                  <a:lnTo>
                    <a:pt x="36" y="17"/>
                  </a:lnTo>
                  <a:lnTo>
                    <a:pt x="32" y="20"/>
                  </a:lnTo>
                  <a:lnTo>
                    <a:pt x="29" y="21"/>
                  </a:lnTo>
                  <a:lnTo>
                    <a:pt x="28" y="25"/>
                  </a:lnTo>
                  <a:lnTo>
                    <a:pt x="27" y="28"/>
                  </a:lnTo>
                  <a:lnTo>
                    <a:pt x="27" y="31"/>
                  </a:lnTo>
                  <a:lnTo>
                    <a:pt x="28" y="34"/>
                  </a:lnTo>
                  <a:lnTo>
                    <a:pt x="29" y="38"/>
                  </a:lnTo>
                  <a:lnTo>
                    <a:pt x="33" y="39"/>
                  </a:lnTo>
                  <a:lnTo>
                    <a:pt x="37" y="40"/>
                  </a:lnTo>
                  <a:lnTo>
                    <a:pt x="41" y="42"/>
                  </a:lnTo>
                  <a:lnTo>
                    <a:pt x="44" y="42"/>
                  </a:lnTo>
                  <a:lnTo>
                    <a:pt x="48" y="40"/>
                  </a:lnTo>
                  <a:lnTo>
                    <a:pt x="48" y="45"/>
                  </a:lnTo>
                  <a:lnTo>
                    <a:pt x="47" y="49"/>
                  </a:lnTo>
                  <a:lnTo>
                    <a:pt x="43" y="53"/>
                  </a:lnTo>
                  <a:lnTo>
                    <a:pt x="41" y="56"/>
                  </a:lnTo>
                  <a:lnTo>
                    <a:pt x="37" y="58"/>
                  </a:lnTo>
                  <a:lnTo>
                    <a:pt x="28" y="61"/>
                  </a:lnTo>
                  <a:lnTo>
                    <a:pt x="19" y="59"/>
                  </a:lnTo>
                  <a:lnTo>
                    <a:pt x="11" y="56"/>
                  </a:lnTo>
                  <a:lnTo>
                    <a:pt x="4" y="49"/>
                  </a:lnTo>
                  <a:lnTo>
                    <a:pt x="0" y="40"/>
                  </a:lnTo>
                  <a:lnTo>
                    <a:pt x="0" y="30"/>
                  </a:lnTo>
                  <a:lnTo>
                    <a:pt x="2" y="20"/>
                  </a:lnTo>
                  <a:lnTo>
                    <a:pt x="7" y="12"/>
                  </a:lnTo>
                  <a:lnTo>
                    <a:pt x="15" y="6"/>
                  </a:lnTo>
                  <a:lnTo>
                    <a:pt x="29" y="0"/>
                  </a:lnTo>
                  <a:lnTo>
                    <a:pt x="4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9" name="Freeform 96">
              <a:extLst>
                <a:ext uri="{FF2B5EF4-FFF2-40B4-BE49-F238E27FC236}">
                  <a16:creationId xmlns:a16="http://schemas.microsoft.com/office/drawing/2014/main" id="{5C6205E9-7EB5-4CEF-BC99-89544677E0CC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381960" y="0"/>
              <a:ext cx="885055" cy="408020"/>
            </a:xfrm>
            <a:custGeom>
              <a:avLst/>
              <a:gdLst>
                <a:gd name="T0" fmla="*/ 304 w 371"/>
                <a:gd name="T1" fmla="*/ 128 h 173"/>
                <a:gd name="T2" fmla="*/ 320 w 371"/>
                <a:gd name="T3" fmla="*/ 113 h 173"/>
                <a:gd name="T4" fmla="*/ 365 w 371"/>
                <a:gd name="T5" fmla="*/ 165 h 173"/>
                <a:gd name="T6" fmla="*/ 276 w 371"/>
                <a:gd name="T7" fmla="*/ 77 h 173"/>
                <a:gd name="T8" fmla="*/ 28 w 371"/>
                <a:gd name="T9" fmla="*/ 146 h 173"/>
                <a:gd name="T10" fmla="*/ 57 w 371"/>
                <a:gd name="T11" fmla="*/ 121 h 173"/>
                <a:gd name="T12" fmla="*/ 88 w 371"/>
                <a:gd name="T13" fmla="*/ 121 h 173"/>
                <a:gd name="T14" fmla="*/ 110 w 371"/>
                <a:gd name="T15" fmla="*/ 77 h 173"/>
                <a:gd name="T16" fmla="*/ 115 w 371"/>
                <a:gd name="T17" fmla="*/ 23 h 173"/>
                <a:gd name="T18" fmla="*/ 165 w 371"/>
                <a:gd name="T19" fmla="*/ 72 h 173"/>
                <a:gd name="T20" fmla="*/ 198 w 371"/>
                <a:gd name="T21" fmla="*/ 93 h 173"/>
                <a:gd name="T22" fmla="*/ 266 w 371"/>
                <a:gd name="T23" fmla="*/ 55 h 173"/>
                <a:gd name="T24" fmla="*/ 285 w 371"/>
                <a:gd name="T25" fmla="*/ 4 h 173"/>
                <a:gd name="T26" fmla="*/ 371 w 371"/>
                <a:gd name="T27" fmla="*/ 0 h 173"/>
                <a:gd name="T28" fmla="*/ 342 w 371"/>
                <a:gd name="T29" fmla="*/ 6 h 173"/>
                <a:gd name="T30" fmla="*/ 344 w 371"/>
                <a:gd name="T31" fmla="*/ 38 h 173"/>
                <a:gd name="T32" fmla="*/ 294 w 371"/>
                <a:gd name="T33" fmla="*/ 63 h 173"/>
                <a:gd name="T34" fmla="*/ 290 w 371"/>
                <a:gd name="T35" fmla="*/ 24 h 173"/>
                <a:gd name="T36" fmla="*/ 302 w 371"/>
                <a:gd name="T37" fmla="*/ 32 h 173"/>
                <a:gd name="T38" fmla="*/ 319 w 371"/>
                <a:gd name="T39" fmla="*/ 40 h 173"/>
                <a:gd name="T40" fmla="*/ 326 w 371"/>
                <a:gd name="T41" fmla="*/ 21 h 173"/>
                <a:gd name="T42" fmla="*/ 294 w 371"/>
                <a:gd name="T43" fmla="*/ 10 h 173"/>
                <a:gd name="T44" fmla="*/ 274 w 371"/>
                <a:gd name="T45" fmla="*/ 70 h 173"/>
                <a:gd name="T46" fmla="*/ 362 w 371"/>
                <a:gd name="T47" fmla="*/ 141 h 173"/>
                <a:gd name="T48" fmla="*/ 339 w 371"/>
                <a:gd name="T49" fmla="*/ 168 h 173"/>
                <a:gd name="T50" fmla="*/ 302 w 371"/>
                <a:gd name="T51" fmla="*/ 139 h 173"/>
                <a:gd name="T52" fmla="*/ 252 w 371"/>
                <a:gd name="T53" fmla="*/ 74 h 173"/>
                <a:gd name="T54" fmla="*/ 206 w 371"/>
                <a:gd name="T55" fmla="*/ 112 h 173"/>
                <a:gd name="T56" fmla="*/ 228 w 371"/>
                <a:gd name="T57" fmla="*/ 128 h 173"/>
                <a:gd name="T58" fmla="*/ 240 w 371"/>
                <a:gd name="T59" fmla="*/ 113 h 173"/>
                <a:gd name="T60" fmla="*/ 223 w 371"/>
                <a:gd name="T61" fmla="*/ 103 h 173"/>
                <a:gd name="T62" fmla="*/ 230 w 371"/>
                <a:gd name="T63" fmla="*/ 86 h 173"/>
                <a:gd name="T64" fmla="*/ 267 w 371"/>
                <a:gd name="T65" fmla="*/ 114 h 173"/>
                <a:gd name="T66" fmla="*/ 210 w 371"/>
                <a:gd name="T67" fmla="*/ 140 h 173"/>
                <a:gd name="T68" fmla="*/ 205 w 371"/>
                <a:gd name="T69" fmla="*/ 163 h 173"/>
                <a:gd name="T70" fmla="*/ 203 w 371"/>
                <a:gd name="T71" fmla="*/ 170 h 173"/>
                <a:gd name="T72" fmla="*/ 183 w 371"/>
                <a:gd name="T73" fmla="*/ 168 h 173"/>
                <a:gd name="T74" fmla="*/ 180 w 371"/>
                <a:gd name="T75" fmla="*/ 149 h 173"/>
                <a:gd name="T76" fmla="*/ 165 w 371"/>
                <a:gd name="T77" fmla="*/ 145 h 173"/>
                <a:gd name="T78" fmla="*/ 120 w 371"/>
                <a:gd name="T79" fmla="*/ 104 h 173"/>
                <a:gd name="T80" fmla="*/ 160 w 371"/>
                <a:gd name="T81" fmla="*/ 89 h 173"/>
                <a:gd name="T82" fmla="*/ 160 w 371"/>
                <a:gd name="T83" fmla="*/ 103 h 173"/>
                <a:gd name="T84" fmla="*/ 146 w 371"/>
                <a:gd name="T85" fmla="*/ 116 h 173"/>
                <a:gd name="T86" fmla="*/ 162 w 371"/>
                <a:gd name="T87" fmla="*/ 128 h 173"/>
                <a:gd name="T88" fmla="*/ 182 w 371"/>
                <a:gd name="T89" fmla="*/ 107 h 173"/>
                <a:gd name="T90" fmla="*/ 125 w 371"/>
                <a:gd name="T91" fmla="*/ 75 h 173"/>
                <a:gd name="T92" fmla="*/ 68 w 371"/>
                <a:gd name="T93" fmla="*/ 155 h 173"/>
                <a:gd name="T94" fmla="*/ 45 w 371"/>
                <a:gd name="T95" fmla="*/ 173 h 173"/>
                <a:gd name="T96" fmla="*/ 48 w 371"/>
                <a:gd name="T97" fmla="*/ 103 h 173"/>
                <a:gd name="T98" fmla="*/ 112 w 371"/>
                <a:gd name="T99" fmla="*/ 53 h 173"/>
                <a:gd name="T100" fmla="*/ 75 w 371"/>
                <a:gd name="T101" fmla="*/ 7 h 173"/>
                <a:gd name="T102" fmla="*/ 59 w 371"/>
                <a:gd name="T103" fmla="*/ 29 h 173"/>
                <a:gd name="T104" fmla="*/ 74 w 371"/>
                <a:gd name="T105" fmla="*/ 42 h 173"/>
                <a:gd name="T106" fmla="*/ 84 w 371"/>
                <a:gd name="T107" fmla="*/ 24 h 173"/>
                <a:gd name="T108" fmla="*/ 101 w 371"/>
                <a:gd name="T109" fmla="*/ 32 h 173"/>
                <a:gd name="T110" fmla="*/ 73 w 371"/>
                <a:gd name="T111" fmla="*/ 69 h 173"/>
                <a:gd name="T112" fmla="*/ 47 w 371"/>
                <a:gd name="T113" fmla="*/ 11 h 173"/>
                <a:gd name="T114" fmla="*/ 27 w 371"/>
                <a:gd name="T115" fmla="*/ 9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71" h="173">
                  <a:moveTo>
                    <a:pt x="276" y="77"/>
                  </a:moveTo>
                  <a:lnTo>
                    <a:pt x="283" y="95"/>
                  </a:lnTo>
                  <a:lnTo>
                    <a:pt x="290" y="112"/>
                  </a:lnTo>
                  <a:lnTo>
                    <a:pt x="307" y="134"/>
                  </a:lnTo>
                  <a:lnTo>
                    <a:pt x="311" y="137"/>
                  </a:lnTo>
                  <a:lnTo>
                    <a:pt x="304" y="128"/>
                  </a:lnTo>
                  <a:lnTo>
                    <a:pt x="298" y="121"/>
                  </a:lnTo>
                  <a:lnTo>
                    <a:pt x="290" y="108"/>
                  </a:lnTo>
                  <a:lnTo>
                    <a:pt x="285" y="94"/>
                  </a:lnTo>
                  <a:lnTo>
                    <a:pt x="298" y="99"/>
                  </a:lnTo>
                  <a:lnTo>
                    <a:pt x="311" y="107"/>
                  </a:lnTo>
                  <a:lnTo>
                    <a:pt x="320" y="113"/>
                  </a:lnTo>
                  <a:lnTo>
                    <a:pt x="329" y="121"/>
                  </a:lnTo>
                  <a:lnTo>
                    <a:pt x="336" y="130"/>
                  </a:lnTo>
                  <a:lnTo>
                    <a:pt x="343" y="139"/>
                  </a:lnTo>
                  <a:lnTo>
                    <a:pt x="351" y="150"/>
                  </a:lnTo>
                  <a:lnTo>
                    <a:pt x="356" y="163"/>
                  </a:lnTo>
                  <a:lnTo>
                    <a:pt x="365" y="165"/>
                  </a:lnTo>
                  <a:lnTo>
                    <a:pt x="358" y="146"/>
                  </a:lnTo>
                  <a:lnTo>
                    <a:pt x="349" y="130"/>
                  </a:lnTo>
                  <a:lnTo>
                    <a:pt x="333" y="108"/>
                  </a:lnTo>
                  <a:lnTo>
                    <a:pt x="311" y="91"/>
                  </a:lnTo>
                  <a:lnTo>
                    <a:pt x="294" y="83"/>
                  </a:lnTo>
                  <a:lnTo>
                    <a:pt x="276" y="77"/>
                  </a:lnTo>
                  <a:close/>
                  <a:moveTo>
                    <a:pt x="110" y="77"/>
                  </a:moveTo>
                  <a:lnTo>
                    <a:pt x="92" y="83"/>
                  </a:lnTo>
                  <a:lnTo>
                    <a:pt x="75" y="91"/>
                  </a:lnTo>
                  <a:lnTo>
                    <a:pt x="54" y="108"/>
                  </a:lnTo>
                  <a:lnTo>
                    <a:pt x="37" y="130"/>
                  </a:lnTo>
                  <a:lnTo>
                    <a:pt x="28" y="146"/>
                  </a:lnTo>
                  <a:lnTo>
                    <a:pt x="22" y="165"/>
                  </a:lnTo>
                  <a:lnTo>
                    <a:pt x="31" y="163"/>
                  </a:lnTo>
                  <a:lnTo>
                    <a:pt x="36" y="150"/>
                  </a:lnTo>
                  <a:lnTo>
                    <a:pt x="43" y="139"/>
                  </a:lnTo>
                  <a:lnTo>
                    <a:pt x="50" y="130"/>
                  </a:lnTo>
                  <a:lnTo>
                    <a:pt x="57" y="121"/>
                  </a:lnTo>
                  <a:lnTo>
                    <a:pt x="66" y="113"/>
                  </a:lnTo>
                  <a:lnTo>
                    <a:pt x="75" y="107"/>
                  </a:lnTo>
                  <a:lnTo>
                    <a:pt x="88" y="99"/>
                  </a:lnTo>
                  <a:lnTo>
                    <a:pt x="101" y="94"/>
                  </a:lnTo>
                  <a:lnTo>
                    <a:pt x="96" y="108"/>
                  </a:lnTo>
                  <a:lnTo>
                    <a:pt x="88" y="121"/>
                  </a:lnTo>
                  <a:lnTo>
                    <a:pt x="82" y="128"/>
                  </a:lnTo>
                  <a:lnTo>
                    <a:pt x="75" y="137"/>
                  </a:lnTo>
                  <a:lnTo>
                    <a:pt x="79" y="134"/>
                  </a:lnTo>
                  <a:lnTo>
                    <a:pt x="96" y="112"/>
                  </a:lnTo>
                  <a:lnTo>
                    <a:pt x="103" y="95"/>
                  </a:lnTo>
                  <a:lnTo>
                    <a:pt x="110" y="77"/>
                  </a:lnTo>
                  <a:close/>
                  <a:moveTo>
                    <a:pt x="0" y="0"/>
                  </a:moveTo>
                  <a:lnTo>
                    <a:pt x="92" y="0"/>
                  </a:lnTo>
                  <a:lnTo>
                    <a:pt x="97" y="2"/>
                  </a:lnTo>
                  <a:lnTo>
                    <a:pt x="102" y="5"/>
                  </a:lnTo>
                  <a:lnTo>
                    <a:pt x="106" y="10"/>
                  </a:lnTo>
                  <a:lnTo>
                    <a:pt x="115" y="23"/>
                  </a:lnTo>
                  <a:lnTo>
                    <a:pt x="119" y="38"/>
                  </a:lnTo>
                  <a:lnTo>
                    <a:pt x="120" y="55"/>
                  </a:lnTo>
                  <a:lnTo>
                    <a:pt x="120" y="67"/>
                  </a:lnTo>
                  <a:lnTo>
                    <a:pt x="133" y="66"/>
                  </a:lnTo>
                  <a:lnTo>
                    <a:pt x="150" y="69"/>
                  </a:lnTo>
                  <a:lnTo>
                    <a:pt x="165" y="72"/>
                  </a:lnTo>
                  <a:lnTo>
                    <a:pt x="178" y="80"/>
                  </a:lnTo>
                  <a:lnTo>
                    <a:pt x="188" y="93"/>
                  </a:lnTo>
                  <a:lnTo>
                    <a:pt x="193" y="108"/>
                  </a:lnTo>
                  <a:lnTo>
                    <a:pt x="193" y="107"/>
                  </a:lnTo>
                  <a:lnTo>
                    <a:pt x="193" y="108"/>
                  </a:lnTo>
                  <a:lnTo>
                    <a:pt x="198" y="93"/>
                  </a:lnTo>
                  <a:lnTo>
                    <a:pt x="208" y="80"/>
                  </a:lnTo>
                  <a:lnTo>
                    <a:pt x="221" y="72"/>
                  </a:lnTo>
                  <a:lnTo>
                    <a:pt x="237" y="69"/>
                  </a:lnTo>
                  <a:lnTo>
                    <a:pt x="253" y="66"/>
                  </a:lnTo>
                  <a:lnTo>
                    <a:pt x="266" y="67"/>
                  </a:lnTo>
                  <a:lnTo>
                    <a:pt x="266" y="55"/>
                  </a:lnTo>
                  <a:lnTo>
                    <a:pt x="267" y="38"/>
                  </a:lnTo>
                  <a:lnTo>
                    <a:pt x="271" y="23"/>
                  </a:lnTo>
                  <a:lnTo>
                    <a:pt x="280" y="9"/>
                  </a:lnTo>
                  <a:lnTo>
                    <a:pt x="283" y="6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5"/>
                  </a:lnTo>
                  <a:lnTo>
                    <a:pt x="285" y="5"/>
                  </a:lnTo>
                  <a:lnTo>
                    <a:pt x="290" y="2"/>
                  </a:lnTo>
                  <a:lnTo>
                    <a:pt x="295" y="0"/>
                  </a:lnTo>
                  <a:lnTo>
                    <a:pt x="371" y="0"/>
                  </a:lnTo>
                  <a:lnTo>
                    <a:pt x="371" y="6"/>
                  </a:lnTo>
                  <a:lnTo>
                    <a:pt x="365" y="7"/>
                  </a:lnTo>
                  <a:lnTo>
                    <a:pt x="359" y="7"/>
                  </a:lnTo>
                  <a:lnTo>
                    <a:pt x="354" y="7"/>
                  </a:lnTo>
                  <a:lnTo>
                    <a:pt x="348" y="7"/>
                  </a:lnTo>
                  <a:lnTo>
                    <a:pt x="342" y="6"/>
                  </a:lnTo>
                  <a:lnTo>
                    <a:pt x="335" y="6"/>
                  </a:lnTo>
                  <a:lnTo>
                    <a:pt x="335" y="6"/>
                  </a:lnTo>
                  <a:lnTo>
                    <a:pt x="339" y="11"/>
                  </a:lnTo>
                  <a:lnTo>
                    <a:pt x="342" y="16"/>
                  </a:lnTo>
                  <a:lnTo>
                    <a:pt x="344" y="23"/>
                  </a:lnTo>
                  <a:lnTo>
                    <a:pt x="344" y="38"/>
                  </a:lnTo>
                  <a:lnTo>
                    <a:pt x="338" y="52"/>
                  </a:lnTo>
                  <a:lnTo>
                    <a:pt x="331" y="60"/>
                  </a:lnTo>
                  <a:lnTo>
                    <a:pt x="324" y="66"/>
                  </a:lnTo>
                  <a:lnTo>
                    <a:pt x="313" y="69"/>
                  </a:lnTo>
                  <a:lnTo>
                    <a:pt x="303" y="67"/>
                  </a:lnTo>
                  <a:lnTo>
                    <a:pt x="294" y="63"/>
                  </a:lnTo>
                  <a:lnTo>
                    <a:pt x="288" y="57"/>
                  </a:lnTo>
                  <a:lnTo>
                    <a:pt x="284" y="49"/>
                  </a:lnTo>
                  <a:lnTo>
                    <a:pt x="283" y="40"/>
                  </a:lnTo>
                  <a:lnTo>
                    <a:pt x="285" y="32"/>
                  </a:lnTo>
                  <a:lnTo>
                    <a:pt x="288" y="28"/>
                  </a:lnTo>
                  <a:lnTo>
                    <a:pt x="290" y="24"/>
                  </a:lnTo>
                  <a:lnTo>
                    <a:pt x="294" y="21"/>
                  </a:lnTo>
                  <a:lnTo>
                    <a:pt x="298" y="20"/>
                  </a:lnTo>
                  <a:lnTo>
                    <a:pt x="302" y="20"/>
                  </a:lnTo>
                  <a:lnTo>
                    <a:pt x="302" y="24"/>
                  </a:lnTo>
                  <a:lnTo>
                    <a:pt x="302" y="28"/>
                  </a:lnTo>
                  <a:lnTo>
                    <a:pt x="302" y="32"/>
                  </a:lnTo>
                  <a:lnTo>
                    <a:pt x="303" y="35"/>
                  </a:lnTo>
                  <a:lnTo>
                    <a:pt x="306" y="38"/>
                  </a:lnTo>
                  <a:lnTo>
                    <a:pt x="308" y="40"/>
                  </a:lnTo>
                  <a:lnTo>
                    <a:pt x="312" y="42"/>
                  </a:lnTo>
                  <a:lnTo>
                    <a:pt x="315" y="40"/>
                  </a:lnTo>
                  <a:lnTo>
                    <a:pt x="319" y="40"/>
                  </a:lnTo>
                  <a:lnTo>
                    <a:pt x="321" y="38"/>
                  </a:lnTo>
                  <a:lnTo>
                    <a:pt x="324" y="37"/>
                  </a:lnTo>
                  <a:lnTo>
                    <a:pt x="326" y="33"/>
                  </a:lnTo>
                  <a:lnTo>
                    <a:pt x="327" y="29"/>
                  </a:lnTo>
                  <a:lnTo>
                    <a:pt x="327" y="25"/>
                  </a:lnTo>
                  <a:lnTo>
                    <a:pt x="326" y="21"/>
                  </a:lnTo>
                  <a:lnTo>
                    <a:pt x="325" y="18"/>
                  </a:lnTo>
                  <a:lnTo>
                    <a:pt x="321" y="12"/>
                  </a:lnTo>
                  <a:lnTo>
                    <a:pt x="317" y="9"/>
                  </a:lnTo>
                  <a:lnTo>
                    <a:pt x="312" y="7"/>
                  </a:lnTo>
                  <a:lnTo>
                    <a:pt x="306" y="6"/>
                  </a:lnTo>
                  <a:lnTo>
                    <a:pt x="294" y="10"/>
                  </a:lnTo>
                  <a:lnTo>
                    <a:pt x="285" y="19"/>
                  </a:lnTo>
                  <a:lnTo>
                    <a:pt x="279" y="29"/>
                  </a:lnTo>
                  <a:lnTo>
                    <a:pt x="275" y="42"/>
                  </a:lnTo>
                  <a:lnTo>
                    <a:pt x="274" y="53"/>
                  </a:lnTo>
                  <a:lnTo>
                    <a:pt x="274" y="62"/>
                  </a:lnTo>
                  <a:lnTo>
                    <a:pt x="274" y="70"/>
                  </a:lnTo>
                  <a:lnTo>
                    <a:pt x="289" y="74"/>
                  </a:lnTo>
                  <a:lnTo>
                    <a:pt x="303" y="79"/>
                  </a:lnTo>
                  <a:lnTo>
                    <a:pt x="322" y="90"/>
                  </a:lnTo>
                  <a:lnTo>
                    <a:pt x="338" y="103"/>
                  </a:lnTo>
                  <a:lnTo>
                    <a:pt x="352" y="121"/>
                  </a:lnTo>
                  <a:lnTo>
                    <a:pt x="362" y="141"/>
                  </a:lnTo>
                  <a:lnTo>
                    <a:pt x="367" y="153"/>
                  </a:lnTo>
                  <a:lnTo>
                    <a:pt x="371" y="167"/>
                  </a:lnTo>
                  <a:lnTo>
                    <a:pt x="371" y="173"/>
                  </a:lnTo>
                  <a:lnTo>
                    <a:pt x="342" y="173"/>
                  </a:lnTo>
                  <a:lnTo>
                    <a:pt x="340" y="169"/>
                  </a:lnTo>
                  <a:lnTo>
                    <a:pt x="339" y="168"/>
                  </a:lnTo>
                  <a:lnTo>
                    <a:pt x="339" y="167"/>
                  </a:lnTo>
                  <a:lnTo>
                    <a:pt x="338" y="167"/>
                  </a:lnTo>
                  <a:lnTo>
                    <a:pt x="336" y="167"/>
                  </a:lnTo>
                  <a:lnTo>
                    <a:pt x="324" y="159"/>
                  </a:lnTo>
                  <a:lnTo>
                    <a:pt x="312" y="149"/>
                  </a:lnTo>
                  <a:lnTo>
                    <a:pt x="302" y="139"/>
                  </a:lnTo>
                  <a:lnTo>
                    <a:pt x="289" y="122"/>
                  </a:lnTo>
                  <a:lnTo>
                    <a:pt x="279" y="104"/>
                  </a:lnTo>
                  <a:lnTo>
                    <a:pt x="272" y="90"/>
                  </a:lnTo>
                  <a:lnTo>
                    <a:pt x="269" y="75"/>
                  </a:lnTo>
                  <a:lnTo>
                    <a:pt x="261" y="74"/>
                  </a:lnTo>
                  <a:lnTo>
                    <a:pt x="252" y="74"/>
                  </a:lnTo>
                  <a:lnTo>
                    <a:pt x="240" y="76"/>
                  </a:lnTo>
                  <a:lnTo>
                    <a:pt x="228" y="80"/>
                  </a:lnTo>
                  <a:lnTo>
                    <a:pt x="217" y="85"/>
                  </a:lnTo>
                  <a:lnTo>
                    <a:pt x="208" y="95"/>
                  </a:lnTo>
                  <a:lnTo>
                    <a:pt x="205" y="107"/>
                  </a:lnTo>
                  <a:lnTo>
                    <a:pt x="206" y="112"/>
                  </a:lnTo>
                  <a:lnTo>
                    <a:pt x="207" y="117"/>
                  </a:lnTo>
                  <a:lnTo>
                    <a:pt x="211" y="122"/>
                  </a:lnTo>
                  <a:lnTo>
                    <a:pt x="216" y="126"/>
                  </a:lnTo>
                  <a:lnTo>
                    <a:pt x="220" y="127"/>
                  </a:lnTo>
                  <a:lnTo>
                    <a:pt x="224" y="127"/>
                  </a:lnTo>
                  <a:lnTo>
                    <a:pt x="228" y="128"/>
                  </a:lnTo>
                  <a:lnTo>
                    <a:pt x="231" y="127"/>
                  </a:lnTo>
                  <a:lnTo>
                    <a:pt x="235" y="125"/>
                  </a:lnTo>
                  <a:lnTo>
                    <a:pt x="238" y="122"/>
                  </a:lnTo>
                  <a:lnTo>
                    <a:pt x="239" y="119"/>
                  </a:lnTo>
                  <a:lnTo>
                    <a:pt x="240" y="116"/>
                  </a:lnTo>
                  <a:lnTo>
                    <a:pt x="240" y="113"/>
                  </a:lnTo>
                  <a:lnTo>
                    <a:pt x="239" y="109"/>
                  </a:lnTo>
                  <a:lnTo>
                    <a:pt x="238" y="107"/>
                  </a:lnTo>
                  <a:lnTo>
                    <a:pt x="234" y="104"/>
                  </a:lnTo>
                  <a:lnTo>
                    <a:pt x="230" y="103"/>
                  </a:lnTo>
                  <a:lnTo>
                    <a:pt x="226" y="103"/>
                  </a:lnTo>
                  <a:lnTo>
                    <a:pt x="223" y="103"/>
                  </a:lnTo>
                  <a:lnTo>
                    <a:pt x="219" y="103"/>
                  </a:lnTo>
                  <a:lnTo>
                    <a:pt x="219" y="99"/>
                  </a:lnTo>
                  <a:lnTo>
                    <a:pt x="220" y="95"/>
                  </a:lnTo>
                  <a:lnTo>
                    <a:pt x="223" y="91"/>
                  </a:lnTo>
                  <a:lnTo>
                    <a:pt x="226" y="89"/>
                  </a:lnTo>
                  <a:lnTo>
                    <a:pt x="230" y="86"/>
                  </a:lnTo>
                  <a:lnTo>
                    <a:pt x="239" y="84"/>
                  </a:lnTo>
                  <a:lnTo>
                    <a:pt x="248" y="85"/>
                  </a:lnTo>
                  <a:lnTo>
                    <a:pt x="256" y="89"/>
                  </a:lnTo>
                  <a:lnTo>
                    <a:pt x="263" y="95"/>
                  </a:lnTo>
                  <a:lnTo>
                    <a:pt x="267" y="104"/>
                  </a:lnTo>
                  <a:lnTo>
                    <a:pt x="267" y="114"/>
                  </a:lnTo>
                  <a:lnTo>
                    <a:pt x="262" y="128"/>
                  </a:lnTo>
                  <a:lnTo>
                    <a:pt x="251" y="139"/>
                  </a:lnTo>
                  <a:lnTo>
                    <a:pt x="237" y="145"/>
                  </a:lnTo>
                  <a:lnTo>
                    <a:pt x="221" y="145"/>
                  </a:lnTo>
                  <a:lnTo>
                    <a:pt x="215" y="142"/>
                  </a:lnTo>
                  <a:lnTo>
                    <a:pt x="210" y="140"/>
                  </a:lnTo>
                  <a:lnTo>
                    <a:pt x="205" y="136"/>
                  </a:lnTo>
                  <a:lnTo>
                    <a:pt x="205" y="136"/>
                  </a:lnTo>
                  <a:lnTo>
                    <a:pt x="205" y="144"/>
                  </a:lnTo>
                  <a:lnTo>
                    <a:pt x="206" y="150"/>
                  </a:lnTo>
                  <a:lnTo>
                    <a:pt x="206" y="156"/>
                  </a:lnTo>
                  <a:lnTo>
                    <a:pt x="205" y="163"/>
                  </a:lnTo>
                  <a:lnTo>
                    <a:pt x="203" y="169"/>
                  </a:lnTo>
                  <a:lnTo>
                    <a:pt x="203" y="169"/>
                  </a:lnTo>
                  <a:lnTo>
                    <a:pt x="203" y="168"/>
                  </a:lnTo>
                  <a:lnTo>
                    <a:pt x="203" y="168"/>
                  </a:lnTo>
                  <a:lnTo>
                    <a:pt x="203" y="169"/>
                  </a:lnTo>
                  <a:lnTo>
                    <a:pt x="203" y="170"/>
                  </a:lnTo>
                  <a:lnTo>
                    <a:pt x="203" y="173"/>
                  </a:lnTo>
                  <a:lnTo>
                    <a:pt x="183" y="173"/>
                  </a:lnTo>
                  <a:lnTo>
                    <a:pt x="183" y="170"/>
                  </a:lnTo>
                  <a:lnTo>
                    <a:pt x="183" y="169"/>
                  </a:lnTo>
                  <a:lnTo>
                    <a:pt x="183" y="168"/>
                  </a:lnTo>
                  <a:lnTo>
                    <a:pt x="183" y="168"/>
                  </a:lnTo>
                  <a:lnTo>
                    <a:pt x="183" y="169"/>
                  </a:lnTo>
                  <a:lnTo>
                    <a:pt x="183" y="169"/>
                  </a:lnTo>
                  <a:lnTo>
                    <a:pt x="182" y="164"/>
                  </a:lnTo>
                  <a:lnTo>
                    <a:pt x="182" y="159"/>
                  </a:lnTo>
                  <a:lnTo>
                    <a:pt x="180" y="154"/>
                  </a:lnTo>
                  <a:lnTo>
                    <a:pt x="180" y="149"/>
                  </a:lnTo>
                  <a:lnTo>
                    <a:pt x="182" y="142"/>
                  </a:lnTo>
                  <a:lnTo>
                    <a:pt x="182" y="135"/>
                  </a:lnTo>
                  <a:lnTo>
                    <a:pt x="182" y="136"/>
                  </a:lnTo>
                  <a:lnTo>
                    <a:pt x="176" y="140"/>
                  </a:lnTo>
                  <a:lnTo>
                    <a:pt x="171" y="142"/>
                  </a:lnTo>
                  <a:lnTo>
                    <a:pt x="165" y="145"/>
                  </a:lnTo>
                  <a:lnTo>
                    <a:pt x="150" y="145"/>
                  </a:lnTo>
                  <a:lnTo>
                    <a:pt x="135" y="139"/>
                  </a:lnTo>
                  <a:lnTo>
                    <a:pt x="128" y="132"/>
                  </a:lnTo>
                  <a:lnTo>
                    <a:pt x="121" y="125"/>
                  </a:lnTo>
                  <a:lnTo>
                    <a:pt x="119" y="114"/>
                  </a:lnTo>
                  <a:lnTo>
                    <a:pt x="120" y="104"/>
                  </a:lnTo>
                  <a:lnTo>
                    <a:pt x="123" y="95"/>
                  </a:lnTo>
                  <a:lnTo>
                    <a:pt x="130" y="89"/>
                  </a:lnTo>
                  <a:lnTo>
                    <a:pt x="138" y="84"/>
                  </a:lnTo>
                  <a:lnTo>
                    <a:pt x="147" y="84"/>
                  </a:lnTo>
                  <a:lnTo>
                    <a:pt x="156" y="85"/>
                  </a:lnTo>
                  <a:lnTo>
                    <a:pt x="160" y="89"/>
                  </a:lnTo>
                  <a:lnTo>
                    <a:pt x="164" y="91"/>
                  </a:lnTo>
                  <a:lnTo>
                    <a:pt x="166" y="95"/>
                  </a:lnTo>
                  <a:lnTo>
                    <a:pt x="167" y="99"/>
                  </a:lnTo>
                  <a:lnTo>
                    <a:pt x="167" y="103"/>
                  </a:lnTo>
                  <a:lnTo>
                    <a:pt x="164" y="103"/>
                  </a:lnTo>
                  <a:lnTo>
                    <a:pt x="160" y="103"/>
                  </a:lnTo>
                  <a:lnTo>
                    <a:pt x="156" y="103"/>
                  </a:lnTo>
                  <a:lnTo>
                    <a:pt x="152" y="104"/>
                  </a:lnTo>
                  <a:lnTo>
                    <a:pt x="148" y="107"/>
                  </a:lnTo>
                  <a:lnTo>
                    <a:pt x="147" y="109"/>
                  </a:lnTo>
                  <a:lnTo>
                    <a:pt x="146" y="113"/>
                  </a:lnTo>
                  <a:lnTo>
                    <a:pt x="146" y="116"/>
                  </a:lnTo>
                  <a:lnTo>
                    <a:pt x="147" y="119"/>
                  </a:lnTo>
                  <a:lnTo>
                    <a:pt x="150" y="122"/>
                  </a:lnTo>
                  <a:lnTo>
                    <a:pt x="151" y="125"/>
                  </a:lnTo>
                  <a:lnTo>
                    <a:pt x="155" y="127"/>
                  </a:lnTo>
                  <a:lnTo>
                    <a:pt x="159" y="128"/>
                  </a:lnTo>
                  <a:lnTo>
                    <a:pt x="162" y="128"/>
                  </a:lnTo>
                  <a:lnTo>
                    <a:pt x="166" y="127"/>
                  </a:lnTo>
                  <a:lnTo>
                    <a:pt x="170" y="126"/>
                  </a:lnTo>
                  <a:lnTo>
                    <a:pt x="175" y="122"/>
                  </a:lnTo>
                  <a:lnTo>
                    <a:pt x="179" y="118"/>
                  </a:lnTo>
                  <a:lnTo>
                    <a:pt x="180" y="112"/>
                  </a:lnTo>
                  <a:lnTo>
                    <a:pt x="182" y="107"/>
                  </a:lnTo>
                  <a:lnTo>
                    <a:pt x="178" y="95"/>
                  </a:lnTo>
                  <a:lnTo>
                    <a:pt x="169" y="85"/>
                  </a:lnTo>
                  <a:lnTo>
                    <a:pt x="159" y="80"/>
                  </a:lnTo>
                  <a:lnTo>
                    <a:pt x="146" y="76"/>
                  </a:lnTo>
                  <a:lnTo>
                    <a:pt x="134" y="75"/>
                  </a:lnTo>
                  <a:lnTo>
                    <a:pt x="125" y="75"/>
                  </a:lnTo>
                  <a:lnTo>
                    <a:pt x="118" y="75"/>
                  </a:lnTo>
                  <a:lnTo>
                    <a:pt x="114" y="90"/>
                  </a:lnTo>
                  <a:lnTo>
                    <a:pt x="107" y="105"/>
                  </a:lnTo>
                  <a:lnTo>
                    <a:pt x="97" y="123"/>
                  </a:lnTo>
                  <a:lnTo>
                    <a:pt x="84" y="141"/>
                  </a:lnTo>
                  <a:lnTo>
                    <a:pt x="68" y="155"/>
                  </a:lnTo>
                  <a:lnTo>
                    <a:pt x="50" y="167"/>
                  </a:lnTo>
                  <a:lnTo>
                    <a:pt x="48" y="167"/>
                  </a:lnTo>
                  <a:lnTo>
                    <a:pt x="47" y="167"/>
                  </a:lnTo>
                  <a:lnTo>
                    <a:pt x="47" y="168"/>
                  </a:lnTo>
                  <a:lnTo>
                    <a:pt x="46" y="169"/>
                  </a:lnTo>
                  <a:lnTo>
                    <a:pt x="45" y="173"/>
                  </a:lnTo>
                  <a:lnTo>
                    <a:pt x="14" y="173"/>
                  </a:lnTo>
                  <a:lnTo>
                    <a:pt x="16" y="160"/>
                  </a:lnTo>
                  <a:lnTo>
                    <a:pt x="20" y="150"/>
                  </a:lnTo>
                  <a:lnTo>
                    <a:pt x="24" y="141"/>
                  </a:lnTo>
                  <a:lnTo>
                    <a:pt x="34" y="121"/>
                  </a:lnTo>
                  <a:lnTo>
                    <a:pt x="48" y="103"/>
                  </a:lnTo>
                  <a:lnTo>
                    <a:pt x="65" y="90"/>
                  </a:lnTo>
                  <a:lnTo>
                    <a:pt x="83" y="79"/>
                  </a:lnTo>
                  <a:lnTo>
                    <a:pt x="97" y="74"/>
                  </a:lnTo>
                  <a:lnTo>
                    <a:pt x="112" y="70"/>
                  </a:lnTo>
                  <a:lnTo>
                    <a:pt x="114" y="62"/>
                  </a:lnTo>
                  <a:lnTo>
                    <a:pt x="112" y="53"/>
                  </a:lnTo>
                  <a:lnTo>
                    <a:pt x="111" y="42"/>
                  </a:lnTo>
                  <a:lnTo>
                    <a:pt x="107" y="29"/>
                  </a:lnTo>
                  <a:lnTo>
                    <a:pt x="101" y="19"/>
                  </a:lnTo>
                  <a:lnTo>
                    <a:pt x="92" y="10"/>
                  </a:lnTo>
                  <a:lnTo>
                    <a:pt x="80" y="6"/>
                  </a:lnTo>
                  <a:lnTo>
                    <a:pt x="75" y="7"/>
                  </a:lnTo>
                  <a:lnTo>
                    <a:pt x="69" y="9"/>
                  </a:lnTo>
                  <a:lnTo>
                    <a:pt x="65" y="12"/>
                  </a:lnTo>
                  <a:lnTo>
                    <a:pt x="61" y="18"/>
                  </a:lnTo>
                  <a:lnTo>
                    <a:pt x="60" y="21"/>
                  </a:lnTo>
                  <a:lnTo>
                    <a:pt x="59" y="25"/>
                  </a:lnTo>
                  <a:lnTo>
                    <a:pt x="59" y="29"/>
                  </a:lnTo>
                  <a:lnTo>
                    <a:pt x="60" y="33"/>
                  </a:lnTo>
                  <a:lnTo>
                    <a:pt x="63" y="37"/>
                  </a:lnTo>
                  <a:lnTo>
                    <a:pt x="65" y="38"/>
                  </a:lnTo>
                  <a:lnTo>
                    <a:pt x="68" y="40"/>
                  </a:lnTo>
                  <a:lnTo>
                    <a:pt x="71" y="40"/>
                  </a:lnTo>
                  <a:lnTo>
                    <a:pt x="74" y="42"/>
                  </a:lnTo>
                  <a:lnTo>
                    <a:pt x="78" y="40"/>
                  </a:lnTo>
                  <a:lnTo>
                    <a:pt x="80" y="38"/>
                  </a:lnTo>
                  <a:lnTo>
                    <a:pt x="83" y="35"/>
                  </a:lnTo>
                  <a:lnTo>
                    <a:pt x="84" y="32"/>
                  </a:lnTo>
                  <a:lnTo>
                    <a:pt x="84" y="28"/>
                  </a:lnTo>
                  <a:lnTo>
                    <a:pt x="84" y="24"/>
                  </a:lnTo>
                  <a:lnTo>
                    <a:pt x="84" y="20"/>
                  </a:lnTo>
                  <a:lnTo>
                    <a:pt x="88" y="20"/>
                  </a:lnTo>
                  <a:lnTo>
                    <a:pt x="92" y="21"/>
                  </a:lnTo>
                  <a:lnTo>
                    <a:pt x="96" y="24"/>
                  </a:lnTo>
                  <a:lnTo>
                    <a:pt x="98" y="28"/>
                  </a:lnTo>
                  <a:lnTo>
                    <a:pt x="101" y="32"/>
                  </a:lnTo>
                  <a:lnTo>
                    <a:pt x="103" y="40"/>
                  </a:lnTo>
                  <a:lnTo>
                    <a:pt x="102" y="49"/>
                  </a:lnTo>
                  <a:lnTo>
                    <a:pt x="98" y="57"/>
                  </a:lnTo>
                  <a:lnTo>
                    <a:pt x="92" y="63"/>
                  </a:lnTo>
                  <a:lnTo>
                    <a:pt x="83" y="67"/>
                  </a:lnTo>
                  <a:lnTo>
                    <a:pt x="73" y="69"/>
                  </a:lnTo>
                  <a:lnTo>
                    <a:pt x="59" y="63"/>
                  </a:lnTo>
                  <a:lnTo>
                    <a:pt x="48" y="52"/>
                  </a:lnTo>
                  <a:lnTo>
                    <a:pt x="42" y="38"/>
                  </a:lnTo>
                  <a:lnTo>
                    <a:pt x="42" y="23"/>
                  </a:lnTo>
                  <a:lnTo>
                    <a:pt x="45" y="16"/>
                  </a:lnTo>
                  <a:lnTo>
                    <a:pt x="47" y="11"/>
                  </a:lnTo>
                  <a:lnTo>
                    <a:pt x="51" y="6"/>
                  </a:lnTo>
                  <a:lnTo>
                    <a:pt x="52" y="6"/>
                  </a:lnTo>
                  <a:lnTo>
                    <a:pt x="45" y="7"/>
                  </a:lnTo>
                  <a:lnTo>
                    <a:pt x="38" y="9"/>
                  </a:lnTo>
                  <a:lnTo>
                    <a:pt x="32" y="9"/>
                  </a:lnTo>
                  <a:lnTo>
                    <a:pt x="27" y="9"/>
                  </a:lnTo>
                  <a:lnTo>
                    <a:pt x="22" y="7"/>
                  </a:lnTo>
                  <a:lnTo>
                    <a:pt x="14" y="6"/>
                  </a:lnTo>
                  <a:lnTo>
                    <a:pt x="6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10" name="Freeform 98">
              <a:extLst>
                <a:ext uri="{FF2B5EF4-FFF2-40B4-BE49-F238E27FC236}">
                  <a16:creationId xmlns:a16="http://schemas.microsoft.com/office/drawing/2014/main" id="{EF34C3D3-BD6E-4138-99EA-68CC2A7F0517}"/>
                </a:ext>
              </a:extLst>
            </xdr:cNvPr>
            <xdr:cNvSpPr>
              <a:spLocks/>
            </xdr:cNvSpPr>
          </xdr:nvSpPr>
          <xdr:spPr bwMode="auto">
            <a:xfrm>
              <a:off x="10619878" y="0"/>
              <a:ext cx="447286" cy="227732"/>
            </a:xfrm>
            <a:custGeom>
              <a:avLst/>
              <a:gdLst>
                <a:gd name="T0" fmla="*/ 9 w 184"/>
                <a:gd name="T1" fmla="*/ 0 h 93"/>
                <a:gd name="T2" fmla="*/ 8 w 184"/>
                <a:gd name="T3" fmla="*/ 2 h 93"/>
                <a:gd name="T4" fmla="*/ 17 w 184"/>
                <a:gd name="T5" fmla="*/ 4 h 93"/>
                <a:gd name="T6" fmla="*/ 32 w 184"/>
                <a:gd name="T7" fmla="*/ 16 h 93"/>
                <a:gd name="T8" fmla="*/ 40 w 184"/>
                <a:gd name="T9" fmla="*/ 27 h 93"/>
                <a:gd name="T10" fmla="*/ 65 w 184"/>
                <a:gd name="T11" fmla="*/ 28 h 93"/>
                <a:gd name="T12" fmla="*/ 66 w 184"/>
                <a:gd name="T13" fmla="*/ 53 h 93"/>
                <a:gd name="T14" fmla="*/ 77 w 184"/>
                <a:gd name="T15" fmla="*/ 61 h 93"/>
                <a:gd name="T16" fmla="*/ 90 w 184"/>
                <a:gd name="T17" fmla="*/ 75 h 93"/>
                <a:gd name="T18" fmla="*/ 92 w 184"/>
                <a:gd name="T19" fmla="*/ 84 h 93"/>
                <a:gd name="T20" fmla="*/ 92 w 184"/>
                <a:gd name="T21" fmla="*/ 83 h 93"/>
                <a:gd name="T22" fmla="*/ 92 w 184"/>
                <a:gd name="T23" fmla="*/ 84 h 93"/>
                <a:gd name="T24" fmla="*/ 95 w 184"/>
                <a:gd name="T25" fmla="*/ 75 h 93"/>
                <a:gd name="T26" fmla="*/ 107 w 184"/>
                <a:gd name="T27" fmla="*/ 61 h 93"/>
                <a:gd name="T28" fmla="*/ 118 w 184"/>
                <a:gd name="T29" fmla="*/ 53 h 93"/>
                <a:gd name="T30" fmla="*/ 119 w 184"/>
                <a:gd name="T31" fmla="*/ 28 h 93"/>
                <a:gd name="T32" fmla="*/ 145 w 184"/>
                <a:gd name="T33" fmla="*/ 27 h 93"/>
                <a:gd name="T34" fmla="*/ 152 w 184"/>
                <a:gd name="T35" fmla="*/ 16 h 93"/>
                <a:gd name="T36" fmla="*/ 168 w 184"/>
                <a:gd name="T37" fmla="*/ 4 h 93"/>
                <a:gd name="T38" fmla="*/ 177 w 184"/>
                <a:gd name="T39" fmla="*/ 2 h 93"/>
                <a:gd name="T40" fmla="*/ 175 w 184"/>
                <a:gd name="T41" fmla="*/ 0 h 93"/>
                <a:gd name="T42" fmla="*/ 184 w 184"/>
                <a:gd name="T43" fmla="*/ 2 h 93"/>
                <a:gd name="T44" fmla="*/ 184 w 184"/>
                <a:gd name="T45" fmla="*/ 2 h 93"/>
                <a:gd name="T46" fmla="*/ 175 w 184"/>
                <a:gd name="T47" fmla="*/ 5 h 93"/>
                <a:gd name="T48" fmla="*/ 162 w 184"/>
                <a:gd name="T49" fmla="*/ 19 h 93"/>
                <a:gd name="T50" fmla="*/ 155 w 184"/>
                <a:gd name="T51" fmla="*/ 46 h 93"/>
                <a:gd name="T52" fmla="*/ 152 w 184"/>
                <a:gd name="T53" fmla="*/ 46 h 93"/>
                <a:gd name="T54" fmla="*/ 143 w 184"/>
                <a:gd name="T55" fmla="*/ 46 h 93"/>
                <a:gd name="T56" fmla="*/ 138 w 184"/>
                <a:gd name="T57" fmla="*/ 53 h 93"/>
                <a:gd name="T58" fmla="*/ 137 w 184"/>
                <a:gd name="T59" fmla="*/ 60 h 93"/>
                <a:gd name="T60" fmla="*/ 137 w 184"/>
                <a:gd name="T61" fmla="*/ 64 h 93"/>
                <a:gd name="T62" fmla="*/ 109 w 184"/>
                <a:gd name="T63" fmla="*/ 73 h 93"/>
                <a:gd name="T64" fmla="*/ 96 w 184"/>
                <a:gd name="T65" fmla="*/ 86 h 93"/>
                <a:gd name="T66" fmla="*/ 92 w 184"/>
                <a:gd name="T67" fmla="*/ 93 h 93"/>
                <a:gd name="T68" fmla="*/ 92 w 184"/>
                <a:gd name="T69" fmla="*/ 93 h 93"/>
                <a:gd name="T70" fmla="*/ 88 w 184"/>
                <a:gd name="T71" fmla="*/ 86 h 93"/>
                <a:gd name="T72" fmla="*/ 75 w 184"/>
                <a:gd name="T73" fmla="*/ 73 h 93"/>
                <a:gd name="T74" fmla="*/ 47 w 184"/>
                <a:gd name="T75" fmla="*/ 64 h 93"/>
                <a:gd name="T76" fmla="*/ 47 w 184"/>
                <a:gd name="T77" fmla="*/ 60 h 93"/>
                <a:gd name="T78" fmla="*/ 47 w 184"/>
                <a:gd name="T79" fmla="*/ 53 h 93"/>
                <a:gd name="T80" fmla="*/ 41 w 184"/>
                <a:gd name="T81" fmla="*/ 46 h 93"/>
                <a:gd name="T82" fmla="*/ 32 w 184"/>
                <a:gd name="T83" fmla="*/ 46 h 93"/>
                <a:gd name="T84" fmla="*/ 29 w 184"/>
                <a:gd name="T85" fmla="*/ 46 h 93"/>
                <a:gd name="T86" fmla="*/ 20 w 184"/>
                <a:gd name="T87" fmla="*/ 18 h 93"/>
                <a:gd name="T88" fmla="*/ 6 w 184"/>
                <a:gd name="T89" fmla="*/ 4 h 93"/>
                <a:gd name="T90" fmla="*/ 0 w 184"/>
                <a:gd name="T91" fmla="*/ 2 h 93"/>
                <a:gd name="T92" fmla="*/ 0 w 184"/>
                <a:gd name="T93" fmla="*/ 0 h 9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</a:cxnLst>
              <a:rect l="0" t="0" r="r" b="b"/>
              <a:pathLst>
                <a:path w="184" h="93">
                  <a:moveTo>
                    <a:pt x="0" y="0"/>
                  </a:moveTo>
                  <a:lnTo>
                    <a:pt x="9" y="0"/>
                  </a:lnTo>
                  <a:lnTo>
                    <a:pt x="9" y="2"/>
                  </a:lnTo>
                  <a:lnTo>
                    <a:pt x="8" y="2"/>
                  </a:lnTo>
                  <a:lnTo>
                    <a:pt x="10" y="2"/>
                  </a:lnTo>
                  <a:lnTo>
                    <a:pt x="17" y="4"/>
                  </a:lnTo>
                  <a:lnTo>
                    <a:pt x="24" y="8"/>
                  </a:lnTo>
                  <a:lnTo>
                    <a:pt x="32" y="16"/>
                  </a:lnTo>
                  <a:lnTo>
                    <a:pt x="36" y="27"/>
                  </a:lnTo>
                  <a:lnTo>
                    <a:pt x="40" y="27"/>
                  </a:lnTo>
                  <a:lnTo>
                    <a:pt x="50" y="27"/>
                  </a:lnTo>
                  <a:lnTo>
                    <a:pt x="65" y="28"/>
                  </a:lnTo>
                  <a:lnTo>
                    <a:pt x="66" y="42"/>
                  </a:lnTo>
                  <a:lnTo>
                    <a:pt x="66" y="53"/>
                  </a:lnTo>
                  <a:lnTo>
                    <a:pt x="66" y="58"/>
                  </a:lnTo>
                  <a:lnTo>
                    <a:pt x="77" y="61"/>
                  </a:lnTo>
                  <a:lnTo>
                    <a:pt x="84" y="68"/>
                  </a:lnTo>
                  <a:lnTo>
                    <a:pt x="90" y="75"/>
                  </a:lnTo>
                  <a:lnTo>
                    <a:pt x="91" y="82"/>
                  </a:lnTo>
                  <a:lnTo>
                    <a:pt x="92" y="84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4"/>
                  </a:lnTo>
                  <a:lnTo>
                    <a:pt x="93" y="82"/>
                  </a:lnTo>
                  <a:lnTo>
                    <a:pt x="95" y="75"/>
                  </a:lnTo>
                  <a:lnTo>
                    <a:pt x="100" y="68"/>
                  </a:lnTo>
                  <a:lnTo>
                    <a:pt x="107" y="61"/>
                  </a:lnTo>
                  <a:lnTo>
                    <a:pt x="118" y="58"/>
                  </a:lnTo>
                  <a:lnTo>
                    <a:pt x="118" y="53"/>
                  </a:lnTo>
                  <a:lnTo>
                    <a:pt x="118" y="42"/>
                  </a:lnTo>
                  <a:lnTo>
                    <a:pt x="119" y="28"/>
                  </a:lnTo>
                  <a:lnTo>
                    <a:pt x="134" y="27"/>
                  </a:lnTo>
                  <a:lnTo>
                    <a:pt x="145" y="27"/>
                  </a:lnTo>
                  <a:lnTo>
                    <a:pt x="148" y="27"/>
                  </a:lnTo>
                  <a:lnTo>
                    <a:pt x="152" y="16"/>
                  </a:lnTo>
                  <a:lnTo>
                    <a:pt x="160" y="8"/>
                  </a:lnTo>
                  <a:lnTo>
                    <a:pt x="168" y="4"/>
                  </a:lnTo>
                  <a:lnTo>
                    <a:pt x="174" y="2"/>
                  </a:lnTo>
                  <a:lnTo>
                    <a:pt x="177" y="2"/>
                  </a:lnTo>
                  <a:lnTo>
                    <a:pt x="175" y="2"/>
                  </a:lnTo>
                  <a:lnTo>
                    <a:pt x="175" y="0"/>
                  </a:lnTo>
                  <a:lnTo>
                    <a:pt x="184" y="0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2" y="3"/>
                  </a:lnTo>
                  <a:lnTo>
                    <a:pt x="175" y="5"/>
                  </a:lnTo>
                  <a:lnTo>
                    <a:pt x="169" y="10"/>
                  </a:lnTo>
                  <a:lnTo>
                    <a:pt x="162" y="19"/>
                  </a:lnTo>
                  <a:lnTo>
                    <a:pt x="157" y="31"/>
                  </a:lnTo>
                  <a:lnTo>
                    <a:pt x="155" y="46"/>
                  </a:lnTo>
                  <a:lnTo>
                    <a:pt x="154" y="46"/>
                  </a:lnTo>
                  <a:lnTo>
                    <a:pt x="152" y="46"/>
                  </a:lnTo>
                  <a:lnTo>
                    <a:pt x="148" y="46"/>
                  </a:lnTo>
                  <a:lnTo>
                    <a:pt x="143" y="46"/>
                  </a:lnTo>
                  <a:lnTo>
                    <a:pt x="138" y="46"/>
                  </a:lnTo>
                  <a:lnTo>
                    <a:pt x="138" y="53"/>
                  </a:lnTo>
                  <a:lnTo>
                    <a:pt x="137" y="56"/>
                  </a:lnTo>
                  <a:lnTo>
                    <a:pt x="137" y="60"/>
                  </a:lnTo>
                  <a:lnTo>
                    <a:pt x="137" y="63"/>
                  </a:lnTo>
                  <a:lnTo>
                    <a:pt x="137" y="64"/>
                  </a:lnTo>
                  <a:lnTo>
                    <a:pt x="120" y="67"/>
                  </a:lnTo>
                  <a:lnTo>
                    <a:pt x="109" y="73"/>
                  </a:lnTo>
                  <a:lnTo>
                    <a:pt x="101" y="79"/>
                  </a:lnTo>
                  <a:lnTo>
                    <a:pt x="96" y="86"/>
                  </a:lnTo>
                  <a:lnTo>
                    <a:pt x="93" y="91"/>
                  </a:lnTo>
                  <a:lnTo>
                    <a:pt x="92" y="93"/>
                  </a:lnTo>
                  <a:lnTo>
                    <a:pt x="92" y="92"/>
                  </a:lnTo>
                  <a:lnTo>
                    <a:pt x="92" y="93"/>
                  </a:lnTo>
                  <a:lnTo>
                    <a:pt x="91" y="91"/>
                  </a:lnTo>
                  <a:lnTo>
                    <a:pt x="88" y="86"/>
                  </a:lnTo>
                  <a:lnTo>
                    <a:pt x="83" y="79"/>
                  </a:lnTo>
                  <a:lnTo>
                    <a:pt x="75" y="73"/>
                  </a:lnTo>
                  <a:lnTo>
                    <a:pt x="64" y="67"/>
                  </a:lnTo>
                  <a:lnTo>
                    <a:pt x="47" y="64"/>
                  </a:lnTo>
                  <a:lnTo>
                    <a:pt x="47" y="63"/>
                  </a:lnTo>
                  <a:lnTo>
                    <a:pt x="47" y="60"/>
                  </a:lnTo>
                  <a:lnTo>
                    <a:pt x="47" y="56"/>
                  </a:lnTo>
                  <a:lnTo>
                    <a:pt x="47" y="53"/>
                  </a:lnTo>
                  <a:lnTo>
                    <a:pt x="46" y="46"/>
                  </a:lnTo>
                  <a:lnTo>
                    <a:pt x="41" y="46"/>
                  </a:lnTo>
                  <a:lnTo>
                    <a:pt x="36" y="46"/>
                  </a:lnTo>
                  <a:lnTo>
                    <a:pt x="32" y="46"/>
                  </a:lnTo>
                  <a:lnTo>
                    <a:pt x="31" y="46"/>
                  </a:lnTo>
                  <a:lnTo>
                    <a:pt x="29" y="46"/>
                  </a:lnTo>
                  <a:lnTo>
                    <a:pt x="26" y="30"/>
                  </a:lnTo>
                  <a:lnTo>
                    <a:pt x="20" y="18"/>
                  </a:lnTo>
                  <a:lnTo>
                    <a:pt x="14" y="9"/>
                  </a:lnTo>
                  <a:lnTo>
                    <a:pt x="6" y="4"/>
                  </a:lnTo>
                  <a:lnTo>
                    <a:pt x="1" y="2"/>
                  </a:lnTo>
                  <a:lnTo>
                    <a:pt x="0" y="2"/>
                  </a:lnTo>
                  <a:lnTo>
                    <a:pt x="0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</xdr:grpSp>
      <xdr:grpSp>
        <xdr:nvGrpSpPr>
          <xdr:cNvPr id="292" name="Title Border" descr="Flourish pattern" title="Title Border">
            <a:extLst>
              <a:ext uri="{FF2B5EF4-FFF2-40B4-BE49-F238E27FC236}">
                <a16:creationId xmlns:a16="http://schemas.microsoft.com/office/drawing/2014/main" id="{28310435-17C2-4A7E-93BD-D50EB5CA9A50}"/>
              </a:ext>
            </a:extLst>
          </xdr:cNvPr>
          <xdr:cNvGrpSpPr/>
        </xdr:nvGrpSpPr>
        <xdr:grpSpPr>
          <a:xfrm>
            <a:off x="5139267" y="8466"/>
            <a:ext cx="5154612" cy="177800"/>
            <a:chOff x="0" y="0"/>
            <a:chExt cx="11267015" cy="409575"/>
          </a:xfrm>
          <a:solidFill>
            <a:schemeClr val="tx1">
              <a:lumMod val="75000"/>
              <a:lumOff val="25000"/>
            </a:schemeClr>
          </a:solidFill>
        </xdr:grpSpPr>
        <xdr:grpSp>
          <xdr:nvGrpSpPr>
            <xdr:cNvPr id="293" name="Group 3">
              <a:extLst>
                <a:ext uri="{FF2B5EF4-FFF2-40B4-BE49-F238E27FC236}">
                  <a16:creationId xmlns:a16="http://schemas.microsoft.com/office/drawing/2014/main" id="{A9E3B3AE-6981-491F-8EEF-E65511C325AE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0" y="0"/>
              <a:ext cx="10058400" cy="409575"/>
              <a:chOff x="60" y="110"/>
              <a:chExt cx="1056" cy="43"/>
            </a:xfrm>
            <a:grpFill/>
          </xdr:grpSpPr>
          <xdr:grpSp>
            <xdr:nvGrpSpPr>
              <xdr:cNvPr id="324" name="Group 204">
                <a:extLst>
                  <a:ext uri="{FF2B5EF4-FFF2-40B4-BE49-F238E27FC236}">
                    <a16:creationId xmlns:a16="http://schemas.microsoft.com/office/drawing/2014/main" id="{4D7401D4-D7B8-48EF-A88B-6B913C8AC711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60" y="110"/>
                <a:ext cx="1056" cy="43"/>
                <a:chOff x="60" y="110"/>
                <a:chExt cx="1056" cy="43"/>
              </a:xfrm>
              <a:grpFill/>
            </xdr:grpSpPr>
            <xdr:sp macro="" textlink="">
              <xdr:nvSpPr>
                <xdr:cNvPr id="381" name="Freeform 5">
                  <a:extLst>
                    <a:ext uri="{FF2B5EF4-FFF2-40B4-BE49-F238E27FC236}">
                      <a16:creationId xmlns:a16="http://schemas.microsoft.com/office/drawing/2014/main" id="{4C03C6BF-813D-4E85-8E29-D0AF59CFC15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93" y="143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7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2" name="Freeform 6">
                  <a:extLst>
                    <a:ext uri="{FF2B5EF4-FFF2-40B4-BE49-F238E27FC236}">
                      <a16:creationId xmlns:a16="http://schemas.microsoft.com/office/drawing/2014/main" id="{3E6F7934-1171-4201-83BC-ED1E00F5C8A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8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2 h 22"/>
                    <a:gd name="T4" fmla="*/ 17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1 h 22"/>
                    <a:gd name="T16" fmla="*/ 12 w 21"/>
                    <a:gd name="T17" fmla="*/ 22 h 22"/>
                    <a:gd name="T18" fmla="*/ 8 w 21"/>
                    <a:gd name="T19" fmla="*/ 22 h 22"/>
                    <a:gd name="T20" fmla="*/ 4 w 21"/>
                    <a:gd name="T21" fmla="*/ 19 h 22"/>
                    <a:gd name="T22" fmla="*/ 2 w 21"/>
                    <a:gd name="T23" fmla="*/ 17 h 22"/>
                    <a:gd name="T24" fmla="*/ 0 w 21"/>
                    <a:gd name="T25" fmla="*/ 13 h 22"/>
                    <a:gd name="T26" fmla="*/ 0 w 21"/>
                    <a:gd name="T27" fmla="*/ 8 h 22"/>
                    <a:gd name="T28" fmla="*/ 3 w 21"/>
                    <a:gd name="T29" fmla="*/ 4 h 22"/>
                    <a:gd name="T30" fmla="*/ 6 w 21"/>
                    <a:gd name="T31" fmla="*/ 2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3" name="Freeform 7">
                  <a:extLst>
                    <a:ext uri="{FF2B5EF4-FFF2-40B4-BE49-F238E27FC236}">
                      <a16:creationId xmlns:a16="http://schemas.microsoft.com/office/drawing/2014/main" id="{97B415A3-1406-4B20-B088-3E632B85566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10" y="147"/>
                  <a:ext cx="4" cy="3"/>
                </a:xfrm>
                <a:custGeom>
                  <a:avLst/>
                  <a:gdLst>
                    <a:gd name="T0" fmla="*/ 7 w 14"/>
                    <a:gd name="T1" fmla="*/ 0 h 13"/>
                    <a:gd name="T2" fmla="*/ 10 w 14"/>
                    <a:gd name="T3" fmla="*/ 0 h 13"/>
                    <a:gd name="T4" fmla="*/ 11 w 14"/>
                    <a:gd name="T5" fmla="*/ 1 h 13"/>
                    <a:gd name="T6" fmla="*/ 12 w 14"/>
                    <a:gd name="T7" fmla="*/ 4 h 13"/>
                    <a:gd name="T8" fmla="*/ 14 w 14"/>
                    <a:gd name="T9" fmla="*/ 6 h 13"/>
                    <a:gd name="T10" fmla="*/ 12 w 14"/>
                    <a:gd name="T11" fmla="*/ 9 h 13"/>
                    <a:gd name="T12" fmla="*/ 11 w 14"/>
                    <a:gd name="T13" fmla="*/ 12 h 13"/>
                    <a:gd name="T14" fmla="*/ 9 w 14"/>
                    <a:gd name="T15" fmla="*/ 13 h 13"/>
                    <a:gd name="T16" fmla="*/ 6 w 14"/>
                    <a:gd name="T17" fmla="*/ 13 h 13"/>
                    <a:gd name="T18" fmla="*/ 3 w 14"/>
                    <a:gd name="T19" fmla="*/ 12 h 13"/>
                    <a:gd name="T20" fmla="*/ 2 w 14"/>
                    <a:gd name="T21" fmla="*/ 10 h 13"/>
                    <a:gd name="T22" fmla="*/ 1 w 14"/>
                    <a:gd name="T23" fmla="*/ 8 h 13"/>
                    <a:gd name="T24" fmla="*/ 0 w 14"/>
                    <a:gd name="T25" fmla="*/ 5 h 13"/>
                    <a:gd name="T26" fmla="*/ 1 w 14"/>
                    <a:gd name="T27" fmla="*/ 3 h 13"/>
                    <a:gd name="T28" fmla="*/ 2 w 14"/>
                    <a:gd name="T29" fmla="*/ 1 h 13"/>
                    <a:gd name="T30" fmla="*/ 5 w 14"/>
                    <a:gd name="T31" fmla="*/ 0 h 13"/>
                    <a:gd name="T32" fmla="*/ 7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1"/>
                      </a:lnTo>
                      <a:lnTo>
                        <a:pt x="12" y="4"/>
                      </a:lnTo>
                      <a:lnTo>
                        <a:pt x="14" y="6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0"/>
                      </a:lnTo>
                      <a:lnTo>
                        <a:pt x="1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4" name="Freeform 8">
                  <a:extLst>
                    <a:ext uri="{FF2B5EF4-FFF2-40B4-BE49-F238E27FC236}">
                      <a16:creationId xmlns:a16="http://schemas.microsoft.com/office/drawing/2014/main" id="{CA4BF582-965D-462C-867E-69D97B5A571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6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6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5" name="Freeform 9">
                  <a:extLst>
                    <a:ext uri="{FF2B5EF4-FFF2-40B4-BE49-F238E27FC236}">
                      <a16:creationId xmlns:a16="http://schemas.microsoft.com/office/drawing/2014/main" id="{B33E58CD-5689-456B-983F-4187AF997FF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0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5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6" name="Freeform 10">
                  <a:extLst>
                    <a:ext uri="{FF2B5EF4-FFF2-40B4-BE49-F238E27FC236}">
                      <a16:creationId xmlns:a16="http://schemas.microsoft.com/office/drawing/2014/main" id="{E6C16C8D-1878-4BA8-A22D-971F8B4F3F1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7" name="Freeform 11">
                  <a:extLst>
                    <a:ext uri="{FF2B5EF4-FFF2-40B4-BE49-F238E27FC236}">
                      <a16:creationId xmlns:a16="http://schemas.microsoft.com/office/drawing/2014/main" id="{F3F9481B-F742-4CFF-A92C-1B32758B76F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11 w 13"/>
                    <a:gd name="T15" fmla="*/ 13 h 14"/>
                    <a:gd name="T16" fmla="*/ 8 w 13"/>
                    <a:gd name="T17" fmla="*/ 14 h 14"/>
                    <a:gd name="T18" fmla="*/ 6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11" y="13"/>
                      </a:lnTo>
                      <a:lnTo>
                        <a:pt x="8" y="14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8" name="Freeform 12">
                  <a:extLst>
                    <a:ext uri="{FF2B5EF4-FFF2-40B4-BE49-F238E27FC236}">
                      <a16:creationId xmlns:a16="http://schemas.microsoft.com/office/drawing/2014/main" id="{1812ED3B-FD68-4E1D-AA38-CB27A370513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3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9" name="Freeform 13">
                  <a:extLst>
                    <a:ext uri="{FF2B5EF4-FFF2-40B4-BE49-F238E27FC236}">
                      <a16:creationId xmlns:a16="http://schemas.microsoft.com/office/drawing/2014/main" id="{B0379116-0DC8-434D-A4AC-8B5A90DFF35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5 w 17"/>
                    <a:gd name="T7" fmla="*/ 6 h 16"/>
                    <a:gd name="T8" fmla="*/ 17 w 17"/>
                    <a:gd name="T9" fmla="*/ 9 h 16"/>
                    <a:gd name="T10" fmla="*/ 15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6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5" y="6"/>
                      </a:lnTo>
                      <a:lnTo>
                        <a:pt x="17" y="9"/>
                      </a:lnTo>
                      <a:lnTo>
                        <a:pt x="15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0" name="Freeform 14">
                  <a:extLst>
                    <a:ext uri="{FF2B5EF4-FFF2-40B4-BE49-F238E27FC236}">
                      <a16:creationId xmlns:a16="http://schemas.microsoft.com/office/drawing/2014/main" id="{30AB66E2-D051-4721-9F27-223C20EC4B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6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2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9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1" name="Freeform 15">
                  <a:extLst>
                    <a:ext uri="{FF2B5EF4-FFF2-40B4-BE49-F238E27FC236}">
                      <a16:creationId xmlns:a16="http://schemas.microsoft.com/office/drawing/2014/main" id="{065F5AB5-AEA7-49B3-B985-4214E3EEE7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2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2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2" name="Freeform 16">
                  <a:extLst>
                    <a:ext uri="{FF2B5EF4-FFF2-40B4-BE49-F238E27FC236}">
                      <a16:creationId xmlns:a16="http://schemas.microsoft.com/office/drawing/2014/main" id="{5BC199E5-CAF6-42D4-95C9-05D2216B21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8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3" name="Freeform 17">
                  <a:extLst>
                    <a:ext uri="{FF2B5EF4-FFF2-40B4-BE49-F238E27FC236}">
                      <a16:creationId xmlns:a16="http://schemas.microsoft.com/office/drawing/2014/main" id="{07710CA3-C7A2-41AE-9117-5A0D326800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2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4" name="Freeform 18">
                  <a:extLst>
                    <a:ext uri="{FF2B5EF4-FFF2-40B4-BE49-F238E27FC236}">
                      <a16:creationId xmlns:a16="http://schemas.microsoft.com/office/drawing/2014/main" id="{CE9F16F1-A2B0-45C3-950B-36C9C377A19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1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5" name="Freeform 19">
                  <a:extLst>
                    <a:ext uri="{FF2B5EF4-FFF2-40B4-BE49-F238E27FC236}">
                      <a16:creationId xmlns:a16="http://schemas.microsoft.com/office/drawing/2014/main" id="{A00D3671-079C-4D1B-9DB5-91989F37EC3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1" y="118"/>
                  <a:ext cx="3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4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4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6" name="Freeform 20">
                  <a:extLst>
                    <a:ext uri="{FF2B5EF4-FFF2-40B4-BE49-F238E27FC236}">
                      <a16:creationId xmlns:a16="http://schemas.microsoft.com/office/drawing/2014/main" id="{FFB743EA-9C9E-4AF1-9386-F3A6BF90FC5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2" y="148"/>
                  <a:ext cx="4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7" name="Freeform 21">
                  <a:extLst>
                    <a:ext uri="{FF2B5EF4-FFF2-40B4-BE49-F238E27FC236}">
                      <a16:creationId xmlns:a16="http://schemas.microsoft.com/office/drawing/2014/main" id="{9511C683-93BC-4642-8E1F-03A1B9269F1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7" y="147"/>
                  <a:ext cx="4" cy="3"/>
                </a:xfrm>
                <a:custGeom>
                  <a:avLst/>
                  <a:gdLst>
                    <a:gd name="T0" fmla="*/ 8 w 15"/>
                    <a:gd name="T1" fmla="*/ 0 h 13"/>
                    <a:gd name="T2" fmla="*/ 11 w 15"/>
                    <a:gd name="T3" fmla="*/ 0 h 13"/>
                    <a:gd name="T4" fmla="*/ 12 w 15"/>
                    <a:gd name="T5" fmla="*/ 1 h 13"/>
                    <a:gd name="T6" fmla="*/ 13 w 15"/>
                    <a:gd name="T7" fmla="*/ 4 h 13"/>
                    <a:gd name="T8" fmla="*/ 15 w 15"/>
                    <a:gd name="T9" fmla="*/ 6 h 13"/>
                    <a:gd name="T10" fmla="*/ 13 w 15"/>
                    <a:gd name="T11" fmla="*/ 9 h 13"/>
                    <a:gd name="T12" fmla="*/ 12 w 15"/>
                    <a:gd name="T13" fmla="*/ 12 h 13"/>
                    <a:gd name="T14" fmla="*/ 9 w 15"/>
                    <a:gd name="T15" fmla="*/ 13 h 13"/>
                    <a:gd name="T16" fmla="*/ 7 w 15"/>
                    <a:gd name="T17" fmla="*/ 13 h 13"/>
                    <a:gd name="T18" fmla="*/ 4 w 15"/>
                    <a:gd name="T19" fmla="*/ 12 h 13"/>
                    <a:gd name="T20" fmla="*/ 3 w 15"/>
                    <a:gd name="T21" fmla="*/ 10 h 13"/>
                    <a:gd name="T22" fmla="*/ 2 w 15"/>
                    <a:gd name="T23" fmla="*/ 8 h 13"/>
                    <a:gd name="T24" fmla="*/ 0 w 15"/>
                    <a:gd name="T25" fmla="*/ 5 h 13"/>
                    <a:gd name="T26" fmla="*/ 2 w 15"/>
                    <a:gd name="T27" fmla="*/ 3 h 13"/>
                    <a:gd name="T28" fmla="*/ 3 w 15"/>
                    <a:gd name="T29" fmla="*/ 1 h 13"/>
                    <a:gd name="T30" fmla="*/ 6 w 15"/>
                    <a:gd name="T31" fmla="*/ 0 h 13"/>
                    <a:gd name="T32" fmla="*/ 8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5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0"/>
                      </a:lnTo>
                      <a:lnTo>
                        <a:pt x="2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8" name="Freeform 22">
                  <a:extLst>
                    <a:ext uri="{FF2B5EF4-FFF2-40B4-BE49-F238E27FC236}">
                      <a16:creationId xmlns:a16="http://schemas.microsoft.com/office/drawing/2014/main" id="{0C8AF386-1676-4EE8-A543-FA3A81F30A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9" name="Freeform 23">
                  <a:extLst>
                    <a:ext uri="{FF2B5EF4-FFF2-40B4-BE49-F238E27FC236}">
                      <a16:creationId xmlns:a16="http://schemas.microsoft.com/office/drawing/2014/main" id="{805371CC-AE17-45FE-9D34-5A3F565F038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0" name="Freeform 24">
                  <a:extLst>
                    <a:ext uri="{FF2B5EF4-FFF2-40B4-BE49-F238E27FC236}">
                      <a16:creationId xmlns:a16="http://schemas.microsoft.com/office/drawing/2014/main" id="{92620AAA-142B-4F17-BE33-705AAE7D004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49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1" name="Freeform 25">
                  <a:extLst>
                    <a:ext uri="{FF2B5EF4-FFF2-40B4-BE49-F238E27FC236}">
                      <a16:creationId xmlns:a16="http://schemas.microsoft.com/office/drawing/2014/main" id="{AF7677F1-6457-4782-B493-AB099723D7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4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8 w 13"/>
                    <a:gd name="T17" fmla="*/ 14 h 14"/>
                    <a:gd name="T18" fmla="*/ 5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8" y="14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2" name="Freeform 26">
                  <a:extLst>
                    <a:ext uri="{FF2B5EF4-FFF2-40B4-BE49-F238E27FC236}">
                      <a16:creationId xmlns:a16="http://schemas.microsoft.com/office/drawing/2014/main" id="{FF2E2C78-11E4-412C-8656-D02B83CBEBC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6" y="122"/>
                  <a:ext cx="5" cy="5"/>
                </a:xfrm>
                <a:custGeom>
                  <a:avLst/>
                  <a:gdLst>
                    <a:gd name="T0" fmla="*/ 10 w 18"/>
                    <a:gd name="T1" fmla="*/ 0 h 16"/>
                    <a:gd name="T2" fmla="*/ 12 w 18"/>
                    <a:gd name="T3" fmla="*/ 1 h 16"/>
                    <a:gd name="T4" fmla="*/ 15 w 18"/>
                    <a:gd name="T5" fmla="*/ 2 h 16"/>
                    <a:gd name="T6" fmla="*/ 16 w 18"/>
                    <a:gd name="T7" fmla="*/ 6 h 16"/>
                    <a:gd name="T8" fmla="*/ 18 w 18"/>
                    <a:gd name="T9" fmla="*/ 9 h 16"/>
                    <a:gd name="T10" fmla="*/ 16 w 18"/>
                    <a:gd name="T11" fmla="*/ 11 h 16"/>
                    <a:gd name="T12" fmla="*/ 14 w 18"/>
                    <a:gd name="T13" fmla="*/ 14 h 16"/>
                    <a:gd name="T14" fmla="*/ 11 w 18"/>
                    <a:gd name="T15" fmla="*/ 16 h 16"/>
                    <a:gd name="T16" fmla="*/ 7 w 18"/>
                    <a:gd name="T17" fmla="*/ 16 h 16"/>
                    <a:gd name="T18" fmla="*/ 5 w 18"/>
                    <a:gd name="T19" fmla="*/ 15 h 16"/>
                    <a:gd name="T20" fmla="*/ 2 w 18"/>
                    <a:gd name="T21" fmla="*/ 14 h 16"/>
                    <a:gd name="T22" fmla="*/ 1 w 18"/>
                    <a:gd name="T23" fmla="*/ 10 h 16"/>
                    <a:gd name="T24" fmla="*/ 0 w 18"/>
                    <a:gd name="T25" fmla="*/ 7 h 16"/>
                    <a:gd name="T26" fmla="*/ 1 w 18"/>
                    <a:gd name="T27" fmla="*/ 4 h 16"/>
                    <a:gd name="T28" fmla="*/ 3 w 18"/>
                    <a:gd name="T29" fmla="*/ 1 h 16"/>
                    <a:gd name="T30" fmla="*/ 6 w 18"/>
                    <a:gd name="T31" fmla="*/ 0 h 16"/>
                    <a:gd name="T32" fmla="*/ 10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10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8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3" name="Freeform 27">
                  <a:extLst>
                    <a:ext uri="{FF2B5EF4-FFF2-40B4-BE49-F238E27FC236}">
                      <a16:creationId xmlns:a16="http://schemas.microsoft.com/office/drawing/2014/main" id="{3012B460-960C-423A-820F-6CC24A5AA38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3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7 h 22"/>
                    <a:gd name="T12" fmla="*/ 18 w 20"/>
                    <a:gd name="T13" fmla="*/ 19 h 22"/>
                    <a:gd name="T14" fmla="*/ 14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8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4" name="Freeform 28">
                  <a:extLst>
                    <a:ext uri="{FF2B5EF4-FFF2-40B4-BE49-F238E27FC236}">
                      <a16:creationId xmlns:a16="http://schemas.microsoft.com/office/drawing/2014/main" id="{7ED66B13-7E01-4204-98DE-FBB23B7DFEF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7" y="113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2 w 13"/>
                    <a:gd name="T27" fmla="*/ 3 h 13"/>
                    <a:gd name="T28" fmla="*/ 3 w 13"/>
                    <a:gd name="T29" fmla="*/ 2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5" name="Freeform 29">
                  <a:extLst>
                    <a:ext uri="{FF2B5EF4-FFF2-40B4-BE49-F238E27FC236}">
                      <a16:creationId xmlns:a16="http://schemas.microsoft.com/office/drawing/2014/main" id="{5FD865CE-724D-4311-BED3-0C5D319A45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0 w 13"/>
                    <a:gd name="T5" fmla="*/ 2 h 12"/>
                    <a:gd name="T6" fmla="*/ 11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7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6" name="Freeform 30">
                  <a:extLst>
                    <a:ext uri="{FF2B5EF4-FFF2-40B4-BE49-F238E27FC236}">
                      <a16:creationId xmlns:a16="http://schemas.microsoft.com/office/drawing/2014/main" id="{BCFE5DD3-6204-4BCC-A2DB-E8E1EDF00EE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7" name="Freeform 31">
                  <a:extLst>
                    <a:ext uri="{FF2B5EF4-FFF2-40B4-BE49-F238E27FC236}">
                      <a16:creationId xmlns:a16="http://schemas.microsoft.com/office/drawing/2014/main" id="{5F463536-CEE0-4CC1-881E-2C736D8A1E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1 w 13"/>
                    <a:gd name="T7" fmla="*/ 2 h 12"/>
                    <a:gd name="T8" fmla="*/ 13 w 13"/>
                    <a:gd name="T9" fmla="*/ 5 h 12"/>
                    <a:gd name="T10" fmla="*/ 11 w 13"/>
                    <a:gd name="T11" fmla="*/ 7 h 12"/>
                    <a:gd name="T12" fmla="*/ 10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1" y="2"/>
                      </a:lnTo>
                      <a:lnTo>
                        <a:pt x="13" y="5"/>
                      </a:lnTo>
                      <a:lnTo>
                        <a:pt x="11" y="7"/>
                      </a:lnTo>
                      <a:lnTo>
                        <a:pt x="10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8" name="Freeform 32">
                  <a:extLst>
                    <a:ext uri="{FF2B5EF4-FFF2-40B4-BE49-F238E27FC236}">
                      <a16:creationId xmlns:a16="http://schemas.microsoft.com/office/drawing/2014/main" id="{2D9EB6E1-2C71-4A04-9C43-7F2D73ACA26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1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3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9" name="Freeform 33">
                  <a:extLst>
                    <a:ext uri="{FF2B5EF4-FFF2-40B4-BE49-F238E27FC236}">
                      <a16:creationId xmlns:a16="http://schemas.microsoft.com/office/drawing/2014/main" id="{917779A2-936A-4A4A-84DA-79D84387BB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0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3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6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3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0" name="Freeform 34">
                  <a:extLst>
                    <a:ext uri="{FF2B5EF4-FFF2-40B4-BE49-F238E27FC236}">
                      <a16:creationId xmlns:a16="http://schemas.microsoft.com/office/drawing/2014/main" id="{D710F914-89F0-4144-9AEA-3580A659662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1" name="Freeform 35">
                  <a:extLst>
                    <a:ext uri="{FF2B5EF4-FFF2-40B4-BE49-F238E27FC236}">
                      <a16:creationId xmlns:a16="http://schemas.microsoft.com/office/drawing/2014/main" id="{6886795F-477A-4A72-9C35-24D2388FFA7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5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5 w 22"/>
                    <a:gd name="T31" fmla="*/ 1 h 22"/>
                    <a:gd name="T32" fmla="*/ 9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2" name="Freeform 36">
                  <a:extLst>
                    <a:ext uri="{FF2B5EF4-FFF2-40B4-BE49-F238E27FC236}">
                      <a16:creationId xmlns:a16="http://schemas.microsoft.com/office/drawing/2014/main" id="{53339085-BB4B-458A-87F3-933CC4DFD19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8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3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3" name="Freeform 37">
                  <a:extLst>
                    <a:ext uri="{FF2B5EF4-FFF2-40B4-BE49-F238E27FC236}">
                      <a16:creationId xmlns:a16="http://schemas.microsoft.com/office/drawing/2014/main" id="{802314D4-4FAE-402D-897A-4F2E0ACA168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4" name="Freeform 38">
                  <a:extLst>
                    <a:ext uri="{FF2B5EF4-FFF2-40B4-BE49-F238E27FC236}">
                      <a16:creationId xmlns:a16="http://schemas.microsoft.com/office/drawing/2014/main" id="{EB5A163F-1046-4072-9693-033BEFA7E8E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1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5" name="Freeform 39">
                  <a:extLst>
                    <a:ext uri="{FF2B5EF4-FFF2-40B4-BE49-F238E27FC236}">
                      <a16:creationId xmlns:a16="http://schemas.microsoft.com/office/drawing/2014/main" id="{78AF0CCD-E15A-4C3A-8981-FFCFDD05335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8"/>
                  <a:ext cx="4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1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6" name="Freeform 40">
                  <a:extLst>
                    <a:ext uri="{FF2B5EF4-FFF2-40B4-BE49-F238E27FC236}">
                      <a16:creationId xmlns:a16="http://schemas.microsoft.com/office/drawing/2014/main" id="{8F7F4654-74FA-4005-A94A-84992DC10B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06" y="128"/>
                  <a:ext cx="6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2 w 20"/>
                    <a:gd name="T17" fmla="*/ 22 h 22"/>
                    <a:gd name="T18" fmla="*/ 9 w 20"/>
                    <a:gd name="T19" fmla="*/ 22 h 22"/>
                    <a:gd name="T20" fmla="*/ 5 w 20"/>
                    <a:gd name="T21" fmla="*/ 20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0 w 20"/>
                    <a:gd name="T29" fmla="*/ 6 h 22"/>
                    <a:gd name="T30" fmla="*/ 2 w 20"/>
                    <a:gd name="T31" fmla="*/ 3 h 22"/>
                    <a:gd name="T32" fmla="*/ 6 w 20"/>
                    <a:gd name="T33" fmla="*/ 1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7" name="Freeform 41">
                  <a:extLst>
                    <a:ext uri="{FF2B5EF4-FFF2-40B4-BE49-F238E27FC236}">
                      <a16:creationId xmlns:a16="http://schemas.microsoft.com/office/drawing/2014/main" id="{CDBD0F8E-3BA7-4EB7-9994-8A0AFE2383A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1 w 12"/>
                    <a:gd name="T27" fmla="*/ 3 h 12"/>
                    <a:gd name="T28" fmla="*/ 2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8" name="Freeform 42">
                  <a:extLst>
                    <a:ext uri="{FF2B5EF4-FFF2-40B4-BE49-F238E27FC236}">
                      <a16:creationId xmlns:a16="http://schemas.microsoft.com/office/drawing/2014/main" id="{BEF1E7F3-8F16-472A-9EA3-F2C121D6D1D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6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7 w 17"/>
                    <a:gd name="T11" fmla="*/ 11 h 16"/>
                    <a:gd name="T12" fmla="*/ 14 w 17"/>
                    <a:gd name="T13" fmla="*/ 14 h 16"/>
                    <a:gd name="T14" fmla="*/ 12 w 17"/>
                    <a:gd name="T15" fmla="*/ 16 h 16"/>
                    <a:gd name="T16" fmla="*/ 8 w 17"/>
                    <a:gd name="T17" fmla="*/ 16 h 16"/>
                    <a:gd name="T18" fmla="*/ 6 w 17"/>
                    <a:gd name="T19" fmla="*/ 15 h 16"/>
                    <a:gd name="T20" fmla="*/ 3 w 17"/>
                    <a:gd name="T21" fmla="*/ 14 h 16"/>
                    <a:gd name="T22" fmla="*/ 2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4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6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7" y="11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8" y="16"/>
                      </a:lnTo>
                      <a:lnTo>
                        <a:pt x="6" y="15"/>
                      </a:lnTo>
                      <a:lnTo>
                        <a:pt x="3" y="14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4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9" name="Freeform 43">
                  <a:extLst>
                    <a:ext uri="{FF2B5EF4-FFF2-40B4-BE49-F238E27FC236}">
                      <a16:creationId xmlns:a16="http://schemas.microsoft.com/office/drawing/2014/main" id="{9AF1845B-5A19-45EA-8C9B-C338B7E49E0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5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1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5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1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0" name="Freeform 44">
                  <a:extLst>
                    <a:ext uri="{FF2B5EF4-FFF2-40B4-BE49-F238E27FC236}">
                      <a16:creationId xmlns:a16="http://schemas.microsoft.com/office/drawing/2014/main" id="{AFA0C64F-CC57-4704-84E5-9C32C35A723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1" name="Freeform 45">
                  <a:extLst>
                    <a:ext uri="{FF2B5EF4-FFF2-40B4-BE49-F238E27FC236}">
                      <a16:creationId xmlns:a16="http://schemas.microsoft.com/office/drawing/2014/main" id="{9A829E57-2639-4AA5-9DC4-59A46656D9B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32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2 h 22"/>
                    <a:gd name="T28" fmla="*/ 0 w 22"/>
                    <a:gd name="T29" fmla="*/ 8 h 22"/>
                    <a:gd name="T30" fmla="*/ 3 w 22"/>
                    <a:gd name="T31" fmla="*/ 4 h 22"/>
                    <a:gd name="T32" fmla="*/ 5 w 22"/>
                    <a:gd name="T33" fmla="*/ 1 h 22"/>
                    <a:gd name="T34" fmla="*/ 9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2" name="Freeform 46">
                  <a:extLst>
                    <a:ext uri="{FF2B5EF4-FFF2-40B4-BE49-F238E27FC236}">
                      <a16:creationId xmlns:a16="http://schemas.microsoft.com/office/drawing/2014/main" id="{58C15D5B-502E-4FEB-A91A-B18574C8D68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13"/>
                  <a:ext cx="4" cy="3"/>
                </a:xfrm>
                <a:custGeom>
                  <a:avLst/>
                  <a:gdLst>
                    <a:gd name="T0" fmla="*/ 7 w 12"/>
                    <a:gd name="T1" fmla="*/ 0 h 13"/>
                    <a:gd name="T2" fmla="*/ 10 w 12"/>
                    <a:gd name="T3" fmla="*/ 0 h 13"/>
                    <a:gd name="T4" fmla="*/ 11 w 12"/>
                    <a:gd name="T5" fmla="*/ 2 h 13"/>
                    <a:gd name="T6" fmla="*/ 12 w 12"/>
                    <a:gd name="T7" fmla="*/ 4 h 13"/>
                    <a:gd name="T8" fmla="*/ 12 w 12"/>
                    <a:gd name="T9" fmla="*/ 7 h 13"/>
                    <a:gd name="T10" fmla="*/ 12 w 12"/>
                    <a:gd name="T11" fmla="*/ 9 h 13"/>
                    <a:gd name="T12" fmla="*/ 10 w 12"/>
                    <a:gd name="T13" fmla="*/ 11 h 13"/>
                    <a:gd name="T14" fmla="*/ 9 w 12"/>
                    <a:gd name="T15" fmla="*/ 12 h 13"/>
                    <a:gd name="T16" fmla="*/ 6 w 12"/>
                    <a:gd name="T17" fmla="*/ 13 h 13"/>
                    <a:gd name="T18" fmla="*/ 3 w 12"/>
                    <a:gd name="T19" fmla="*/ 12 h 13"/>
                    <a:gd name="T20" fmla="*/ 1 w 12"/>
                    <a:gd name="T21" fmla="*/ 11 h 13"/>
                    <a:gd name="T22" fmla="*/ 0 w 12"/>
                    <a:gd name="T23" fmla="*/ 8 h 13"/>
                    <a:gd name="T24" fmla="*/ 0 w 12"/>
                    <a:gd name="T25" fmla="*/ 6 h 13"/>
                    <a:gd name="T26" fmla="*/ 1 w 12"/>
                    <a:gd name="T27" fmla="*/ 3 h 13"/>
                    <a:gd name="T28" fmla="*/ 2 w 12"/>
                    <a:gd name="T29" fmla="*/ 2 h 13"/>
                    <a:gd name="T30" fmla="*/ 5 w 12"/>
                    <a:gd name="T31" fmla="*/ 0 h 13"/>
                    <a:gd name="T32" fmla="*/ 7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3" name="Freeform 47">
                  <a:extLst>
                    <a:ext uri="{FF2B5EF4-FFF2-40B4-BE49-F238E27FC236}">
                      <a16:creationId xmlns:a16="http://schemas.microsoft.com/office/drawing/2014/main" id="{8A182EEA-0851-4E1C-B24C-1A7E245A5A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46"/>
                  <a:ext cx="5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3 w 16"/>
                    <a:gd name="T15" fmla="*/ 16 h 17"/>
                    <a:gd name="T16" fmla="*/ 10 w 16"/>
                    <a:gd name="T17" fmla="*/ 17 h 17"/>
                    <a:gd name="T18" fmla="*/ 6 w 16"/>
                    <a:gd name="T19" fmla="*/ 17 h 17"/>
                    <a:gd name="T20" fmla="*/ 4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6" y="17"/>
                      </a:lnTo>
                      <a:lnTo>
                        <a:pt x="4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4" name="Freeform 48">
                  <a:extLst>
                    <a:ext uri="{FF2B5EF4-FFF2-40B4-BE49-F238E27FC236}">
                      <a16:creationId xmlns:a16="http://schemas.microsoft.com/office/drawing/2014/main" id="{E57B4189-397A-459D-9142-176AA37643A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0" y="143"/>
                  <a:ext cx="6" cy="5"/>
                </a:xfrm>
                <a:custGeom>
                  <a:avLst/>
                  <a:gdLst>
                    <a:gd name="T0" fmla="*/ 11 w 21"/>
                    <a:gd name="T1" fmla="*/ 0 h 22"/>
                    <a:gd name="T2" fmla="*/ 15 w 21"/>
                    <a:gd name="T3" fmla="*/ 2 h 22"/>
                    <a:gd name="T4" fmla="*/ 19 w 21"/>
                    <a:gd name="T5" fmla="*/ 4 h 22"/>
                    <a:gd name="T6" fmla="*/ 20 w 21"/>
                    <a:gd name="T7" fmla="*/ 8 h 22"/>
                    <a:gd name="T8" fmla="*/ 21 w 21"/>
                    <a:gd name="T9" fmla="*/ 13 h 22"/>
                    <a:gd name="T10" fmla="*/ 20 w 21"/>
                    <a:gd name="T11" fmla="*/ 17 h 22"/>
                    <a:gd name="T12" fmla="*/ 18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2 w 21"/>
                    <a:gd name="T23" fmla="*/ 18 h 22"/>
                    <a:gd name="T24" fmla="*/ 0 w 21"/>
                    <a:gd name="T25" fmla="*/ 14 h 22"/>
                    <a:gd name="T26" fmla="*/ 0 w 21"/>
                    <a:gd name="T27" fmla="*/ 10 h 22"/>
                    <a:gd name="T28" fmla="*/ 1 w 21"/>
                    <a:gd name="T29" fmla="*/ 7 h 22"/>
                    <a:gd name="T30" fmla="*/ 3 w 21"/>
                    <a:gd name="T31" fmla="*/ 3 h 22"/>
                    <a:gd name="T32" fmla="*/ 7 w 21"/>
                    <a:gd name="T33" fmla="*/ 2 h 22"/>
                    <a:gd name="T34" fmla="*/ 11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5" name="Freeform 49">
                  <a:extLst>
                    <a:ext uri="{FF2B5EF4-FFF2-40B4-BE49-F238E27FC236}">
                      <a16:creationId xmlns:a16="http://schemas.microsoft.com/office/drawing/2014/main" id="{0487DCE4-3DBA-49F7-84A9-C7807810E6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1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6" name="Freeform 50">
                  <a:extLst>
                    <a:ext uri="{FF2B5EF4-FFF2-40B4-BE49-F238E27FC236}">
                      <a16:creationId xmlns:a16="http://schemas.microsoft.com/office/drawing/2014/main" id="{D99FF92F-D997-4259-99C0-54BAA196C12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4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1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4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7" name="Freeform 51">
                  <a:extLst>
                    <a:ext uri="{FF2B5EF4-FFF2-40B4-BE49-F238E27FC236}">
                      <a16:creationId xmlns:a16="http://schemas.microsoft.com/office/drawing/2014/main" id="{97909401-6519-4F43-AB07-FD104615CCB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6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8" name="Freeform 52">
                  <a:extLst>
                    <a:ext uri="{FF2B5EF4-FFF2-40B4-BE49-F238E27FC236}">
                      <a16:creationId xmlns:a16="http://schemas.microsoft.com/office/drawing/2014/main" id="{893F777A-9B5A-4341-BD9F-3900C8D8ED4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4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2 h 22"/>
                    <a:gd name="T4" fmla="*/ 17 w 21"/>
                    <a:gd name="T5" fmla="*/ 3 h 22"/>
                    <a:gd name="T6" fmla="*/ 19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1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0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3 w 21"/>
                    <a:gd name="T31" fmla="*/ 4 h 22"/>
                    <a:gd name="T32" fmla="*/ 5 w 21"/>
                    <a:gd name="T33" fmla="*/ 2 h 22"/>
                    <a:gd name="T34" fmla="*/ 9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7" y="3"/>
                      </a:lnTo>
                      <a:lnTo>
                        <a:pt x="19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9" name="Freeform 53">
                  <a:extLst>
                    <a:ext uri="{FF2B5EF4-FFF2-40B4-BE49-F238E27FC236}">
                      <a16:creationId xmlns:a16="http://schemas.microsoft.com/office/drawing/2014/main" id="{C60E2623-4460-458B-9D2E-2EA2BD29AC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11" y="143"/>
                  <a:ext cx="5" cy="5"/>
                </a:xfrm>
                <a:custGeom>
                  <a:avLst/>
                  <a:gdLst>
                    <a:gd name="T0" fmla="*/ 8 w 20"/>
                    <a:gd name="T1" fmla="*/ 0 h 22"/>
                    <a:gd name="T2" fmla="*/ 14 w 20"/>
                    <a:gd name="T3" fmla="*/ 2 h 22"/>
                    <a:gd name="T4" fmla="*/ 17 w 20"/>
                    <a:gd name="T5" fmla="*/ 3 h 22"/>
                    <a:gd name="T6" fmla="*/ 20 w 20"/>
                    <a:gd name="T7" fmla="*/ 7 h 22"/>
                    <a:gd name="T8" fmla="*/ 20 w 20"/>
                    <a:gd name="T9" fmla="*/ 10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4 w 20"/>
                    <a:gd name="T17" fmla="*/ 22 h 22"/>
                    <a:gd name="T18" fmla="*/ 10 w 20"/>
                    <a:gd name="T19" fmla="*/ 22 h 22"/>
                    <a:gd name="T20" fmla="*/ 7 w 20"/>
                    <a:gd name="T21" fmla="*/ 22 h 22"/>
                    <a:gd name="T22" fmla="*/ 3 w 20"/>
                    <a:gd name="T23" fmla="*/ 19 h 22"/>
                    <a:gd name="T24" fmla="*/ 1 w 20"/>
                    <a:gd name="T25" fmla="*/ 17 h 22"/>
                    <a:gd name="T26" fmla="*/ 0 w 20"/>
                    <a:gd name="T27" fmla="*/ 13 h 22"/>
                    <a:gd name="T28" fmla="*/ 0 w 20"/>
                    <a:gd name="T29" fmla="*/ 8 h 22"/>
                    <a:gd name="T30" fmla="*/ 2 w 20"/>
                    <a:gd name="T31" fmla="*/ 4 h 22"/>
                    <a:gd name="T32" fmla="*/ 5 w 20"/>
                    <a:gd name="T33" fmla="*/ 2 h 22"/>
                    <a:gd name="T34" fmla="*/ 8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8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0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0" name="Freeform 54">
                  <a:extLst>
                    <a:ext uri="{FF2B5EF4-FFF2-40B4-BE49-F238E27FC236}">
                      <a16:creationId xmlns:a16="http://schemas.microsoft.com/office/drawing/2014/main" id="{E48A1BFF-0C67-414D-8329-4E14C388757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1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0 w 12"/>
                    <a:gd name="T27" fmla="*/ 5 h 14"/>
                    <a:gd name="T28" fmla="*/ 1 w 12"/>
                    <a:gd name="T29" fmla="*/ 3 h 14"/>
                    <a:gd name="T30" fmla="*/ 3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1" name="Freeform 55">
                  <a:extLst>
                    <a:ext uri="{FF2B5EF4-FFF2-40B4-BE49-F238E27FC236}">
                      <a16:creationId xmlns:a16="http://schemas.microsoft.com/office/drawing/2014/main" id="{B80E77B2-5027-41A9-9F9D-B81B2199ADC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2" name="Freeform 56">
                  <a:extLst>
                    <a:ext uri="{FF2B5EF4-FFF2-40B4-BE49-F238E27FC236}">
                      <a16:creationId xmlns:a16="http://schemas.microsoft.com/office/drawing/2014/main" id="{B9B1B6F5-14D5-4465-B41A-B1FC534C5AD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7" y="143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6 w 21"/>
                    <a:gd name="T5" fmla="*/ 3 h 22"/>
                    <a:gd name="T6" fmla="*/ 19 w 21"/>
                    <a:gd name="T7" fmla="*/ 5 h 22"/>
                    <a:gd name="T8" fmla="*/ 20 w 21"/>
                    <a:gd name="T9" fmla="*/ 8 h 22"/>
                    <a:gd name="T10" fmla="*/ 21 w 21"/>
                    <a:gd name="T11" fmla="*/ 13 h 22"/>
                    <a:gd name="T12" fmla="*/ 20 w 21"/>
                    <a:gd name="T13" fmla="*/ 17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8 h 22"/>
                    <a:gd name="T26" fmla="*/ 0 w 21"/>
                    <a:gd name="T27" fmla="*/ 14 h 22"/>
                    <a:gd name="T28" fmla="*/ 0 w 21"/>
                    <a:gd name="T29" fmla="*/ 10 h 22"/>
                    <a:gd name="T30" fmla="*/ 1 w 21"/>
                    <a:gd name="T31" fmla="*/ 7 h 22"/>
                    <a:gd name="T32" fmla="*/ 3 w 21"/>
                    <a:gd name="T33" fmla="*/ 3 h 22"/>
                    <a:gd name="T34" fmla="*/ 7 w 21"/>
                    <a:gd name="T35" fmla="*/ 2 h 22"/>
                    <a:gd name="T36" fmla="*/ 10 w 21"/>
                    <a:gd name="T37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6" y="3"/>
                      </a:lnTo>
                      <a:lnTo>
                        <a:pt x="19" y="5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3" name="Freeform 57">
                  <a:extLst>
                    <a:ext uri="{FF2B5EF4-FFF2-40B4-BE49-F238E27FC236}">
                      <a16:creationId xmlns:a16="http://schemas.microsoft.com/office/drawing/2014/main" id="{F1FBD318-9A1E-4255-B06A-1E242FAB0F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4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4" name="Freeform 58">
                  <a:extLst>
                    <a:ext uri="{FF2B5EF4-FFF2-40B4-BE49-F238E27FC236}">
                      <a16:creationId xmlns:a16="http://schemas.microsoft.com/office/drawing/2014/main" id="{EDA319A4-F3DB-41A9-92F8-989FB6BFE6C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2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6 w 17"/>
                    <a:gd name="T13" fmla="*/ 14 h 17"/>
                    <a:gd name="T14" fmla="*/ 13 w 17"/>
                    <a:gd name="T15" fmla="*/ 16 h 17"/>
                    <a:gd name="T16" fmla="*/ 9 w 17"/>
                    <a:gd name="T17" fmla="*/ 17 h 17"/>
                    <a:gd name="T18" fmla="*/ 7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3 w 17"/>
                    <a:gd name="T29" fmla="*/ 3 h 17"/>
                    <a:gd name="T30" fmla="*/ 6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6" y="14"/>
                      </a:lnTo>
                      <a:lnTo>
                        <a:pt x="13" y="16"/>
                      </a:lnTo>
                      <a:lnTo>
                        <a:pt x="9" y="17"/>
                      </a:lnTo>
                      <a:lnTo>
                        <a:pt x="7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5" name="Freeform 59">
                  <a:extLst>
                    <a:ext uri="{FF2B5EF4-FFF2-40B4-BE49-F238E27FC236}">
                      <a16:creationId xmlns:a16="http://schemas.microsoft.com/office/drawing/2014/main" id="{1EC83BF5-7C73-45F1-9564-CA17E719504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6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3 h 13"/>
                    <a:gd name="T20" fmla="*/ 1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6" name="Freeform 60">
                  <a:extLst>
                    <a:ext uri="{FF2B5EF4-FFF2-40B4-BE49-F238E27FC236}">
                      <a16:creationId xmlns:a16="http://schemas.microsoft.com/office/drawing/2014/main" id="{E2E92A27-EDB6-443C-B048-363109FEA4B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6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11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2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7" name="Freeform 61">
                  <a:extLst>
                    <a:ext uri="{FF2B5EF4-FFF2-40B4-BE49-F238E27FC236}">
                      <a16:creationId xmlns:a16="http://schemas.microsoft.com/office/drawing/2014/main" id="{3DB57CD7-DB37-4A03-BD48-3AD05F08B2B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5" y="120"/>
                  <a:ext cx="1" cy="8"/>
                </a:xfrm>
                <a:custGeom>
                  <a:avLst/>
                  <a:gdLst>
                    <a:gd name="T0" fmla="*/ 4 w 4"/>
                    <a:gd name="T1" fmla="*/ 0 h 32"/>
                    <a:gd name="T2" fmla="*/ 4 w 4"/>
                    <a:gd name="T3" fmla="*/ 32 h 32"/>
                    <a:gd name="T4" fmla="*/ 1 w 4"/>
                    <a:gd name="T5" fmla="*/ 28 h 32"/>
                    <a:gd name="T6" fmla="*/ 0 w 4"/>
                    <a:gd name="T7" fmla="*/ 24 h 32"/>
                    <a:gd name="T8" fmla="*/ 0 w 4"/>
                    <a:gd name="T9" fmla="*/ 18 h 32"/>
                    <a:gd name="T10" fmla="*/ 0 w 4"/>
                    <a:gd name="T11" fmla="*/ 14 h 32"/>
                    <a:gd name="T12" fmla="*/ 1 w 4"/>
                    <a:gd name="T13" fmla="*/ 6 h 32"/>
                    <a:gd name="T14" fmla="*/ 4 w 4"/>
                    <a:gd name="T15" fmla="*/ 0 h 3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4" h="32">
                      <a:moveTo>
                        <a:pt x="4" y="0"/>
                      </a:moveTo>
                      <a:lnTo>
                        <a:pt x="4" y="32"/>
                      </a:lnTo>
                      <a:lnTo>
                        <a:pt x="1" y="28"/>
                      </a:lnTo>
                      <a:lnTo>
                        <a:pt x="0" y="24"/>
                      </a:lnTo>
                      <a:lnTo>
                        <a:pt x="0" y="18"/>
                      </a:lnTo>
                      <a:lnTo>
                        <a:pt x="0" y="14"/>
                      </a:lnTo>
                      <a:lnTo>
                        <a:pt x="1" y="6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8" name="Freeform 62">
                  <a:extLst>
                    <a:ext uri="{FF2B5EF4-FFF2-40B4-BE49-F238E27FC236}">
                      <a16:creationId xmlns:a16="http://schemas.microsoft.com/office/drawing/2014/main" id="{FA50D5AC-29F1-41FB-AC3F-0FDD2EA3256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2" y="110"/>
                  <a:ext cx="40" cy="22"/>
                </a:xfrm>
                <a:custGeom>
                  <a:avLst/>
                  <a:gdLst>
                    <a:gd name="T0" fmla="*/ 89 w 160"/>
                    <a:gd name="T1" fmla="*/ 5 h 88"/>
                    <a:gd name="T2" fmla="*/ 85 w 160"/>
                    <a:gd name="T3" fmla="*/ 23 h 88"/>
                    <a:gd name="T4" fmla="*/ 76 w 160"/>
                    <a:gd name="T5" fmla="*/ 34 h 88"/>
                    <a:gd name="T6" fmla="*/ 70 w 160"/>
                    <a:gd name="T7" fmla="*/ 21 h 88"/>
                    <a:gd name="T8" fmla="*/ 72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0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5 w 160"/>
                    <a:gd name="T21" fmla="*/ 70 h 88"/>
                    <a:gd name="T22" fmla="*/ 146 w 160"/>
                    <a:gd name="T23" fmla="*/ 56 h 88"/>
                    <a:gd name="T24" fmla="*/ 141 w 160"/>
                    <a:gd name="T25" fmla="*/ 47 h 88"/>
                    <a:gd name="T26" fmla="*/ 131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2 h 88"/>
                    <a:gd name="T32" fmla="*/ 128 w 160"/>
                    <a:gd name="T33" fmla="*/ 70 h 88"/>
                    <a:gd name="T34" fmla="*/ 118 w 160"/>
                    <a:gd name="T35" fmla="*/ 71 h 88"/>
                    <a:gd name="T36" fmla="*/ 104 w 160"/>
                    <a:gd name="T37" fmla="*/ 65 h 88"/>
                    <a:gd name="T38" fmla="*/ 100 w 160"/>
                    <a:gd name="T39" fmla="*/ 40 h 88"/>
                    <a:gd name="T40" fmla="*/ 134 w 160"/>
                    <a:gd name="T41" fmla="*/ 26 h 88"/>
                    <a:gd name="T42" fmla="*/ 158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0 w 160"/>
                    <a:gd name="T49" fmla="*/ 84 h 88"/>
                    <a:gd name="T50" fmla="*/ 80 w 160"/>
                    <a:gd name="T51" fmla="*/ 61 h 88"/>
                    <a:gd name="T52" fmla="*/ 49 w 160"/>
                    <a:gd name="T53" fmla="*/ 84 h 88"/>
                    <a:gd name="T54" fmla="*/ 14 w 160"/>
                    <a:gd name="T55" fmla="*/ 83 h 88"/>
                    <a:gd name="T56" fmla="*/ 0 w 160"/>
                    <a:gd name="T57" fmla="*/ 60 h 88"/>
                    <a:gd name="T58" fmla="*/ 3 w 160"/>
                    <a:gd name="T59" fmla="*/ 46 h 88"/>
                    <a:gd name="T60" fmla="*/ 27 w 160"/>
                    <a:gd name="T61" fmla="*/ 26 h 88"/>
                    <a:gd name="T62" fmla="*/ 59 w 160"/>
                    <a:gd name="T63" fmla="*/ 40 h 88"/>
                    <a:gd name="T64" fmla="*/ 55 w 160"/>
                    <a:gd name="T65" fmla="*/ 65 h 88"/>
                    <a:gd name="T66" fmla="*/ 43 w 160"/>
                    <a:gd name="T67" fmla="*/ 71 h 88"/>
                    <a:gd name="T68" fmla="*/ 31 w 160"/>
                    <a:gd name="T69" fmla="*/ 70 h 88"/>
                    <a:gd name="T70" fmla="*/ 35 w 160"/>
                    <a:gd name="T71" fmla="*/ 62 h 88"/>
                    <a:gd name="T72" fmla="*/ 38 w 160"/>
                    <a:gd name="T73" fmla="*/ 51 h 88"/>
                    <a:gd name="T74" fmla="*/ 29 w 160"/>
                    <a:gd name="T75" fmla="*/ 44 h 88"/>
                    <a:gd name="T76" fmla="*/ 20 w 160"/>
                    <a:gd name="T77" fmla="*/ 47 h 88"/>
                    <a:gd name="T78" fmla="*/ 13 w 160"/>
                    <a:gd name="T79" fmla="*/ 56 h 88"/>
                    <a:gd name="T80" fmla="*/ 14 w 160"/>
                    <a:gd name="T81" fmla="*/ 70 h 88"/>
                    <a:gd name="T82" fmla="*/ 39 w 160"/>
                    <a:gd name="T83" fmla="*/ 79 h 88"/>
                    <a:gd name="T84" fmla="*/ 67 w 160"/>
                    <a:gd name="T85" fmla="*/ 65 h 88"/>
                    <a:gd name="T86" fmla="*/ 70 w 160"/>
                    <a:gd name="T87" fmla="*/ 44 h 88"/>
                    <a:gd name="T88" fmla="*/ 58 w 160"/>
                    <a:gd name="T89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8" y="0"/>
                      </a:moveTo>
                      <a:lnTo>
                        <a:pt x="89" y="0"/>
                      </a:lnTo>
                      <a:lnTo>
                        <a:pt x="89" y="5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7" y="38"/>
                      </a:lnTo>
                      <a:lnTo>
                        <a:pt x="76" y="34"/>
                      </a:lnTo>
                      <a:lnTo>
                        <a:pt x="75" y="30"/>
                      </a:lnTo>
                      <a:lnTo>
                        <a:pt x="72" y="26"/>
                      </a:lnTo>
                      <a:lnTo>
                        <a:pt x="70" y="21"/>
                      </a:lnTo>
                      <a:lnTo>
                        <a:pt x="67" y="18"/>
                      </a:lnTo>
                      <a:lnTo>
                        <a:pt x="67" y="19"/>
                      </a:lnTo>
                      <a:lnTo>
                        <a:pt x="72" y="34"/>
                      </a:lnTo>
                      <a:lnTo>
                        <a:pt x="80" y="48"/>
                      </a:lnTo>
                      <a:lnTo>
                        <a:pt x="87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5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4" y="55"/>
                      </a:lnTo>
                      <a:lnTo>
                        <a:pt x="87" y="60"/>
                      </a:lnTo>
                      <a:lnTo>
                        <a:pt x="93" y="65"/>
                      </a:lnTo>
                      <a:lnTo>
                        <a:pt x="102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8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4" y="65"/>
                      </a:lnTo>
                      <a:lnTo>
                        <a:pt x="102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4" y="26"/>
                      </a:lnTo>
                      <a:lnTo>
                        <a:pt x="146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6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0" y="61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3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59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2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8" y="58"/>
                      </a:lnTo>
                      <a:lnTo>
                        <a:pt x="38" y="55"/>
                      </a:lnTo>
                      <a:lnTo>
                        <a:pt x="38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20" y="47"/>
                      </a:lnTo>
                      <a:lnTo>
                        <a:pt x="17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9" y="79"/>
                      </a:lnTo>
                      <a:lnTo>
                        <a:pt x="39" y="79"/>
                      </a:lnTo>
                      <a:lnTo>
                        <a:pt x="49" y="76"/>
                      </a:lnTo>
                      <a:lnTo>
                        <a:pt x="59" y="71"/>
                      </a:lnTo>
                      <a:lnTo>
                        <a:pt x="67" y="65"/>
                      </a:lnTo>
                      <a:lnTo>
                        <a:pt x="72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4" y="32"/>
                      </a:lnTo>
                      <a:lnTo>
                        <a:pt x="61" y="16"/>
                      </a:lnTo>
                      <a:lnTo>
                        <a:pt x="5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9" name="Freeform 63">
                  <a:extLst>
                    <a:ext uri="{FF2B5EF4-FFF2-40B4-BE49-F238E27FC236}">
                      <a16:creationId xmlns:a16="http://schemas.microsoft.com/office/drawing/2014/main" id="{F291B019-1D96-402A-9EC4-44388C8876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79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4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4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4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4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0" name="Freeform 64">
                  <a:extLst>
                    <a:ext uri="{FF2B5EF4-FFF2-40B4-BE49-F238E27FC236}">
                      <a16:creationId xmlns:a16="http://schemas.microsoft.com/office/drawing/2014/main" id="{F4C13360-D09A-4E7A-A577-DDBE60B75FD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9" y="110"/>
                  <a:ext cx="4" cy="1"/>
                </a:xfrm>
                <a:custGeom>
                  <a:avLst/>
                  <a:gdLst>
                    <a:gd name="T0" fmla="*/ 0 w 17"/>
                    <a:gd name="T1" fmla="*/ 0 h 5"/>
                    <a:gd name="T2" fmla="*/ 17 w 17"/>
                    <a:gd name="T3" fmla="*/ 0 h 5"/>
                    <a:gd name="T4" fmla="*/ 14 w 17"/>
                    <a:gd name="T5" fmla="*/ 2 h 5"/>
                    <a:gd name="T6" fmla="*/ 12 w 17"/>
                    <a:gd name="T7" fmla="*/ 4 h 5"/>
                    <a:gd name="T8" fmla="*/ 9 w 17"/>
                    <a:gd name="T9" fmla="*/ 5 h 5"/>
                    <a:gd name="T10" fmla="*/ 5 w 17"/>
                    <a:gd name="T11" fmla="*/ 4 h 5"/>
                    <a:gd name="T12" fmla="*/ 1 w 17"/>
                    <a:gd name="T13" fmla="*/ 2 h 5"/>
                    <a:gd name="T14" fmla="*/ 0 w 17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7" h="5">
                      <a:moveTo>
                        <a:pt x="0" y="0"/>
                      </a:moveTo>
                      <a:lnTo>
                        <a:pt x="17" y="0"/>
                      </a:lnTo>
                      <a:lnTo>
                        <a:pt x="14" y="2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1" name="Freeform 65">
                  <a:extLst>
                    <a:ext uri="{FF2B5EF4-FFF2-40B4-BE49-F238E27FC236}">
                      <a16:creationId xmlns:a16="http://schemas.microsoft.com/office/drawing/2014/main" id="{AF357D23-4D36-434A-B60B-7E76B1B0D69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8" y="110"/>
                  <a:ext cx="6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9 w 20"/>
                    <a:gd name="T5" fmla="*/ 2 h 5"/>
                    <a:gd name="T6" fmla="*/ 15 w 20"/>
                    <a:gd name="T7" fmla="*/ 4 h 5"/>
                    <a:gd name="T8" fmla="*/ 13 w 20"/>
                    <a:gd name="T9" fmla="*/ 5 h 5"/>
                    <a:gd name="T10" fmla="*/ 9 w 20"/>
                    <a:gd name="T11" fmla="*/ 4 h 5"/>
                    <a:gd name="T12" fmla="*/ 6 w 20"/>
                    <a:gd name="T13" fmla="*/ 4 h 5"/>
                    <a:gd name="T14" fmla="*/ 2 w 20"/>
                    <a:gd name="T15" fmla="*/ 2 h 5"/>
                    <a:gd name="T16" fmla="*/ 0 w 20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2"/>
                      </a:lnTo>
                      <a:lnTo>
                        <a:pt x="15" y="4"/>
                      </a:lnTo>
                      <a:lnTo>
                        <a:pt x="13" y="5"/>
                      </a:lnTo>
                      <a:lnTo>
                        <a:pt x="9" y="4"/>
                      </a:lnTo>
                      <a:lnTo>
                        <a:pt x="6" y="4"/>
                      </a:lnTo>
                      <a:lnTo>
                        <a:pt x="2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2" name="Freeform 66">
                  <a:extLst>
                    <a:ext uri="{FF2B5EF4-FFF2-40B4-BE49-F238E27FC236}">
                      <a16:creationId xmlns:a16="http://schemas.microsoft.com/office/drawing/2014/main" id="{1E96A4CD-E75F-4B99-81C5-1BF83C5F8B7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8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3" name="Freeform 67">
                  <a:extLst>
                    <a:ext uri="{FF2B5EF4-FFF2-40B4-BE49-F238E27FC236}">
                      <a16:creationId xmlns:a16="http://schemas.microsoft.com/office/drawing/2014/main" id="{93F6A1E9-E24F-491D-AE00-54B65B41D5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5" y="110"/>
                  <a:ext cx="1" cy="1"/>
                </a:xfrm>
                <a:custGeom>
                  <a:avLst/>
                  <a:gdLst>
                    <a:gd name="T0" fmla="*/ 0 w 4"/>
                    <a:gd name="T1" fmla="*/ 0 h 4"/>
                    <a:gd name="T2" fmla="*/ 3 w 4"/>
                    <a:gd name="T3" fmla="*/ 0 h 4"/>
                    <a:gd name="T4" fmla="*/ 4 w 4"/>
                    <a:gd name="T5" fmla="*/ 4 h 4"/>
                    <a:gd name="T6" fmla="*/ 0 w 4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4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4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4" name="Freeform 68">
                  <a:extLst>
                    <a:ext uri="{FF2B5EF4-FFF2-40B4-BE49-F238E27FC236}">
                      <a16:creationId xmlns:a16="http://schemas.microsoft.com/office/drawing/2014/main" id="{CBB246FF-EB87-40FD-9AF4-6FF7E1663203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06" y="110"/>
                  <a:ext cx="21" cy="11"/>
                </a:xfrm>
                <a:custGeom>
                  <a:avLst/>
                  <a:gdLst>
                    <a:gd name="T0" fmla="*/ 41 w 83"/>
                    <a:gd name="T1" fmla="*/ 37 h 46"/>
                    <a:gd name="T2" fmla="*/ 43 w 83"/>
                    <a:gd name="T3" fmla="*/ 37 h 46"/>
                    <a:gd name="T4" fmla="*/ 42 w 83"/>
                    <a:gd name="T5" fmla="*/ 37 h 46"/>
                    <a:gd name="T6" fmla="*/ 41 w 83"/>
                    <a:gd name="T7" fmla="*/ 37 h 46"/>
                    <a:gd name="T8" fmla="*/ 40 w 83"/>
                    <a:gd name="T9" fmla="*/ 7 h 46"/>
                    <a:gd name="T10" fmla="*/ 35 w 83"/>
                    <a:gd name="T11" fmla="*/ 11 h 46"/>
                    <a:gd name="T12" fmla="*/ 32 w 83"/>
                    <a:gd name="T13" fmla="*/ 18 h 46"/>
                    <a:gd name="T14" fmla="*/ 32 w 83"/>
                    <a:gd name="T15" fmla="*/ 26 h 46"/>
                    <a:gd name="T16" fmla="*/ 36 w 83"/>
                    <a:gd name="T17" fmla="*/ 33 h 46"/>
                    <a:gd name="T18" fmla="*/ 43 w 83"/>
                    <a:gd name="T19" fmla="*/ 37 h 46"/>
                    <a:gd name="T20" fmla="*/ 52 w 83"/>
                    <a:gd name="T21" fmla="*/ 34 h 46"/>
                    <a:gd name="T22" fmla="*/ 59 w 83"/>
                    <a:gd name="T23" fmla="*/ 26 h 46"/>
                    <a:gd name="T24" fmla="*/ 59 w 83"/>
                    <a:gd name="T25" fmla="*/ 18 h 46"/>
                    <a:gd name="T26" fmla="*/ 54 w 83"/>
                    <a:gd name="T27" fmla="*/ 10 h 46"/>
                    <a:gd name="T28" fmla="*/ 45 w 83"/>
                    <a:gd name="T29" fmla="*/ 7 h 46"/>
                    <a:gd name="T30" fmla="*/ 32 w 83"/>
                    <a:gd name="T31" fmla="*/ 0 h 46"/>
                    <a:gd name="T32" fmla="*/ 37 w 83"/>
                    <a:gd name="T33" fmla="*/ 2 h 46"/>
                    <a:gd name="T34" fmla="*/ 35 w 83"/>
                    <a:gd name="T35" fmla="*/ 6 h 46"/>
                    <a:gd name="T36" fmla="*/ 41 w 83"/>
                    <a:gd name="T37" fmla="*/ 4 h 46"/>
                    <a:gd name="T38" fmla="*/ 41 w 83"/>
                    <a:gd name="T39" fmla="*/ 2 h 46"/>
                    <a:gd name="T40" fmla="*/ 43 w 83"/>
                    <a:gd name="T41" fmla="*/ 2 h 46"/>
                    <a:gd name="T42" fmla="*/ 42 w 83"/>
                    <a:gd name="T43" fmla="*/ 4 h 46"/>
                    <a:gd name="T44" fmla="*/ 45 w 83"/>
                    <a:gd name="T45" fmla="*/ 4 h 46"/>
                    <a:gd name="T46" fmla="*/ 52 w 83"/>
                    <a:gd name="T47" fmla="*/ 5 h 46"/>
                    <a:gd name="T48" fmla="*/ 59 w 83"/>
                    <a:gd name="T49" fmla="*/ 7 h 46"/>
                    <a:gd name="T50" fmla="*/ 56 w 83"/>
                    <a:gd name="T51" fmla="*/ 0 h 46"/>
                    <a:gd name="T52" fmla="*/ 64 w 83"/>
                    <a:gd name="T53" fmla="*/ 4 h 46"/>
                    <a:gd name="T54" fmla="*/ 69 w 83"/>
                    <a:gd name="T55" fmla="*/ 9 h 46"/>
                    <a:gd name="T56" fmla="*/ 77 w 83"/>
                    <a:gd name="T57" fmla="*/ 10 h 46"/>
                    <a:gd name="T58" fmla="*/ 83 w 83"/>
                    <a:gd name="T59" fmla="*/ 9 h 46"/>
                    <a:gd name="T60" fmla="*/ 78 w 83"/>
                    <a:gd name="T61" fmla="*/ 14 h 46"/>
                    <a:gd name="T62" fmla="*/ 70 w 83"/>
                    <a:gd name="T63" fmla="*/ 15 h 46"/>
                    <a:gd name="T64" fmla="*/ 67 w 83"/>
                    <a:gd name="T65" fmla="*/ 15 h 46"/>
                    <a:gd name="T66" fmla="*/ 64 w 83"/>
                    <a:gd name="T67" fmla="*/ 12 h 46"/>
                    <a:gd name="T68" fmla="*/ 67 w 83"/>
                    <a:gd name="T69" fmla="*/ 20 h 46"/>
                    <a:gd name="T70" fmla="*/ 63 w 83"/>
                    <a:gd name="T71" fmla="*/ 34 h 46"/>
                    <a:gd name="T72" fmla="*/ 45 w 83"/>
                    <a:gd name="T73" fmla="*/ 46 h 46"/>
                    <a:gd name="T74" fmla="*/ 43 w 83"/>
                    <a:gd name="T75" fmla="*/ 44 h 46"/>
                    <a:gd name="T76" fmla="*/ 41 w 83"/>
                    <a:gd name="T77" fmla="*/ 43 h 46"/>
                    <a:gd name="T78" fmla="*/ 41 w 83"/>
                    <a:gd name="T79" fmla="*/ 43 h 46"/>
                    <a:gd name="T80" fmla="*/ 33 w 83"/>
                    <a:gd name="T81" fmla="*/ 39 h 46"/>
                    <a:gd name="T82" fmla="*/ 28 w 83"/>
                    <a:gd name="T83" fmla="*/ 33 h 46"/>
                    <a:gd name="T84" fmla="*/ 27 w 83"/>
                    <a:gd name="T85" fmla="*/ 23 h 46"/>
                    <a:gd name="T86" fmla="*/ 31 w 83"/>
                    <a:gd name="T87" fmla="*/ 11 h 46"/>
                    <a:gd name="T88" fmla="*/ 19 w 83"/>
                    <a:gd name="T89" fmla="*/ 15 h 46"/>
                    <a:gd name="T90" fmla="*/ 9 w 83"/>
                    <a:gd name="T91" fmla="*/ 14 h 46"/>
                    <a:gd name="T92" fmla="*/ 1 w 83"/>
                    <a:gd name="T93" fmla="*/ 7 h 46"/>
                    <a:gd name="T94" fmla="*/ 3 w 83"/>
                    <a:gd name="T95" fmla="*/ 6 h 46"/>
                    <a:gd name="T96" fmla="*/ 10 w 83"/>
                    <a:gd name="T97" fmla="*/ 10 h 46"/>
                    <a:gd name="T98" fmla="*/ 18 w 83"/>
                    <a:gd name="T99" fmla="*/ 10 h 46"/>
                    <a:gd name="T100" fmla="*/ 27 w 83"/>
                    <a:gd name="T101" fmla="*/ 6 h 46"/>
                    <a:gd name="T102" fmla="*/ 32 w 83"/>
                    <a:gd name="T103" fmla="*/ 0 h 4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</a:cxnLst>
                  <a:rect l="0" t="0" r="r" b="b"/>
                  <a:pathLst>
                    <a:path w="83" h="46">
                      <a:moveTo>
                        <a:pt x="41" y="37"/>
                      </a:moveTo>
                      <a:lnTo>
                        <a:pt x="41" y="37"/>
                      </a:ln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40" y="7"/>
                      </a:lnTo>
                      <a:lnTo>
                        <a:pt x="37" y="10"/>
                      </a:lnTo>
                      <a:lnTo>
                        <a:pt x="35" y="11"/>
                      </a:lnTo>
                      <a:lnTo>
                        <a:pt x="33" y="15"/>
                      </a:lnTo>
                      <a:lnTo>
                        <a:pt x="32" y="18"/>
                      </a:lnTo>
                      <a:lnTo>
                        <a:pt x="32" y="21"/>
                      </a:lnTo>
                      <a:lnTo>
                        <a:pt x="32" y="26"/>
                      </a:lnTo>
                      <a:lnTo>
                        <a:pt x="33" y="30"/>
                      </a:lnTo>
                      <a:lnTo>
                        <a:pt x="36" y="33"/>
                      </a:lnTo>
                      <a:lnTo>
                        <a:pt x="40" y="35"/>
                      </a:lnTo>
                      <a:lnTo>
                        <a:pt x="43" y="37"/>
                      </a:lnTo>
                      <a:lnTo>
                        <a:pt x="49" y="35"/>
                      </a:lnTo>
                      <a:lnTo>
                        <a:pt x="52" y="34"/>
                      </a:lnTo>
                      <a:lnTo>
                        <a:pt x="56" y="30"/>
                      </a:lnTo>
                      <a:lnTo>
                        <a:pt x="59" y="26"/>
                      </a:lnTo>
                      <a:lnTo>
                        <a:pt x="60" y="23"/>
                      </a:lnTo>
                      <a:lnTo>
                        <a:pt x="59" y="18"/>
                      </a:lnTo>
                      <a:lnTo>
                        <a:pt x="56" y="14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5" y="7"/>
                      </a:lnTo>
                      <a:lnTo>
                        <a:pt x="43" y="7"/>
                      </a:lnTo>
                      <a:close/>
                      <a:moveTo>
                        <a:pt x="32" y="0"/>
                      </a:moveTo>
                      <a:lnTo>
                        <a:pt x="38" y="0"/>
                      </a:lnTo>
                      <a:lnTo>
                        <a:pt x="37" y="2"/>
                      </a:lnTo>
                      <a:lnTo>
                        <a:pt x="36" y="4"/>
                      </a:lnTo>
                      <a:lnTo>
                        <a:pt x="35" y="6"/>
                      </a:lnTo>
                      <a:lnTo>
                        <a:pt x="37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3" y="2"/>
                      </a:lnTo>
                      <a:lnTo>
                        <a:pt x="43" y="2"/>
                      </a:lnTo>
                      <a:lnTo>
                        <a:pt x="41" y="2"/>
                      </a:lnTo>
                      <a:lnTo>
                        <a:pt x="42" y="4"/>
                      </a:lnTo>
                      <a:lnTo>
                        <a:pt x="43" y="4"/>
                      </a:lnTo>
                      <a:lnTo>
                        <a:pt x="45" y="4"/>
                      </a:lnTo>
                      <a:lnTo>
                        <a:pt x="49" y="4"/>
                      </a:lnTo>
                      <a:lnTo>
                        <a:pt x="52" y="5"/>
                      </a:lnTo>
                      <a:lnTo>
                        <a:pt x="56" y="6"/>
                      </a:lnTo>
                      <a:lnTo>
                        <a:pt x="59" y="7"/>
                      </a:lnTo>
                      <a:lnTo>
                        <a:pt x="58" y="4"/>
                      </a:lnTo>
                      <a:lnTo>
                        <a:pt x="56" y="0"/>
                      </a:lnTo>
                      <a:lnTo>
                        <a:pt x="63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9" y="9"/>
                      </a:lnTo>
                      <a:lnTo>
                        <a:pt x="72" y="10"/>
                      </a:lnTo>
                      <a:lnTo>
                        <a:pt x="77" y="10"/>
                      </a:lnTo>
                      <a:lnTo>
                        <a:pt x="79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4" y="15"/>
                      </a:lnTo>
                      <a:lnTo>
                        <a:pt x="70" y="15"/>
                      </a:lnTo>
                      <a:lnTo>
                        <a:pt x="68" y="15"/>
                      </a:lnTo>
                      <a:lnTo>
                        <a:pt x="67" y="15"/>
                      </a:lnTo>
                      <a:lnTo>
                        <a:pt x="65" y="14"/>
                      </a:lnTo>
                      <a:lnTo>
                        <a:pt x="64" y="12"/>
                      </a:lnTo>
                      <a:lnTo>
                        <a:pt x="65" y="15"/>
                      </a:lnTo>
                      <a:lnTo>
                        <a:pt x="67" y="20"/>
                      </a:lnTo>
                      <a:lnTo>
                        <a:pt x="67" y="24"/>
                      </a:lnTo>
                      <a:lnTo>
                        <a:pt x="63" y="34"/>
                      </a:lnTo>
                      <a:lnTo>
                        <a:pt x="55" y="42"/>
                      </a:lnTo>
                      <a:lnTo>
                        <a:pt x="45" y="46"/>
                      </a:lnTo>
                      <a:lnTo>
                        <a:pt x="43" y="46"/>
                      </a:lnTo>
                      <a:lnTo>
                        <a:pt x="43" y="44"/>
                      </a:lnTo>
                      <a:lnTo>
                        <a:pt x="42" y="44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6" y="42"/>
                      </a:lnTo>
                      <a:lnTo>
                        <a:pt x="33" y="39"/>
                      </a:lnTo>
                      <a:lnTo>
                        <a:pt x="31" y="37"/>
                      </a:lnTo>
                      <a:lnTo>
                        <a:pt x="28" y="33"/>
                      </a:lnTo>
                      <a:lnTo>
                        <a:pt x="27" y="28"/>
                      </a:lnTo>
                      <a:lnTo>
                        <a:pt x="27" y="23"/>
                      </a:lnTo>
                      <a:lnTo>
                        <a:pt x="28" y="18"/>
                      </a:lnTo>
                      <a:lnTo>
                        <a:pt x="31" y="11"/>
                      </a:lnTo>
                      <a:lnTo>
                        <a:pt x="26" y="14"/>
                      </a:lnTo>
                      <a:lnTo>
                        <a:pt x="19" y="15"/>
                      </a:lnTo>
                      <a:lnTo>
                        <a:pt x="14" y="15"/>
                      </a:lnTo>
                      <a:lnTo>
                        <a:pt x="9" y="14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8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5" name="Freeform 69">
                  <a:extLst>
                    <a:ext uri="{FF2B5EF4-FFF2-40B4-BE49-F238E27FC236}">
                      <a16:creationId xmlns:a16="http://schemas.microsoft.com/office/drawing/2014/main" id="{A56E0D43-05AA-40E5-BADF-4B1FBE7FD4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1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6" name="Freeform 70">
                  <a:extLst>
                    <a:ext uri="{FF2B5EF4-FFF2-40B4-BE49-F238E27FC236}">
                      <a16:creationId xmlns:a16="http://schemas.microsoft.com/office/drawing/2014/main" id="{33D98CE0-C8D3-4641-88DF-5B872C5F371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63" y="110"/>
                  <a:ext cx="3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4 w 14"/>
                    <a:gd name="T5" fmla="*/ 2 h 5"/>
                    <a:gd name="T6" fmla="*/ 13 w 14"/>
                    <a:gd name="T7" fmla="*/ 4 h 5"/>
                    <a:gd name="T8" fmla="*/ 11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4" y="2"/>
                      </a:lnTo>
                      <a:lnTo>
                        <a:pt x="13" y="4"/>
                      </a:lnTo>
                      <a:lnTo>
                        <a:pt x="11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7" name="Freeform 71">
                  <a:extLst>
                    <a:ext uri="{FF2B5EF4-FFF2-40B4-BE49-F238E27FC236}">
                      <a16:creationId xmlns:a16="http://schemas.microsoft.com/office/drawing/2014/main" id="{A4319C05-9AE0-4E45-A959-9EC15C1B079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22"/>
                  <a:ext cx="3" cy="3"/>
                </a:xfrm>
                <a:custGeom>
                  <a:avLst/>
                  <a:gdLst>
                    <a:gd name="T0" fmla="*/ 3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3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3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8" name="Freeform 72">
                  <a:extLst>
                    <a:ext uri="{FF2B5EF4-FFF2-40B4-BE49-F238E27FC236}">
                      <a16:creationId xmlns:a16="http://schemas.microsoft.com/office/drawing/2014/main" id="{2A15FD08-4F67-4255-83C5-2FDC24A8A48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10"/>
                  <a:ext cx="2" cy="2"/>
                </a:xfrm>
                <a:custGeom>
                  <a:avLst/>
                  <a:gdLst>
                    <a:gd name="T0" fmla="*/ 3 w 7"/>
                    <a:gd name="T1" fmla="*/ 0 h 9"/>
                    <a:gd name="T2" fmla="*/ 7 w 7"/>
                    <a:gd name="T3" fmla="*/ 0 h 9"/>
                    <a:gd name="T4" fmla="*/ 5 w 7"/>
                    <a:gd name="T5" fmla="*/ 4 h 9"/>
                    <a:gd name="T6" fmla="*/ 3 w 7"/>
                    <a:gd name="T7" fmla="*/ 6 h 9"/>
                    <a:gd name="T8" fmla="*/ 0 w 7"/>
                    <a:gd name="T9" fmla="*/ 9 h 9"/>
                    <a:gd name="T10" fmla="*/ 1 w 7"/>
                    <a:gd name="T11" fmla="*/ 5 h 9"/>
                    <a:gd name="T12" fmla="*/ 3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3" y="0"/>
                      </a:moveTo>
                      <a:lnTo>
                        <a:pt x="7" y="0"/>
                      </a:lnTo>
                      <a:lnTo>
                        <a:pt x="5" y="4"/>
                      </a:lnTo>
                      <a:lnTo>
                        <a:pt x="3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9" name="Freeform 73">
                  <a:extLst>
                    <a:ext uri="{FF2B5EF4-FFF2-40B4-BE49-F238E27FC236}">
                      <a16:creationId xmlns:a16="http://schemas.microsoft.com/office/drawing/2014/main" id="{96E8D3AA-E9C6-47B7-BBE5-5EDF65D624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0" y="110"/>
                  <a:ext cx="2" cy="2"/>
                </a:xfrm>
                <a:custGeom>
                  <a:avLst/>
                  <a:gdLst>
                    <a:gd name="T0" fmla="*/ 2 w 6"/>
                    <a:gd name="T1" fmla="*/ 0 h 9"/>
                    <a:gd name="T2" fmla="*/ 6 w 6"/>
                    <a:gd name="T3" fmla="*/ 0 h 9"/>
                    <a:gd name="T4" fmla="*/ 5 w 6"/>
                    <a:gd name="T5" fmla="*/ 4 h 9"/>
                    <a:gd name="T6" fmla="*/ 2 w 6"/>
                    <a:gd name="T7" fmla="*/ 6 h 9"/>
                    <a:gd name="T8" fmla="*/ 0 w 6"/>
                    <a:gd name="T9" fmla="*/ 9 h 9"/>
                    <a:gd name="T10" fmla="*/ 1 w 6"/>
                    <a:gd name="T11" fmla="*/ 5 h 9"/>
                    <a:gd name="T12" fmla="*/ 2 w 6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6" h="9">
                      <a:moveTo>
                        <a:pt x="2" y="0"/>
                      </a:moveTo>
                      <a:lnTo>
                        <a:pt x="6" y="0"/>
                      </a:lnTo>
                      <a:lnTo>
                        <a:pt x="5" y="4"/>
                      </a:lnTo>
                      <a:lnTo>
                        <a:pt x="2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0" name="Freeform 74">
                  <a:extLst>
                    <a:ext uri="{FF2B5EF4-FFF2-40B4-BE49-F238E27FC236}">
                      <a16:creationId xmlns:a16="http://schemas.microsoft.com/office/drawing/2014/main" id="{E1FB4E6D-C222-47DE-BDF1-807A78A8CC6D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59" y="110"/>
                  <a:ext cx="21" cy="11"/>
                </a:xfrm>
                <a:custGeom>
                  <a:avLst/>
                  <a:gdLst>
                    <a:gd name="T0" fmla="*/ 44 w 85"/>
                    <a:gd name="T1" fmla="*/ 10 h 43"/>
                    <a:gd name="T2" fmla="*/ 38 w 85"/>
                    <a:gd name="T3" fmla="*/ 15 h 43"/>
                    <a:gd name="T4" fmla="*/ 35 w 85"/>
                    <a:gd name="T5" fmla="*/ 23 h 43"/>
                    <a:gd name="T6" fmla="*/ 38 w 85"/>
                    <a:gd name="T7" fmla="*/ 32 h 43"/>
                    <a:gd name="T8" fmla="*/ 44 w 85"/>
                    <a:gd name="T9" fmla="*/ 37 h 43"/>
                    <a:gd name="T10" fmla="*/ 49 w 85"/>
                    <a:gd name="T11" fmla="*/ 37 h 43"/>
                    <a:gd name="T12" fmla="*/ 54 w 85"/>
                    <a:gd name="T13" fmla="*/ 37 h 43"/>
                    <a:gd name="T14" fmla="*/ 61 w 85"/>
                    <a:gd name="T15" fmla="*/ 32 h 43"/>
                    <a:gd name="T16" fmla="*/ 63 w 85"/>
                    <a:gd name="T17" fmla="*/ 23 h 43"/>
                    <a:gd name="T18" fmla="*/ 61 w 85"/>
                    <a:gd name="T19" fmla="*/ 15 h 43"/>
                    <a:gd name="T20" fmla="*/ 54 w 85"/>
                    <a:gd name="T21" fmla="*/ 10 h 43"/>
                    <a:gd name="T22" fmla="*/ 49 w 85"/>
                    <a:gd name="T23" fmla="*/ 9 h 43"/>
                    <a:gd name="T24" fmla="*/ 34 w 85"/>
                    <a:gd name="T25" fmla="*/ 0 h 43"/>
                    <a:gd name="T26" fmla="*/ 35 w 85"/>
                    <a:gd name="T27" fmla="*/ 2 h 43"/>
                    <a:gd name="T28" fmla="*/ 34 w 85"/>
                    <a:gd name="T29" fmla="*/ 6 h 43"/>
                    <a:gd name="T30" fmla="*/ 41 w 85"/>
                    <a:gd name="T31" fmla="*/ 4 h 43"/>
                    <a:gd name="T32" fmla="*/ 49 w 85"/>
                    <a:gd name="T33" fmla="*/ 2 h 43"/>
                    <a:gd name="T34" fmla="*/ 49 w 85"/>
                    <a:gd name="T35" fmla="*/ 4 h 43"/>
                    <a:gd name="T36" fmla="*/ 57 w 85"/>
                    <a:gd name="T37" fmla="*/ 5 h 43"/>
                    <a:gd name="T38" fmla="*/ 58 w 85"/>
                    <a:gd name="T39" fmla="*/ 4 h 43"/>
                    <a:gd name="T40" fmla="*/ 64 w 85"/>
                    <a:gd name="T41" fmla="*/ 0 h 43"/>
                    <a:gd name="T42" fmla="*/ 67 w 85"/>
                    <a:gd name="T43" fmla="*/ 6 h 43"/>
                    <a:gd name="T44" fmla="*/ 73 w 85"/>
                    <a:gd name="T45" fmla="*/ 10 h 43"/>
                    <a:gd name="T46" fmla="*/ 81 w 85"/>
                    <a:gd name="T47" fmla="*/ 10 h 43"/>
                    <a:gd name="T48" fmla="*/ 82 w 85"/>
                    <a:gd name="T49" fmla="*/ 11 h 43"/>
                    <a:gd name="T50" fmla="*/ 76 w 85"/>
                    <a:gd name="T51" fmla="*/ 15 h 43"/>
                    <a:gd name="T52" fmla="*/ 71 w 85"/>
                    <a:gd name="T53" fmla="*/ 15 h 43"/>
                    <a:gd name="T54" fmla="*/ 68 w 85"/>
                    <a:gd name="T55" fmla="*/ 14 h 43"/>
                    <a:gd name="T56" fmla="*/ 66 w 85"/>
                    <a:gd name="T57" fmla="*/ 11 h 43"/>
                    <a:gd name="T58" fmla="*/ 70 w 85"/>
                    <a:gd name="T59" fmla="*/ 23 h 43"/>
                    <a:gd name="T60" fmla="*/ 59 w 85"/>
                    <a:gd name="T61" fmla="*/ 40 h 43"/>
                    <a:gd name="T62" fmla="*/ 49 w 85"/>
                    <a:gd name="T63" fmla="*/ 43 h 43"/>
                    <a:gd name="T64" fmla="*/ 39 w 85"/>
                    <a:gd name="T65" fmla="*/ 40 h 43"/>
                    <a:gd name="T66" fmla="*/ 29 w 85"/>
                    <a:gd name="T67" fmla="*/ 24 h 43"/>
                    <a:gd name="T68" fmla="*/ 30 w 85"/>
                    <a:gd name="T69" fmla="*/ 16 h 43"/>
                    <a:gd name="T70" fmla="*/ 29 w 85"/>
                    <a:gd name="T71" fmla="*/ 15 h 43"/>
                    <a:gd name="T72" fmla="*/ 21 w 85"/>
                    <a:gd name="T73" fmla="*/ 18 h 43"/>
                    <a:gd name="T74" fmla="*/ 11 w 85"/>
                    <a:gd name="T75" fmla="*/ 15 h 43"/>
                    <a:gd name="T76" fmla="*/ 3 w 85"/>
                    <a:gd name="T77" fmla="*/ 7 h 43"/>
                    <a:gd name="T78" fmla="*/ 4 w 85"/>
                    <a:gd name="T79" fmla="*/ 6 h 43"/>
                    <a:gd name="T80" fmla="*/ 12 w 85"/>
                    <a:gd name="T81" fmla="*/ 10 h 43"/>
                    <a:gd name="T82" fmla="*/ 20 w 85"/>
                    <a:gd name="T83" fmla="*/ 10 h 43"/>
                    <a:gd name="T84" fmla="*/ 29 w 85"/>
                    <a:gd name="T85" fmla="*/ 6 h 43"/>
                    <a:gd name="T86" fmla="*/ 34 w 85"/>
                    <a:gd name="T8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85" h="43">
                      <a:moveTo>
                        <a:pt x="49" y="9"/>
                      </a:moveTo>
                      <a:lnTo>
                        <a:pt x="44" y="10"/>
                      </a:lnTo>
                      <a:lnTo>
                        <a:pt x="40" y="11"/>
                      </a:lnTo>
                      <a:lnTo>
                        <a:pt x="38" y="15"/>
                      </a:lnTo>
                      <a:lnTo>
                        <a:pt x="35" y="19"/>
                      </a:lnTo>
                      <a:lnTo>
                        <a:pt x="35" y="23"/>
                      </a:lnTo>
                      <a:lnTo>
                        <a:pt x="35" y="28"/>
                      </a:lnTo>
                      <a:lnTo>
                        <a:pt x="38" y="32"/>
                      </a:lnTo>
                      <a:lnTo>
                        <a:pt x="40" y="34"/>
                      </a:lnTo>
                      <a:lnTo>
                        <a:pt x="44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54" y="37"/>
                      </a:lnTo>
                      <a:lnTo>
                        <a:pt x="58" y="34"/>
                      </a:lnTo>
                      <a:lnTo>
                        <a:pt x="61" y="32"/>
                      </a:lnTo>
                      <a:lnTo>
                        <a:pt x="63" y="28"/>
                      </a:lnTo>
                      <a:lnTo>
                        <a:pt x="63" y="23"/>
                      </a:lnTo>
                      <a:lnTo>
                        <a:pt x="63" y="19"/>
                      </a:lnTo>
                      <a:lnTo>
                        <a:pt x="61" y="15"/>
                      </a:lnTo>
                      <a:lnTo>
                        <a:pt x="58" y="11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9" y="9"/>
                      </a:lnTo>
                      <a:lnTo>
                        <a:pt x="49" y="9"/>
                      </a:lnTo>
                      <a:close/>
                      <a:moveTo>
                        <a:pt x="34" y="0"/>
                      </a:moveTo>
                      <a:lnTo>
                        <a:pt x="35" y="0"/>
                      </a:lnTo>
                      <a:lnTo>
                        <a:pt x="35" y="2"/>
                      </a:lnTo>
                      <a:lnTo>
                        <a:pt x="35" y="5"/>
                      </a:lnTo>
                      <a:lnTo>
                        <a:pt x="34" y="6"/>
                      </a:lnTo>
                      <a:lnTo>
                        <a:pt x="38" y="5"/>
                      </a:lnTo>
                      <a:lnTo>
                        <a:pt x="41" y="4"/>
                      </a:lnTo>
                      <a:lnTo>
                        <a:pt x="45" y="4"/>
                      </a:lnTo>
                      <a:lnTo>
                        <a:pt x="49" y="2"/>
                      </a:lnTo>
                      <a:lnTo>
                        <a:pt x="49" y="4"/>
                      </a:lnTo>
                      <a:lnTo>
                        <a:pt x="49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1" y="7"/>
                      </a:lnTo>
                      <a:lnTo>
                        <a:pt x="58" y="4"/>
                      </a:lnTo>
                      <a:lnTo>
                        <a:pt x="58" y="0"/>
                      </a:lnTo>
                      <a:lnTo>
                        <a:pt x="64" y="0"/>
                      </a:lnTo>
                      <a:lnTo>
                        <a:pt x="64" y="4"/>
                      </a:lnTo>
                      <a:lnTo>
                        <a:pt x="67" y="6"/>
                      </a:lnTo>
                      <a:lnTo>
                        <a:pt x="70" y="9"/>
                      </a:lnTo>
                      <a:lnTo>
                        <a:pt x="73" y="10"/>
                      </a:lnTo>
                      <a:lnTo>
                        <a:pt x="77" y="10"/>
                      </a:lnTo>
                      <a:lnTo>
                        <a:pt x="81" y="10"/>
                      </a:lnTo>
                      <a:lnTo>
                        <a:pt x="85" y="9"/>
                      </a:lnTo>
                      <a:lnTo>
                        <a:pt x="82" y="11"/>
                      </a:lnTo>
                      <a:lnTo>
                        <a:pt x="80" y="14"/>
                      </a:lnTo>
                      <a:lnTo>
                        <a:pt x="76" y="15"/>
                      </a:lnTo>
                      <a:lnTo>
                        <a:pt x="72" y="15"/>
                      </a:lnTo>
                      <a:lnTo>
                        <a:pt x="71" y="15"/>
                      </a:lnTo>
                      <a:lnTo>
                        <a:pt x="70" y="15"/>
                      </a:lnTo>
                      <a:lnTo>
                        <a:pt x="68" y="14"/>
                      </a:lnTo>
                      <a:lnTo>
                        <a:pt x="68" y="12"/>
                      </a:lnTo>
                      <a:lnTo>
                        <a:pt x="66" y="11"/>
                      </a:lnTo>
                      <a:lnTo>
                        <a:pt x="70" y="18"/>
                      </a:lnTo>
                      <a:lnTo>
                        <a:pt x="70" y="23"/>
                      </a:lnTo>
                      <a:lnTo>
                        <a:pt x="67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39" y="40"/>
                      </a:lnTo>
                      <a:lnTo>
                        <a:pt x="31" y="34"/>
                      </a:lnTo>
                      <a:lnTo>
                        <a:pt x="29" y="24"/>
                      </a:lnTo>
                      <a:lnTo>
                        <a:pt x="29" y="20"/>
                      </a:lnTo>
                      <a:lnTo>
                        <a:pt x="30" y="16"/>
                      </a:lnTo>
                      <a:lnTo>
                        <a:pt x="31" y="12"/>
                      </a:lnTo>
                      <a:lnTo>
                        <a:pt x="29" y="15"/>
                      </a:lnTo>
                      <a:lnTo>
                        <a:pt x="25" y="16"/>
                      </a:lnTo>
                      <a:lnTo>
                        <a:pt x="21" y="18"/>
                      </a:lnTo>
                      <a:lnTo>
                        <a:pt x="15" y="16"/>
                      </a:lnTo>
                      <a:lnTo>
                        <a:pt x="11" y="15"/>
                      </a:lnTo>
                      <a:lnTo>
                        <a:pt x="7" y="11"/>
                      </a:lnTo>
                      <a:lnTo>
                        <a:pt x="3" y="7"/>
                      </a:lnTo>
                      <a:lnTo>
                        <a:pt x="0" y="4"/>
                      </a:lnTo>
                      <a:lnTo>
                        <a:pt x="4" y="6"/>
                      </a:lnTo>
                      <a:lnTo>
                        <a:pt x="8" y="9"/>
                      </a:lnTo>
                      <a:lnTo>
                        <a:pt x="12" y="10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5" y="9"/>
                      </a:lnTo>
                      <a:lnTo>
                        <a:pt x="29" y="6"/>
                      </a:lnTo>
                      <a:lnTo>
                        <a:pt x="32" y="4"/>
                      </a:lnTo>
                      <a:lnTo>
                        <a:pt x="3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1" name="Freeform 75">
                  <a:extLst>
                    <a:ext uri="{FF2B5EF4-FFF2-40B4-BE49-F238E27FC236}">
                      <a16:creationId xmlns:a16="http://schemas.microsoft.com/office/drawing/2014/main" id="{304687AE-ECA8-4A43-9145-B4374165A8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10"/>
                  <a:ext cx="0" cy="1"/>
                </a:xfrm>
                <a:custGeom>
                  <a:avLst/>
                  <a:gdLst>
                    <a:gd name="T0" fmla="*/ 0 w 2"/>
                    <a:gd name="T1" fmla="*/ 0 h 4"/>
                    <a:gd name="T2" fmla="*/ 2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2" name="Freeform 76">
                  <a:extLst>
                    <a:ext uri="{FF2B5EF4-FFF2-40B4-BE49-F238E27FC236}">
                      <a16:creationId xmlns:a16="http://schemas.microsoft.com/office/drawing/2014/main" id="{F426FED8-ADE8-45EF-A842-ABAD39D9705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2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2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3" name="Freeform 77">
                  <a:extLst>
                    <a:ext uri="{FF2B5EF4-FFF2-40B4-BE49-F238E27FC236}">
                      <a16:creationId xmlns:a16="http://schemas.microsoft.com/office/drawing/2014/main" id="{D9929D14-7D79-4F45-87EE-18995E03B82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10"/>
                  <a:ext cx="5" cy="9"/>
                </a:xfrm>
                <a:custGeom>
                  <a:avLst/>
                  <a:gdLst>
                    <a:gd name="T0" fmla="*/ 0 w 20"/>
                    <a:gd name="T1" fmla="*/ 0 h 38"/>
                    <a:gd name="T2" fmla="*/ 20 w 20"/>
                    <a:gd name="T3" fmla="*/ 0 h 38"/>
                    <a:gd name="T4" fmla="*/ 19 w 20"/>
                    <a:gd name="T5" fmla="*/ 5 h 38"/>
                    <a:gd name="T6" fmla="*/ 18 w 20"/>
                    <a:gd name="T7" fmla="*/ 9 h 38"/>
                    <a:gd name="T8" fmla="*/ 16 w 20"/>
                    <a:gd name="T9" fmla="*/ 14 h 38"/>
                    <a:gd name="T10" fmla="*/ 15 w 20"/>
                    <a:gd name="T11" fmla="*/ 23 h 38"/>
                    <a:gd name="T12" fmla="*/ 12 w 20"/>
                    <a:gd name="T13" fmla="*/ 30 h 38"/>
                    <a:gd name="T14" fmla="*/ 7 w 20"/>
                    <a:gd name="T15" fmla="*/ 38 h 38"/>
                    <a:gd name="T16" fmla="*/ 5 w 20"/>
                    <a:gd name="T17" fmla="*/ 26 h 38"/>
                    <a:gd name="T18" fmla="*/ 1 w 20"/>
                    <a:gd name="T19" fmla="*/ 15 h 38"/>
                    <a:gd name="T20" fmla="*/ 0 w 20"/>
                    <a:gd name="T21" fmla="*/ 10 h 38"/>
                    <a:gd name="T22" fmla="*/ 0 w 20"/>
                    <a:gd name="T23" fmla="*/ 5 h 38"/>
                    <a:gd name="T24" fmla="*/ 0 w 20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20" h="38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5"/>
                      </a:lnTo>
                      <a:lnTo>
                        <a:pt x="18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7" y="38"/>
                      </a:lnTo>
                      <a:lnTo>
                        <a:pt x="5" y="26"/>
                      </a:lnTo>
                      <a:lnTo>
                        <a:pt x="1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4" name="Freeform 78">
                  <a:extLst>
                    <a:ext uri="{FF2B5EF4-FFF2-40B4-BE49-F238E27FC236}">
                      <a16:creationId xmlns:a16="http://schemas.microsoft.com/office/drawing/2014/main" id="{DFBB27EB-4181-4DE0-8146-19827C41D69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5" y="122"/>
                  <a:ext cx="2" cy="3"/>
                </a:xfrm>
                <a:custGeom>
                  <a:avLst/>
                  <a:gdLst>
                    <a:gd name="T0" fmla="*/ 7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5" name="Freeform 79">
                  <a:extLst>
                    <a:ext uri="{FF2B5EF4-FFF2-40B4-BE49-F238E27FC236}">
                      <a16:creationId xmlns:a16="http://schemas.microsoft.com/office/drawing/2014/main" id="{40B707C3-C362-43AA-8836-F4D4495BDD6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5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5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5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  <a:gd name="T46" fmla="*/ 8 w 17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5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5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6" name="Freeform 80">
                  <a:extLst>
                    <a:ext uri="{FF2B5EF4-FFF2-40B4-BE49-F238E27FC236}">
                      <a16:creationId xmlns:a16="http://schemas.microsoft.com/office/drawing/2014/main" id="{28012D60-A103-4DBE-AADD-192037E937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22"/>
                  <a:ext cx="2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8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8 w 10"/>
                    <a:gd name="T13" fmla="*/ 9 h 10"/>
                    <a:gd name="T14" fmla="*/ 8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8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8" y="9"/>
                      </a:lnTo>
                      <a:lnTo>
                        <a:pt x="8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7" name="Freeform 81">
                  <a:extLst>
                    <a:ext uri="{FF2B5EF4-FFF2-40B4-BE49-F238E27FC236}">
                      <a16:creationId xmlns:a16="http://schemas.microsoft.com/office/drawing/2014/main" id="{E0502CF5-3A1D-4B6D-AC27-535A0B48E3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8" y="110"/>
                  <a:ext cx="40" cy="22"/>
                </a:xfrm>
                <a:custGeom>
                  <a:avLst/>
                  <a:gdLst>
                    <a:gd name="T0" fmla="*/ 64 w 160"/>
                    <a:gd name="T1" fmla="*/ 6 h 88"/>
                    <a:gd name="T2" fmla="*/ 71 w 160"/>
                    <a:gd name="T3" fmla="*/ 34 h 88"/>
                    <a:gd name="T4" fmla="*/ 91 w 160"/>
                    <a:gd name="T5" fmla="*/ 18 h 88"/>
                    <a:gd name="T6" fmla="*/ 89 w 160"/>
                    <a:gd name="T7" fmla="*/ 4 h 88"/>
                    <a:gd name="T8" fmla="*/ 85 w 160"/>
                    <a:gd name="T9" fmla="*/ 23 h 88"/>
                    <a:gd name="T10" fmla="*/ 73 w 160"/>
                    <a:gd name="T11" fmla="*/ 26 h 88"/>
                    <a:gd name="T12" fmla="*/ 69 w 160"/>
                    <a:gd name="T13" fmla="*/ 5 h 88"/>
                    <a:gd name="T14" fmla="*/ 100 w 160"/>
                    <a:gd name="T15" fmla="*/ 15 h 88"/>
                    <a:gd name="T16" fmla="*/ 83 w 160"/>
                    <a:gd name="T17" fmla="*/ 55 h 88"/>
                    <a:gd name="T18" fmla="*/ 101 w 160"/>
                    <a:gd name="T19" fmla="*/ 71 h 88"/>
                    <a:gd name="T20" fmla="*/ 132 w 160"/>
                    <a:gd name="T21" fmla="*/ 79 h 88"/>
                    <a:gd name="T22" fmla="*/ 146 w 160"/>
                    <a:gd name="T23" fmla="*/ 66 h 88"/>
                    <a:gd name="T24" fmla="*/ 145 w 160"/>
                    <a:gd name="T25" fmla="*/ 52 h 88"/>
                    <a:gd name="T26" fmla="*/ 137 w 160"/>
                    <a:gd name="T27" fmla="*/ 46 h 88"/>
                    <a:gd name="T28" fmla="*/ 127 w 160"/>
                    <a:gd name="T29" fmla="*/ 46 h 88"/>
                    <a:gd name="T30" fmla="*/ 122 w 160"/>
                    <a:gd name="T31" fmla="*/ 55 h 88"/>
                    <a:gd name="T32" fmla="*/ 128 w 160"/>
                    <a:gd name="T33" fmla="*/ 65 h 88"/>
                    <a:gd name="T34" fmla="*/ 124 w 160"/>
                    <a:gd name="T35" fmla="*/ 71 h 88"/>
                    <a:gd name="T36" fmla="*/ 114 w 160"/>
                    <a:gd name="T37" fmla="*/ 71 h 88"/>
                    <a:gd name="T38" fmla="*/ 100 w 160"/>
                    <a:gd name="T39" fmla="*/ 60 h 88"/>
                    <a:gd name="T40" fmla="*/ 108 w 160"/>
                    <a:gd name="T41" fmla="*/ 32 h 88"/>
                    <a:gd name="T42" fmla="*/ 145 w 160"/>
                    <a:gd name="T43" fmla="*/ 32 h 88"/>
                    <a:gd name="T44" fmla="*/ 159 w 160"/>
                    <a:gd name="T45" fmla="*/ 51 h 88"/>
                    <a:gd name="T46" fmla="*/ 159 w 160"/>
                    <a:gd name="T47" fmla="*/ 66 h 88"/>
                    <a:gd name="T48" fmla="*/ 135 w 160"/>
                    <a:gd name="T49" fmla="*/ 86 h 88"/>
                    <a:gd name="T50" fmla="*/ 98 w 160"/>
                    <a:gd name="T51" fmla="*/ 77 h 88"/>
                    <a:gd name="T52" fmla="*/ 80 w 160"/>
                    <a:gd name="T53" fmla="*/ 61 h 88"/>
                    <a:gd name="T54" fmla="*/ 62 w 160"/>
                    <a:gd name="T55" fmla="*/ 77 h 88"/>
                    <a:gd name="T56" fmla="*/ 25 w 160"/>
                    <a:gd name="T57" fmla="*/ 86 h 88"/>
                    <a:gd name="T58" fmla="*/ 0 w 160"/>
                    <a:gd name="T59" fmla="*/ 66 h 88"/>
                    <a:gd name="T60" fmla="*/ 0 w 160"/>
                    <a:gd name="T61" fmla="*/ 51 h 88"/>
                    <a:gd name="T62" fmla="*/ 14 w 160"/>
                    <a:gd name="T63" fmla="*/ 32 h 88"/>
                    <a:gd name="T64" fmla="*/ 51 w 160"/>
                    <a:gd name="T65" fmla="*/ 32 h 88"/>
                    <a:gd name="T66" fmla="*/ 59 w 160"/>
                    <a:gd name="T67" fmla="*/ 60 h 88"/>
                    <a:gd name="T68" fmla="*/ 46 w 160"/>
                    <a:gd name="T69" fmla="*/ 71 h 88"/>
                    <a:gd name="T70" fmla="*/ 35 w 160"/>
                    <a:gd name="T71" fmla="*/ 71 h 88"/>
                    <a:gd name="T72" fmla="*/ 32 w 160"/>
                    <a:gd name="T73" fmla="*/ 65 h 88"/>
                    <a:gd name="T74" fmla="*/ 37 w 160"/>
                    <a:gd name="T75" fmla="*/ 55 h 88"/>
                    <a:gd name="T76" fmla="*/ 32 w 160"/>
                    <a:gd name="T77" fmla="*/ 46 h 88"/>
                    <a:gd name="T78" fmla="*/ 22 w 160"/>
                    <a:gd name="T79" fmla="*/ 46 h 88"/>
                    <a:gd name="T80" fmla="*/ 14 w 160"/>
                    <a:gd name="T81" fmla="*/ 52 h 88"/>
                    <a:gd name="T82" fmla="*/ 13 w 160"/>
                    <a:gd name="T83" fmla="*/ 66 h 88"/>
                    <a:gd name="T84" fmla="*/ 27 w 160"/>
                    <a:gd name="T85" fmla="*/ 79 h 88"/>
                    <a:gd name="T86" fmla="*/ 58 w 160"/>
                    <a:gd name="T87" fmla="*/ 71 h 88"/>
                    <a:gd name="T88" fmla="*/ 76 w 160"/>
                    <a:gd name="T89" fmla="*/ 55 h 88"/>
                    <a:gd name="T90" fmla="*/ 57 w 160"/>
                    <a:gd name="T91" fmla="*/ 15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60" h="88">
                      <a:moveTo>
                        <a:pt x="54" y="0"/>
                      </a:moveTo>
                      <a:lnTo>
                        <a:pt x="64" y="0"/>
                      </a:lnTo>
                      <a:lnTo>
                        <a:pt x="64" y="6"/>
                      </a:lnTo>
                      <a:lnTo>
                        <a:pt x="66" y="12"/>
                      </a:lnTo>
                      <a:lnTo>
                        <a:pt x="67" y="18"/>
                      </a:lnTo>
                      <a:lnTo>
                        <a:pt x="71" y="34"/>
                      </a:lnTo>
                      <a:lnTo>
                        <a:pt x="78" y="48"/>
                      </a:lnTo>
                      <a:lnTo>
                        <a:pt x="86" y="34"/>
                      </a:lnTo>
                      <a:lnTo>
                        <a:pt x="91" y="18"/>
                      </a:lnTo>
                      <a:lnTo>
                        <a:pt x="91" y="14"/>
                      </a:lnTo>
                      <a:lnTo>
                        <a:pt x="90" y="9"/>
                      </a:lnTo>
                      <a:lnTo>
                        <a:pt x="89" y="4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6" y="38"/>
                      </a:lnTo>
                      <a:lnTo>
                        <a:pt x="73" y="26"/>
                      </a:lnTo>
                      <a:lnTo>
                        <a:pt x="69" y="15"/>
                      </a:lnTo>
                      <a:lnTo>
                        <a:pt x="69" y="10"/>
                      </a:lnTo>
                      <a:lnTo>
                        <a:pt x="69" y="5"/>
                      </a:lnTo>
                      <a:lnTo>
                        <a:pt x="69" y="0"/>
                      </a:lnTo>
                      <a:lnTo>
                        <a:pt x="101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7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4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4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4" y="71"/>
                      </a:lnTo>
                      <a:lnTo>
                        <a:pt x="108" y="69"/>
                      </a:lnTo>
                      <a:lnTo>
                        <a:pt x="104" y="65"/>
                      </a:lnTo>
                      <a:lnTo>
                        <a:pt x="100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3" y="26"/>
                      </a:lnTo>
                      <a:lnTo>
                        <a:pt x="145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59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5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80" y="61"/>
                      </a:lnTo>
                      <a:lnTo>
                        <a:pt x="76" y="65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40" y="25"/>
                      </a:lnTo>
                      <a:lnTo>
                        <a:pt x="51" y="32"/>
                      </a:lnTo>
                      <a:lnTo>
                        <a:pt x="59" y="40"/>
                      </a:lnTo>
                      <a:lnTo>
                        <a:pt x="60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6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18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7" y="79"/>
                      </a:lnTo>
                      <a:lnTo>
                        <a:pt x="37" y="79"/>
                      </a:lnTo>
                      <a:lnTo>
                        <a:pt x="49" y="76"/>
                      </a:lnTo>
                      <a:lnTo>
                        <a:pt x="58" y="71"/>
                      </a:lnTo>
                      <a:lnTo>
                        <a:pt x="67" y="65"/>
                      </a:lnTo>
                      <a:lnTo>
                        <a:pt x="71" y="60"/>
                      </a:lnTo>
                      <a:lnTo>
                        <a:pt x="76" y="55"/>
                      </a:lnTo>
                      <a:lnTo>
                        <a:pt x="68" y="43"/>
                      </a:lnTo>
                      <a:lnTo>
                        <a:pt x="62" y="30"/>
                      </a:lnTo>
                      <a:lnTo>
                        <a:pt x="57" y="15"/>
                      </a:lnTo>
                      <a:lnTo>
                        <a:pt x="5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8" name="Freeform 82">
                  <a:extLst>
                    <a:ext uri="{FF2B5EF4-FFF2-40B4-BE49-F238E27FC236}">
                      <a16:creationId xmlns:a16="http://schemas.microsoft.com/office/drawing/2014/main" id="{2A6FD713-0918-4B17-AA43-BB71CFEFFCDE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933" y="110"/>
                  <a:ext cx="24" cy="11"/>
                </a:xfrm>
                <a:custGeom>
                  <a:avLst/>
                  <a:gdLst>
                    <a:gd name="T0" fmla="*/ 43 w 97"/>
                    <a:gd name="T1" fmla="*/ 10 h 43"/>
                    <a:gd name="T2" fmla="*/ 37 w 97"/>
                    <a:gd name="T3" fmla="*/ 15 h 43"/>
                    <a:gd name="T4" fmla="*/ 34 w 97"/>
                    <a:gd name="T5" fmla="*/ 23 h 43"/>
                    <a:gd name="T6" fmla="*/ 37 w 97"/>
                    <a:gd name="T7" fmla="*/ 32 h 43"/>
                    <a:gd name="T8" fmla="*/ 43 w 97"/>
                    <a:gd name="T9" fmla="*/ 37 h 43"/>
                    <a:gd name="T10" fmla="*/ 48 w 97"/>
                    <a:gd name="T11" fmla="*/ 37 h 43"/>
                    <a:gd name="T12" fmla="*/ 53 w 97"/>
                    <a:gd name="T13" fmla="*/ 37 h 43"/>
                    <a:gd name="T14" fmla="*/ 60 w 97"/>
                    <a:gd name="T15" fmla="*/ 32 h 43"/>
                    <a:gd name="T16" fmla="*/ 62 w 97"/>
                    <a:gd name="T17" fmla="*/ 23 h 43"/>
                    <a:gd name="T18" fmla="*/ 60 w 97"/>
                    <a:gd name="T19" fmla="*/ 15 h 43"/>
                    <a:gd name="T20" fmla="*/ 53 w 97"/>
                    <a:gd name="T21" fmla="*/ 10 h 43"/>
                    <a:gd name="T22" fmla="*/ 48 w 97"/>
                    <a:gd name="T23" fmla="*/ 9 h 43"/>
                    <a:gd name="T24" fmla="*/ 0 w 97"/>
                    <a:gd name="T25" fmla="*/ 0 h 43"/>
                    <a:gd name="T26" fmla="*/ 7 w 97"/>
                    <a:gd name="T27" fmla="*/ 4 h 43"/>
                    <a:gd name="T28" fmla="*/ 12 w 97"/>
                    <a:gd name="T29" fmla="*/ 9 h 43"/>
                    <a:gd name="T30" fmla="*/ 20 w 97"/>
                    <a:gd name="T31" fmla="*/ 10 h 43"/>
                    <a:gd name="T32" fmla="*/ 28 w 97"/>
                    <a:gd name="T33" fmla="*/ 9 h 43"/>
                    <a:gd name="T34" fmla="*/ 33 w 97"/>
                    <a:gd name="T35" fmla="*/ 4 h 43"/>
                    <a:gd name="T36" fmla="*/ 41 w 97"/>
                    <a:gd name="T37" fmla="*/ 0 h 43"/>
                    <a:gd name="T38" fmla="*/ 38 w 97"/>
                    <a:gd name="T39" fmla="*/ 4 h 43"/>
                    <a:gd name="T40" fmla="*/ 42 w 97"/>
                    <a:gd name="T41" fmla="*/ 4 h 43"/>
                    <a:gd name="T42" fmla="*/ 48 w 97"/>
                    <a:gd name="T43" fmla="*/ 4 h 43"/>
                    <a:gd name="T44" fmla="*/ 53 w 97"/>
                    <a:gd name="T45" fmla="*/ 4 h 43"/>
                    <a:gd name="T46" fmla="*/ 60 w 97"/>
                    <a:gd name="T47" fmla="*/ 7 h 43"/>
                    <a:gd name="T48" fmla="*/ 57 w 97"/>
                    <a:gd name="T49" fmla="*/ 0 h 43"/>
                    <a:gd name="T50" fmla="*/ 64 w 97"/>
                    <a:gd name="T51" fmla="*/ 4 h 43"/>
                    <a:gd name="T52" fmla="*/ 67 w 97"/>
                    <a:gd name="T53" fmla="*/ 7 h 43"/>
                    <a:gd name="T54" fmla="*/ 75 w 97"/>
                    <a:gd name="T55" fmla="*/ 9 h 43"/>
                    <a:gd name="T56" fmla="*/ 81 w 97"/>
                    <a:gd name="T57" fmla="*/ 6 h 43"/>
                    <a:gd name="T58" fmla="*/ 85 w 97"/>
                    <a:gd name="T59" fmla="*/ 0 h 43"/>
                    <a:gd name="T60" fmla="*/ 96 w 97"/>
                    <a:gd name="T61" fmla="*/ 5 h 43"/>
                    <a:gd name="T62" fmla="*/ 90 w 97"/>
                    <a:gd name="T63" fmla="*/ 11 h 43"/>
                    <a:gd name="T64" fmla="*/ 81 w 97"/>
                    <a:gd name="T65" fmla="*/ 15 h 43"/>
                    <a:gd name="T66" fmla="*/ 71 w 97"/>
                    <a:gd name="T67" fmla="*/ 14 h 43"/>
                    <a:gd name="T68" fmla="*/ 69 w 97"/>
                    <a:gd name="T69" fmla="*/ 18 h 43"/>
                    <a:gd name="T70" fmla="*/ 66 w 97"/>
                    <a:gd name="T71" fmla="*/ 33 h 43"/>
                    <a:gd name="T72" fmla="*/ 48 w 97"/>
                    <a:gd name="T73" fmla="*/ 43 h 43"/>
                    <a:gd name="T74" fmla="*/ 48 w 97"/>
                    <a:gd name="T75" fmla="*/ 43 h 43"/>
                    <a:gd name="T76" fmla="*/ 30 w 97"/>
                    <a:gd name="T77" fmla="*/ 34 h 43"/>
                    <a:gd name="T78" fmla="*/ 28 w 97"/>
                    <a:gd name="T79" fmla="*/ 20 h 43"/>
                    <a:gd name="T80" fmla="*/ 32 w 97"/>
                    <a:gd name="T81" fmla="*/ 12 h 43"/>
                    <a:gd name="T82" fmla="*/ 24 w 97"/>
                    <a:gd name="T83" fmla="*/ 16 h 43"/>
                    <a:gd name="T84" fmla="*/ 14 w 97"/>
                    <a:gd name="T85" fmla="*/ 16 h 43"/>
                    <a:gd name="T86" fmla="*/ 5 w 97"/>
                    <a:gd name="T87" fmla="*/ 10 h 43"/>
                    <a:gd name="T88" fmla="*/ 0 w 97"/>
                    <a:gd name="T89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97" h="43">
                      <a:moveTo>
                        <a:pt x="48" y="9"/>
                      </a:moveTo>
                      <a:lnTo>
                        <a:pt x="43" y="10"/>
                      </a:lnTo>
                      <a:lnTo>
                        <a:pt x="39" y="11"/>
                      </a:lnTo>
                      <a:lnTo>
                        <a:pt x="37" y="15"/>
                      </a:lnTo>
                      <a:lnTo>
                        <a:pt x="35" y="19"/>
                      </a:lnTo>
                      <a:lnTo>
                        <a:pt x="34" y="23"/>
                      </a:lnTo>
                      <a:lnTo>
                        <a:pt x="35" y="28"/>
                      </a:lnTo>
                      <a:lnTo>
                        <a:pt x="37" y="32"/>
                      </a:lnTo>
                      <a:lnTo>
                        <a:pt x="39" y="34"/>
                      </a:lnTo>
                      <a:lnTo>
                        <a:pt x="43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53" y="37"/>
                      </a:lnTo>
                      <a:lnTo>
                        <a:pt x="57" y="34"/>
                      </a:lnTo>
                      <a:lnTo>
                        <a:pt x="60" y="32"/>
                      </a:lnTo>
                      <a:lnTo>
                        <a:pt x="62" y="28"/>
                      </a:lnTo>
                      <a:lnTo>
                        <a:pt x="62" y="23"/>
                      </a:lnTo>
                      <a:lnTo>
                        <a:pt x="62" y="19"/>
                      </a:lnTo>
                      <a:lnTo>
                        <a:pt x="60" y="15"/>
                      </a:lnTo>
                      <a:lnTo>
                        <a:pt x="57" y="11"/>
                      </a:lnTo>
                      <a:lnTo>
                        <a:pt x="53" y="10"/>
                      </a:lnTo>
                      <a:lnTo>
                        <a:pt x="48" y="9"/>
                      </a:lnTo>
                      <a:lnTo>
                        <a:pt x="48" y="9"/>
                      </a:lnTo>
                      <a:lnTo>
                        <a:pt x="48" y="9"/>
                      </a:lnTo>
                      <a:close/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7" y="4"/>
                      </a:lnTo>
                      <a:lnTo>
                        <a:pt x="9" y="6"/>
                      </a:lnTo>
                      <a:lnTo>
                        <a:pt x="12" y="9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4" y="10"/>
                      </a:lnTo>
                      <a:lnTo>
                        <a:pt x="28" y="9"/>
                      </a:lnTo>
                      <a:lnTo>
                        <a:pt x="30" y="6"/>
                      </a:lnTo>
                      <a:lnTo>
                        <a:pt x="33" y="4"/>
                      </a:lnTo>
                      <a:lnTo>
                        <a:pt x="33" y="0"/>
                      </a:lnTo>
                      <a:lnTo>
                        <a:pt x="41" y="0"/>
                      </a:lnTo>
                      <a:lnTo>
                        <a:pt x="39" y="2"/>
                      </a:lnTo>
                      <a:lnTo>
                        <a:pt x="38" y="4"/>
                      </a:lnTo>
                      <a:lnTo>
                        <a:pt x="37" y="6"/>
                      </a:lnTo>
                      <a:lnTo>
                        <a:pt x="42" y="4"/>
                      </a:lnTo>
                      <a:lnTo>
                        <a:pt x="48" y="2"/>
                      </a:lnTo>
                      <a:lnTo>
                        <a:pt x="48" y="4"/>
                      </a:lnTo>
                      <a:lnTo>
                        <a:pt x="48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0" y="7"/>
                      </a:lnTo>
                      <a:lnTo>
                        <a:pt x="58" y="4"/>
                      </a:lnTo>
                      <a:lnTo>
                        <a:pt x="57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7" y="7"/>
                      </a:lnTo>
                      <a:lnTo>
                        <a:pt x="71" y="9"/>
                      </a:lnTo>
                      <a:lnTo>
                        <a:pt x="75" y="9"/>
                      </a:lnTo>
                      <a:lnTo>
                        <a:pt x="79" y="7"/>
                      </a:lnTo>
                      <a:lnTo>
                        <a:pt x="81" y="6"/>
                      </a:lnTo>
                      <a:lnTo>
                        <a:pt x="84" y="4"/>
                      </a:lnTo>
                      <a:lnTo>
                        <a:pt x="85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7" y="14"/>
                      </a:lnTo>
                      <a:lnTo>
                        <a:pt x="81" y="15"/>
                      </a:lnTo>
                      <a:lnTo>
                        <a:pt x="78" y="15"/>
                      </a:lnTo>
                      <a:lnTo>
                        <a:pt x="71" y="14"/>
                      </a:lnTo>
                      <a:lnTo>
                        <a:pt x="66" y="11"/>
                      </a:lnTo>
                      <a:lnTo>
                        <a:pt x="69" y="18"/>
                      </a:lnTo>
                      <a:lnTo>
                        <a:pt x="69" y="23"/>
                      </a:lnTo>
                      <a:lnTo>
                        <a:pt x="66" y="33"/>
                      </a:lnTo>
                      <a:lnTo>
                        <a:pt x="58" y="40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38" y="40"/>
                      </a:lnTo>
                      <a:lnTo>
                        <a:pt x="30" y="34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2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20" y="18"/>
                      </a:lnTo>
                      <a:lnTo>
                        <a:pt x="14" y="16"/>
                      </a:lnTo>
                      <a:lnTo>
                        <a:pt x="9" y="14"/>
                      </a:lnTo>
                      <a:lnTo>
                        <a:pt x="5" y="10"/>
                      </a:lnTo>
                      <a:lnTo>
                        <a:pt x="1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9" name="Freeform 83">
                  <a:extLst>
                    <a:ext uri="{FF2B5EF4-FFF2-40B4-BE49-F238E27FC236}">
                      <a16:creationId xmlns:a16="http://schemas.microsoft.com/office/drawing/2014/main" id="{1998C11F-C47E-4199-AF2F-94A0644D92F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5" y="110"/>
                  <a:ext cx="5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7 w 20"/>
                    <a:gd name="T5" fmla="*/ 2 h 5"/>
                    <a:gd name="T6" fmla="*/ 15 w 20"/>
                    <a:gd name="T7" fmla="*/ 4 h 5"/>
                    <a:gd name="T8" fmla="*/ 12 w 20"/>
                    <a:gd name="T9" fmla="*/ 5 h 5"/>
                    <a:gd name="T10" fmla="*/ 8 w 20"/>
                    <a:gd name="T11" fmla="*/ 4 h 5"/>
                    <a:gd name="T12" fmla="*/ 4 w 20"/>
                    <a:gd name="T13" fmla="*/ 2 h 5"/>
                    <a:gd name="T14" fmla="*/ 0 w 20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7" y="2"/>
                      </a:lnTo>
                      <a:lnTo>
                        <a:pt x="15" y="4"/>
                      </a:lnTo>
                      <a:lnTo>
                        <a:pt x="12" y="5"/>
                      </a:lnTo>
                      <a:lnTo>
                        <a:pt x="8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0" name="Freeform 84">
                  <a:extLst>
                    <a:ext uri="{FF2B5EF4-FFF2-40B4-BE49-F238E27FC236}">
                      <a16:creationId xmlns:a16="http://schemas.microsoft.com/office/drawing/2014/main" id="{B3787A6D-6E8E-4607-ADC5-52000F17CDA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6" y="110"/>
                  <a:ext cx="4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2 w 14"/>
                    <a:gd name="T5" fmla="*/ 2 h 5"/>
                    <a:gd name="T6" fmla="*/ 12 w 14"/>
                    <a:gd name="T7" fmla="*/ 4 h 5"/>
                    <a:gd name="T8" fmla="*/ 10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2" y="2"/>
                      </a:lnTo>
                      <a:lnTo>
                        <a:pt x="12" y="4"/>
                      </a:lnTo>
                      <a:lnTo>
                        <a:pt x="10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1" name="Freeform 85">
                  <a:extLst>
                    <a:ext uri="{FF2B5EF4-FFF2-40B4-BE49-F238E27FC236}">
                      <a16:creationId xmlns:a16="http://schemas.microsoft.com/office/drawing/2014/main" id="{5D8FA6E0-E11A-40EE-8F63-DDEB0418950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22"/>
                  <a:ext cx="3" cy="3"/>
                </a:xfrm>
                <a:custGeom>
                  <a:avLst/>
                  <a:gdLst>
                    <a:gd name="T0" fmla="*/ 4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10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4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4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4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4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2" name="Freeform 86">
                  <a:extLst>
                    <a:ext uri="{FF2B5EF4-FFF2-40B4-BE49-F238E27FC236}">
                      <a16:creationId xmlns:a16="http://schemas.microsoft.com/office/drawing/2014/main" id="{BEFC4D49-2021-48E1-BAD5-F4020337B9C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6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6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2 w 17"/>
                    <a:gd name="T31" fmla="*/ 24 h 41"/>
                    <a:gd name="T32" fmla="*/ 0 w 17"/>
                    <a:gd name="T33" fmla="*/ 21 h 41"/>
                    <a:gd name="T34" fmla="*/ 2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6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6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2" y="24"/>
                      </a:lnTo>
                      <a:lnTo>
                        <a:pt x="0" y="21"/>
                      </a:lnTo>
                      <a:lnTo>
                        <a:pt x="2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3" name="Freeform 87">
                  <a:extLst>
                    <a:ext uri="{FF2B5EF4-FFF2-40B4-BE49-F238E27FC236}">
                      <a16:creationId xmlns:a16="http://schemas.microsoft.com/office/drawing/2014/main" id="{D2480A93-E3FD-4F02-A02E-5F1CED3A8DB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5" y="110"/>
                  <a:ext cx="39" cy="22"/>
                </a:xfrm>
                <a:custGeom>
                  <a:avLst/>
                  <a:gdLst>
                    <a:gd name="T0" fmla="*/ 65 w 154"/>
                    <a:gd name="T1" fmla="*/ 6 h 88"/>
                    <a:gd name="T2" fmla="*/ 71 w 154"/>
                    <a:gd name="T3" fmla="*/ 34 h 88"/>
                    <a:gd name="T4" fmla="*/ 92 w 154"/>
                    <a:gd name="T5" fmla="*/ 20 h 88"/>
                    <a:gd name="T6" fmla="*/ 88 w 154"/>
                    <a:gd name="T7" fmla="*/ 39 h 88"/>
                    <a:gd name="T8" fmla="*/ 87 w 154"/>
                    <a:gd name="T9" fmla="*/ 60 h 88"/>
                    <a:gd name="T10" fmla="*/ 110 w 154"/>
                    <a:gd name="T11" fmla="*/ 76 h 88"/>
                    <a:gd name="T12" fmla="*/ 140 w 154"/>
                    <a:gd name="T13" fmla="*/ 74 h 88"/>
                    <a:gd name="T14" fmla="*/ 147 w 154"/>
                    <a:gd name="T15" fmla="*/ 61 h 88"/>
                    <a:gd name="T16" fmla="*/ 143 w 154"/>
                    <a:gd name="T17" fmla="*/ 49 h 88"/>
                    <a:gd name="T18" fmla="*/ 134 w 154"/>
                    <a:gd name="T19" fmla="*/ 44 h 88"/>
                    <a:gd name="T20" fmla="*/ 124 w 154"/>
                    <a:gd name="T21" fmla="*/ 48 h 88"/>
                    <a:gd name="T22" fmla="*/ 122 w 154"/>
                    <a:gd name="T23" fmla="*/ 58 h 88"/>
                    <a:gd name="T24" fmla="*/ 130 w 154"/>
                    <a:gd name="T25" fmla="*/ 67 h 88"/>
                    <a:gd name="T26" fmla="*/ 121 w 154"/>
                    <a:gd name="T27" fmla="*/ 72 h 88"/>
                    <a:gd name="T28" fmla="*/ 108 w 154"/>
                    <a:gd name="T29" fmla="*/ 69 h 88"/>
                    <a:gd name="T30" fmla="*/ 98 w 154"/>
                    <a:gd name="T31" fmla="*/ 53 h 88"/>
                    <a:gd name="T32" fmla="*/ 119 w 154"/>
                    <a:gd name="T33" fmla="*/ 25 h 88"/>
                    <a:gd name="T34" fmla="*/ 142 w 154"/>
                    <a:gd name="T35" fmla="*/ 32 h 88"/>
                    <a:gd name="T36" fmla="*/ 152 w 154"/>
                    <a:gd name="T37" fmla="*/ 44 h 88"/>
                    <a:gd name="T38" fmla="*/ 152 w 154"/>
                    <a:gd name="T39" fmla="*/ 56 h 88"/>
                    <a:gd name="T40" fmla="*/ 153 w 154"/>
                    <a:gd name="T41" fmla="*/ 62 h 88"/>
                    <a:gd name="T42" fmla="*/ 151 w 154"/>
                    <a:gd name="T43" fmla="*/ 76 h 88"/>
                    <a:gd name="T44" fmla="*/ 124 w 154"/>
                    <a:gd name="T45" fmla="*/ 88 h 88"/>
                    <a:gd name="T46" fmla="*/ 87 w 154"/>
                    <a:gd name="T47" fmla="*/ 69 h 88"/>
                    <a:gd name="T48" fmla="*/ 75 w 154"/>
                    <a:gd name="T49" fmla="*/ 65 h 88"/>
                    <a:gd name="T50" fmla="*/ 48 w 154"/>
                    <a:gd name="T51" fmla="*/ 84 h 88"/>
                    <a:gd name="T52" fmla="*/ 14 w 154"/>
                    <a:gd name="T53" fmla="*/ 83 h 88"/>
                    <a:gd name="T54" fmla="*/ 0 w 154"/>
                    <a:gd name="T55" fmla="*/ 60 h 88"/>
                    <a:gd name="T56" fmla="*/ 2 w 154"/>
                    <a:gd name="T57" fmla="*/ 46 h 88"/>
                    <a:gd name="T58" fmla="*/ 26 w 154"/>
                    <a:gd name="T59" fmla="*/ 26 h 88"/>
                    <a:gd name="T60" fmla="*/ 58 w 154"/>
                    <a:gd name="T61" fmla="*/ 40 h 88"/>
                    <a:gd name="T62" fmla="*/ 55 w 154"/>
                    <a:gd name="T63" fmla="*/ 65 h 88"/>
                    <a:gd name="T64" fmla="*/ 42 w 154"/>
                    <a:gd name="T65" fmla="*/ 71 h 88"/>
                    <a:gd name="T66" fmla="*/ 30 w 154"/>
                    <a:gd name="T67" fmla="*/ 70 h 88"/>
                    <a:gd name="T68" fmla="*/ 34 w 154"/>
                    <a:gd name="T69" fmla="*/ 62 h 88"/>
                    <a:gd name="T70" fmla="*/ 37 w 154"/>
                    <a:gd name="T71" fmla="*/ 51 h 88"/>
                    <a:gd name="T72" fmla="*/ 28 w 154"/>
                    <a:gd name="T73" fmla="*/ 44 h 88"/>
                    <a:gd name="T74" fmla="*/ 19 w 154"/>
                    <a:gd name="T75" fmla="*/ 47 h 88"/>
                    <a:gd name="T76" fmla="*/ 12 w 154"/>
                    <a:gd name="T77" fmla="*/ 56 h 88"/>
                    <a:gd name="T78" fmla="*/ 15 w 154"/>
                    <a:gd name="T79" fmla="*/ 70 h 88"/>
                    <a:gd name="T80" fmla="*/ 38 w 154"/>
                    <a:gd name="T81" fmla="*/ 79 h 88"/>
                    <a:gd name="T82" fmla="*/ 66 w 154"/>
                    <a:gd name="T83" fmla="*/ 65 h 88"/>
                    <a:gd name="T84" fmla="*/ 69 w 154"/>
                    <a:gd name="T85" fmla="*/ 44 h 88"/>
                    <a:gd name="T86" fmla="*/ 57 w 154"/>
                    <a:gd name="T87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154" h="88">
                      <a:moveTo>
                        <a:pt x="57" y="0"/>
                      </a:moveTo>
                      <a:lnTo>
                        <a:pt x="64" y="0"/>
                      </a:lnTo>
                      <a:lnTo>
                        <a:pt x="65" y="6"/>
                      </a:lnTo>
                      <a:lnTo>
                        <a:pt x="65" y="12"/>
                      </a:lnTo>
                      <a:lnTo>
                        <a:pt x="66" y="19"/>
                      </a:lnTo>
                      <a:lnTo>
                        <a:pt x="71" y="34"/>
                      </a:lnTo>
                      <a:lnTo>
                        <a:pt x="79" y="48"/>
                      </a:lnTo>
                      <a:lnTo>
                        <a:pt x="87" y="35"/>
                      </a:lnTo>
                      <a:lnTo>
                        <a:pt x="92" y="20"/>
                      </a:lnTo>
                      <a:lnTo>
                        <a:pt x="90" y="25"/>
                      </a:lnTo>
                      <a:lnTo>
                        <a:pt x="89" y="30"/>
                      </a:lnTo>
                      <a:lnTo>
                        <a:pt x="88" y="39"/>
                      </a:lnTo>
                      <a:lnTo>
                        <a:pt x="87" y="47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1" y="79"/>
                      </a:lnTo>
                      <a:lnTo>
                        <a:pt x="131" y="79"/>
                      </a:lnTo>
                      <a:lnTo>
                        <a:pt x="140" y="74"/>
                      </a:lnTo>
                      <a:lnTo>
                        <a:pt x="144" y="70"/>
                      </a:lnTo>
                      <a:lnTo>
                        <a:pt x="147" y="66"/>
                      </a:lnTo>
                      <a:lnTo>
                        <a:pt x="147" y="61"/>
                      </a:lnTo>
                      <a:lnTo>
                        <a:pt x="145" y="56"/>
                      </a:lnTo>
                      <a:lnTo>
                        <a:pt x="144" y="52"/>
                      </a:lnTo>
                      <a:lnTo>
                        <a:pt x="143" y="49"/>
                      </a:lnTo>
                      <a:lnTo>
                        <a:pt x="140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0" y="44"/>
                      </a:lnTo>
                      <a:lnTo>
                        <a:pt x="128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1" y="55"/>
                      </a:lnTo>
                      <a:lnTo>
                        <a:pt x="122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0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3" y="71"/>
                      </a:lnTo>
                      <a:lnTo>
                        <a:pt x="108" y="69"/>
                      </a:lnTo>
                      <a:lnTo>
                        <a:pt x="103" y="65"/>
                      </a:lnTo>
                      <a:lnTo>
                        <a:pt x="101" y="60"/>
                      </a:lnTo>
                      <a:lnTo>
                        <a:pt x="98" y="53"/>
                      </a:lnTo>
                      <a:lnTo>
                        <a:pt x="99" y="40"/>
                      </a:lnTo>
                      <a:lnTo>
                        <a:pt x="108" y="32"/>
                      </a:lnTo>
                      <a:lnTo>
                        <a:pt x="119" y="25"/>
                      </a:lnTo>
                      <a:lnTo>
                        <a:pt x="130" y="26"/>
                      </a:lnTo>
                      <a:lnTo>
                        <a:pt x="136" y="28"/>
                      </a:lnTo>
                      <a:lnTo>
                        <a:pt x="142" y="32"/>
                      </a:lnTo>
                      <a:lnTo>
                        <a:pt x="147" y="35"/>
                      </a:lnTo>
                      <a:lnTo>
                        <a:pt x="151" y="40"/>
                      </a:lnTo>
                      <a:lnTo>
                        <a:pt x="152" y="44"/>
                      </a:lnTo>
                      <a:lnTo>
                        <a:pt x="152" y="48"/>
                      </a:lnTo>
                      <a:lnTo>
                        <a:pt x="152" y="52"/>
                      </a:lnTo>
                      <a:lnTo>
                        <a:pt x="152" y="56"/>
                      </a:lnTo>
                      <a:lnTo>
                        <a:pt x="152" y="60"/>
                      </a:lnTo>
                      <a:lnTo>
                        <a:pt x="152" y="61"/>
                      </a:lnTo>
                      <a:lnTo>
                        <a:pt x="153" y="62"/>
                      </a:lnTo>
                      <a:lnTo>
                        <a:pt x="154" y="63"/>
                      </a:lnTo>
                      <a:lnTo>
                        <a:pt x="154" y="66"/>
                      </a:lnTo>
                      <a:lnTo>
                        <a:pt x="151" y="76"/>
                      </a:lnTo>
                      <a:lnTo>
                        <a:pt x="143" y="83"/>
                      </a:lnTo>
                      <a:lnTo>
                        <a:pt x="134" y="86"/>
                      </a:lnTo>
                      <a:lnTo>
                        <a:pt x="124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79" y="61"/>
                      </a:lnTo>
                      <a:lnTo>
                        <a:pt x="75" y="65"/>
                      </a:lnTo>
                      <a:lnTo>
                        <a:pt x="71" y="69"/>
                      </a:lnTo>
                      <a:lnTo>
                        <a:pt x="61" y="77"/>
                      </a:lnTo>
                      <a:lnTo>
                        <a:pt x="48" y="84"/>
                      </a:lnTo>
                      <a:lnTo>
                        <a:pt x="35" y="88"/>
                      </a:lnTo>
                      <a:lnTo>
                        <a:pt x="24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39" y="25"/>
                      </a:lnTo>
                      <a:lnTo>
                        <a:pt x="51" y="32"/>
                      </a:lnTo>
                      <a:lnTo>
                        <a:pt x="58" y="40"/>
                      </a:lnTo>
                      <a:lnTo>
                        <a:pt x="60" y="53"/>
                      </a:lnTo>
                      <a:lnTo>
                        <a:pt x="58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2" y="71"/>
                      </a:lnTo>
                      <a:lnTo>
                        <a:pt x="38" y="72"/>
                      </a:lnTo>
                      <a:lnTo>
                        <a:pt x="34" y="71"/>
                      </a:lnTo>
                      <a:lnTo>
                        <a:pt x="30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4" y="62"/>
                      </a:lnTo>
                      <a:lnTo>
                        <a:pt x="37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4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5" y="44"/>
                      </a:lnTo>
                      <a:lnTo>
                        <a:pt x="21" y="46"/>
                      </a:lnTo>
                      <a:lnTo>
                        <a:pt x="19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2" y="56"/>
                      </a:lnTo>
                      <a:lnTo>
                        <a:pt x="12" y="61"/>
                      </a:lnTo>
                      <a:lnTo>
                        <a:pt x="12" y="66"/>
                      </a:lnTo>
                      <a:lnTo>
                        <a:pt x="15" y="70"/>
                      </a:lnTo>
                      <a:lnTo>
                        <a:pt x="17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48" y="76"/>
                      </a:lnTo>
                      <a:lnTo>
                        <a:pt x="58" y="71"/>
                      </a:lnTo>
                      <a:lnTo>
                        <a:pt x="66" y="65"/>
                      </a:lnTo>
                      <a:lnTo>
                        <a:pt x="71" y="61"/>
                      </a:lnTo>
                      <a:lnTo>
                        <a:pt x="76" y="55"/>
                      </a:lnTo>
                      <a:lnTo>
                        <a:pt x="69" y="44"/>
                      </a:lnTo>
                      <a:lnTo>
                        <a:pt x="64" y="32"/>
                      </a:lnTo>
                      <a:lnTo>
                        <a:pt x="60" y="16"/>
                      </a:lnTo>
                      <a:lnTo>
                        <a:pt x="5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4" name="Freeform 88">
                  <a:extLst>
                    <a:ext uri="{FF2B5EF4-FFF2-40B4-BE49-F238E27FC236}">
                      <a16:creationId xmlns:a16="http://schemas.microsoft.com/office/drawing/2014/main" id="{528E13E5-A136-4AA9-BDBC-1C7F7A50BDE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8" y="110"/>
                  <a:ext cx="1" cy="5"/>
                </a:xfrm>
                <a:custGeom>
                  <a:avLst/>
                  <a:gdLst>
                    <a:gd name="T0" fmla="*/ 0 w 2"/>
                    <a:gd name="T1" fmla="*/ 0 h 20"/>
                    <a:gd name="T2" fmla="*/ 2 w 2"/>
                    <a:gd name="T3" fmla="*/ 0 h 20"/>
                    <a:gd name="T4" fmla="*/ 2 w 2"/>
                    <a:gd name="T5" fmla="*/ 10 h 20"/>
                    <a:gd name="T6" fmla="*/ 0 w 2"/>
                    <a:gd name="T7" fmla="*/ 20 h 20"/>
                    <a:gd name="T8" fmla="*/ 0 w 2"/>
                    <a:gd name="T9" fmla="*/ 20 h 20"/>
                    <a:gd name="T10" fmla="*/ 0 w 2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2" h="20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10"/>
                      </a:lnTo>
                      <a:lnTo>
                        <a:pt x="0" y="20"/>
                      </a:lnTo>
                      <a:lnTo>
                        <a:pt x="0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5" name="Freeform 89">
                  <a:extLst>
                    <a:ext uri="{FF2B5EF4-FFF2-40B4-BE49-F238E27FC236}">
                      <a16:creationId xmlns:a16="http://schemas.microsoft.com/office/drawing/2014/main" id="{90B15B83-CC20-4CB5-B3E3-EDE22769991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42" y="110"/>
                  <a:ext cx="5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8 w 19"/>
                    <a:gd name="T5" fmla="*/ 2 h 5"/>
                    <a:gd name="T6" fmla="*/ 14 w 19"/>
                    <a:gd name="T7" fmla="*/ 4 h 5"/>
                    <a:gd name="T8" fmla="*/ 11 w 19"/>
                    <a:gd name="T9" fmla="*/ 5 h 5"/>
                    <a:gd name="T10" fmla="*/ 7 w 19"/>
                    <a:gd name="T11" fmla="*/ 4 h 5"/>
                    <a:gd name="T12" fmla="*/ 4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8" y="2"/>
                      </a:lnTo>
                      <a:lnTo>
                        <a:pt x="14" y="4"/>
                      </a:lnTo>
                      <a:lnTo>
                        <a:pt x="11" y="5"/>
                      </a:lnTo>
                      <a:lnTo>
                        <a:pt x="7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6" name="Freeform 90">
                  <a:extLst>
                    <a:ext uri="{FF2B5EF4-FFF2-40B4-BE49-F238E27FC236}">
                      <a16:creationId xmlns:a16="http://schemas.microsoft.com/office/drawing/2014/main" id="{B3137B0F-59A4-4BE3-8EA0-2F9973861D6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0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7" name="Freeform 91">
                  <a:extLst>
                    <a:ext uri="{FF2B5EF4-FFF2-40B4-BE49-F238E27FC236}">
                      <a16:creationId xmlns:a16="http://schemas.microsoft.com/office/drawing/2014/main" id="{404D1145-8639-4D34-BED3-027A1BE6A2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7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8" name="Freeform 92">
                  <a:extLst>
                    <a:ext uri="{FF2B5EF4-FFF2-40B4-BE49-F238E27FC236}">
                      <a16:creationId xmlns:a16="http://schemas.microsoft.com/office/drawing/2014/main" id="{13855BBA-4198-47F1-9E5F-468BA4E213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3" y="147"/>
                  <a:ext cx="4" cy="4"/>
                </a:xfrm>
                <a:custGeom>
                  <a:avLst/>
                  <a:gdLst>
                    <a:gd name="T0" fmla="*/ 7 w 15"/>
                    <a:gd name="T1" fmla="*/ 0 h 15"/>
                    <a:gd name="T2" fmla="*/ 9 w 15"/>
                    <a:gd name="T3" fmla="*/ 9 h 15"/>
                    <a:gd name="T4" fmla="*/ 15 w 15"/>
                    <a:gd name="T5" fmla="*/ 15 h 15"/>
                    <a:gd name="T6" fmla="*/ 0 w 15"/>
                    <a:gd name="T7" fmla="*/ 15 h 15"/>
                    <a:gd name="T8" fmla="*/ 4 w 15"/>
                    <a:gd name="T9" fmla="*/ 9 h 15"/>
                    <a:gd name="T10" fmla="*/ 7 w 15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5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5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9" name="Freeform 93">
                  <a:extLst>
                    <a:ext uri="{FF2B5EF4-FFF2-40B4-BE49-F238E27FC236}">
                      <a16:creationId xmlns:a16="http://schemas.microsoft.com/office/drawing/2014/main" id="{82B26E24-E320-4C4C-9476-D8226F55A928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770" y="110"/>
                  <a:ext cx="96" cy="43"/>
                </a:xfrm>
                <a:custGeom>
                  <a:avLst/>
                  <a:gdLst>
                    <a:gd name="T0" fmla="*/ 298 w 387"/>
                    <a:gd name="T1" fmla="*/ 121 h 173"/>
                    <a:gd name="T2" fmla="*/ 337 w 387"/>
                    <a:gd name="T3" fmla="*/ 130 h 173"/>
                    <a:gd name="T4" fmla="*/ 333 w 387"/>
                    <a:gd name="T5" fmla="*/ 108 h 173"/>
                    <a:gd name="T6" fmla="*/ 54 w 387"/>
                    <a:gd name="T7" fmla="*/ 108 h 173"/>
                    <a:gd name="T8" fmla="*/ 51 w 387"/>
                    <a:gd name="T9" fmla="*/ 130 h 173"/>
                    <a:gd name="T10" fmla="*/ 90 w 387"/>
                    <a:gd name="T11" fmla="*/ 121 h 173"/>
                    <a:gd name="T12" fmla="*/ 0 w 387"/>
                    <a:gd name="T13" fmla="*/ 0 h 173"/>
                    <a:gd name="T14" fmla="*/ 122 w 387"/>
                    <a:gd name="T15" fmla="*/ 55 h 173"/>
                    <a:gd name="T16" fmla="*/ 178 w 387"/>
                    <a:gd name="T17" fmla="*/ 80 h 173"/>
                    <a:gd name="T18" fmla="*/ 174 w 387"/>
                    <a:gd name="T19" fmla="*/ 72 h 173"/>
                    <a:gd name="T20" fmla="*/ 149 w 387"/>
                    <a:gd name="T21" fmla="*/ 48 h 173"/>
                    <a:gd name="T22" fmla="*/ 122 w 387"/>
                    <a:gd name="T23" fmla="*/ 20 h 173"/>
                    <a:gd name="T24" fmla="*/ 110 w 387"/>
                    <a:gd name="T25" fmla="*/ 2 h 173"/>
                    <a:gd name="T26" fmla="*/ 137 w 387"/>
                    <a:gd name="T27" fmla="*/ 29 h 173"/>
                    <a:gd name="T28" fmla="*/ 177 w 387"/>
                    <a:gd name="T29" fmla="*/ 62 h 173"/>
                    <a:gd name="T30" fmla="*/ 216 w 387"/>
                    <a:gd name="T31" fmla="*/ 60 h 173"/>
                    <a:gd name="T32" fmla="*/ 250 w 387"/>
                    <a:gd name="T33" fmla="*/ 29 h 173"/>
                    <a:gd name="T34" fmla="*/ 277 w 387"/>
                    <a:gd name="T35" fmla="*/ 2 h 173"/>
                    <a:gd name="T36" fmla="*/ 260 w 387"/>
                    <a:gd name="T37" fmla="*/ 32 h 173"/>
                    <a:gd name="T38" fmla="*/ 238 w 387"/>
                    <a:gd name="T39" fmla="*/ 55 h 173"/>
                    <a:gd name="T40" fmla="*/ 201 w 387"/>
                    <a:gd name="T41" fmla="*/ 81 h 173"/>
                    <a:gd name="T42" fmla="*/ 192 w 387"/>
                    <a:gd name="T43" fmla="*/ 95 h 173"/>
                    <a:gd name="T44" fmla="*/ 197 w 387"/>
                    <a:gd name="T45" fmla="*/ 90 h 173"/>
                    <a:gd name="T46" fmla="*/ 266 w 387"/>
                    <a:gd name="T47" fmla="*/ 67 h 173"/>
                    <a:gd name="T48" fmla="*/ 291 w 387"/>
                    <a:gd name="T49" fmla="*/ 2 h 173"/>
                    <a:gd name="T50" fmla="*/ 355 w 387"/>
                    <a:gd name="T51" fmla="*/ 7 h 173"/>
                    <a:gd name="T52" fmla="*/ 344 w 387"/>
                    <a:gd name="T53" fmla="*/ 23 h 173"/>
                    <a:gd name="T54" fmla="*/ 296 w 387"/>
                    <a:gd name="T55" fmla="*/ 63 h 173"/>
                    <a:gd name="T56" fmla="*/ 294 w 387"/>
                    <a:gd name="T57" fmla="*/ 21 h 173"/>
                    <a:gd name="T58" fmla="*/ 306 w 387"/>
                    <a:gd name="T59" fmla="*/ 38 h 173"/>
                    <a:gd name="T60" fmla="*/ 326 w 387"/>
                    <a:gd name="T61" fmla="*/ 33 h 173"/>
                    <a:gd name="T62" fmla="*/ 312 w 387"/>
                    <a:gd name="T63" fmla="*/ 7 h 173"/>
                    <a:gd name="T64" fmla="*/ 274 w 387"/>
                    <a:gd name="T65" fmla="*/ 62 h 173"/>
                    <a:gd name="T66" fmla="*/ 362 w 387"/>
                    <a:gd name="T67" fmla="*/ 141 h 173"/>
                    <a:gd name="T68" fmla="*/ 339 w 387"/>
                    <a:gd name="T69" fmla="*/ 167 h 173"/>
                    <a:gd name="T70" fmla="*/ 279 w 387"/>
                    <a:gd name="T71" fmla="*/ 104 h 173"/>
                    <a:gd name="T72" fmla="*/ 218 w 387"/>
                    <a:gd name="T73" fmla="*/ 85 h 173"/>
                    <a:gd name="T74" fmla="*/ 220 w 387"/>
                    <a:gd name="T75" fmla="*/ 127 h 173"/>
                    <a:gd name="T76" fmla="*/ 241 w 387"/>
                    <a:gd name="T77" fmla="*/ 116 h 173"/>
                    <a:gd name="T78" fmla="*/ 223 w 387"/>
                    <a:gd name="T79" fmla="*/ 103 h 173"/>
                    <a:gd name="T80" fmla="*/ 239 w 387"/>
                    <a:gd name="T81" fmla="*/ 84 h 173"/>
                    <a:gd name="T82" fmla="*/ 252 w 387"/>
                    <a:gd name="T83" fmla="*/ 139 h 173"/>
                    <a:gd name="T84" fmla="*/ 206 w 387"/>
                    <a:gd name="T85" fmla="*/ 144 h 173"/>
                    <a:gd name="T86" fmla="*/ 204 w 387"/>
                    <a:gd name="T87" fmla="*/ 168 h 173"/>
                    <a:gd name="T88" fmla="*/ 183 w 387"/>
                    <a:gd name="T89" fmla="*/ 168 h 173"/>
                    <a:gd name="T90" fmla="*/ 181 w 387"/>
                    <a:gd name="T91" fmla="*/ 149 h 173"/>
                    <a:gd name="T92" fmla="*/ 150 w 387"/>
                    <a:gd name="T93" fmla="*/ 145 h 173"/>
                    <a:gd name="T94" fmla="*/ 131 w 387"/>
                    <a:gd name="T95" fmla="*/ 89 h 173"/>
                    <a:gd name="T96" fmla="*/ 168 w 387"/>
                    <a:gd name="T97" fmla="*/ 99 h 173"/>
                    <a:gd name="T98" fmla="*/ 147 w 387"/>
                    <a:gd name="T99" fmla="*/ 109 h 173"/>
                    <a:gd name="T100" fmla="*/ 159 w 387"/>
                    <a:gd name="T101" fmla="*/ 128 h 173"/>
                    <a:gd name="T102" fmla="*/ 182 w 387"/>
                    <a:gd name="T103" fmla="*/ 107 h 173"/>
                    <a:gd name="T104" fmla="*/ 118 w 387"/>
                    <a:gd name="T105" fmla="*/ 75 h 173"/>
                    <a:gd name="T106" fmla="*/ 50 w 387"/>
                    <a:gd name="T107" fmla="*/ 167 h 173"/>
                    <a:gd name="T108" fmla="*/ 21 w 387"/>
                    <a:gd name="T109" fmla="*/ 150 h 173"/>
                    <a:gd name="T110" fmla="*/ 113 w 387"/>
                    <a:gd name="T111" fmla="*/ 70 h 173"/>
                    <a:gd name="T112" fmla="*/ 81 w 387"/>
                    <a:gd name="T113" fmla="*/ 6 h 173"/>
                    <a:gd name="T114" fmla="*/ 60 w 387"/>
                    <a:gd name="T115" fmla="*/ 29 h 173"/>
                    <a:gd name="T116" fmla="*/ 78 w 387"/>
                    <a:gd name="T117" fmla="*/ 40 h 173"/>
                    <a:gd name="T118" fmla="*/ 88 w 387"/>
                    <a:gd name="T119" fmla="*/ 20 h 173"/>
                    <a:gd name="T120" fmla="*/ 100 w 387"/>
                    <a:gd name="T121" fmla="*/ 57 h 173"/>
                    <a:gd name="T122" fmla="*/ 44 w 387"/>
                    <a:gd name="T123" fmla="*/ 23 h 173"/>
                    <a:gd name="T124" fmla="*/ 33 w 387"/>
                    <a:gd name="T12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  <a:cxn ang="0">
                      <a:pos x="T116" y="T117"/>
                    </a:cxn>
                    <a:cxn ang="0">
                      <a:pos x="T118" y="T119"/>
                    </a:cxn>
                    <a:cxn ang="0">
                      <a:pos x="T120" y="T121"/>
                    </a:cxn>
                    <a:cxn ang="0">
                      <a:pos x="T122" y="T123"/>
                    </a:cxn>
                    <a:cxn ang="0">
                      <a:pos x="T124" y="T125"/>
                    </a:cxn>
                  </a:cxnLst>
                  <a:rect l="0" t="0" r="r" b="b"/>
                  <a:pathLst>
                    <a:path w="387" h="173">
                      <a:moveTo>
                        <a:pt x="278" y="77"/>
                      </a:moveTo>
                      <a:lnTo>
                        <a:pt x="283" y="95"/>
                      </a:lnTo>
                      <a:lnTo>
                        <a:pt x="291" y="112"/>
                      </a:lnTo>
                      <a:lnTo>
                        <a:pt x="309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1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2" y="91"/>
                      </a:lnTo>
                      <a:lnTo>
                        <a:pt x="296" y="83"/>
                      </a:lnTo>
                      <a:lnTo>
                        <a:pt x="278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6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4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7" y="113"/>
                      </a:lnTo>
                      <a:lnTo>
                        <a:pt x="76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90" y="121"/>
                      </a:lnTo>
                      <a:lnTo>
                        <a:pt x="83" y="128"/>
                      </a:lnTo>
                      <a:lnTo>
                        <a:pt x="76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8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1"/>
                      </a:lnTo>
                      <a:lnTo>
                        <a:pt x="120" y="67"/>
                      </a:lnTo>
                      <a:lnTo>
                        <a:pt x="127" y="67"/>
                      </a:lnTo>
                      <a:lnTo>
                        <a:pt x="133" y="66"/>
                      </a:lnTo>
                      <a:lnTo>
                        <a:pt x="149" y="69"/>
                      </a:lnTo>
                      <a:lnTo>
                        <a:pt x="164" y="72"/>
                      </a:lnTo>
                      <a:lnTo>
                        <a:pt x="178" y="80"/>
                      </a:lnTo>
                      <a:lnTo>
                        <a:pt x="183" y="85"/>
                      </a:lnTo>
                      <a:lnTo>
                        <a:pt x="187" y="91"/>
                      </a:lnTo>
                      <a:lnTo>
                        <a:pt x="187" y="85"/>
                      </a:lnTo>
                      <a:lnTo>
                        <a:pt x="187" y="85"/>
                      </a:lnTo>
                      <a:lnTo>
                        <a:pt x="188" y="85"/>
                      </a:lnTo>
                      <a:lnTo>
                        <a:pt x="182" y="79"/>
                      </a:lnTo>
                      <a:lnTo>
                        <a:pt x="174" y="72"/>
                      </a:lnTo>
                      <a:lnTo>
                        <a:pt x="163" y="69"/>
                      </a:lnTo>
                      <a:lnTo>
                        <a:pt x="149" y="66"/>
                      </a:lnTo>
                      <a:lnTo>
                        <a:pt x="149" y="65"/>
                      </a:lnTo>
                      <a:lnTo>
                        <a:pt x="149" y="62"/>
                      </a:lnTo>
                      <a:lnTo>
                        <a:pt x="149" y="58"/>
                      </a:lnTo>
                      <a:lnTo>
                        <a:pt x="149" y="55"/>
                      </a:lnTo>
                      <a:lnTo>
                        <a:pt x="149" y="48"/>
                      </a:lnTo>
                      <a:lnTo>
                        <a:pt x="142" y="48"/>
                      </a:lnTo>
                      <a:lnTo>
                        <a:pt x="137" y="48"/>
                      </a:lnTo>
                      <a:lnTo>
                        <a:pt x="134" y="48"/>
                      </a:lnTo>
                      <a:lnTo>
                        <a:pt x="132" y="48"/>
                      </a:lnTo>
                      <a:lnTo>
                        <a:pt x="131" y="48"/>
                      </a:lnTo>
                      <a:lnTo>
                        <a:pt x="128" y="32"/>
                      </a:lnTo>
                      <a:lnTo>
                        <a:pt x="122" y="20"/>
                      </a:lnTo>
                      <a:lnTo>
                        <a:pt x="115" y="11"/>
                      </a:lnTo>
                      <a:lnTo>
                        <a:pt x="108" y="6"/>
                      </a:lnTo>
                      <a:lnTo>
                        <a:pt x="104" y="4"/>
                      </a:lnTo>
                      <a:lnTo>
                        <a:pt x="101" y="4"/>
                      </a:lnTo>
                      <a:lnTo>
                        <a:pt x="101" y="4"/>
                      </a:lnTo>
                      <a:lnTo>
                        <a:pt x="102" y="2"/>
                      </a:lnTo>
                      <a:lnTo>
                        <a:pt x="110" y="2"/>
                      </a:lnTo>
                      <a:lnTo>
                        <a:pt x="110" y="4"/>
                      </a:lnTo>
                      <a:lnTo>
                        <a:pt x="109" y="4"/>
                      </a:lnTo>
                      <a:lnTo>
                        <a:pt x="113" y="4"/>
                      </a:lnTo>
                      <a:lnTo>
                        <a:pt x="118" y="6"/>
                      </a:lnTo>
                      <a:lnTo>
                        <a:pt x="127" y="10"/>
                      </a:lnTo>
                      <a:lnTo>
                        <a:pt x="133" y="18"/>
                      </a:lnTo>
                      <a:lnTo>
                        <a:pt x="137" y="29"/>
                      </a:lnTo>
                      <a:lnTo>
                        <a:pt x="141" y="29"/>
                      </a:lnTo>
                      <a:lnTo>
                        <a:pt x="151" y="29"/>
                      </a:lnTo>
                      <a:lnTo>
                        <a:pt x="166" y="30"/>
                      </a:lnTo>
                      <a:lnTo>
                        <a:pt x="168" y="44"/>
                      </a:lnTo>
                      <a:lnTo>
                        <a:pt x="168" y="55"/>
                      </a:lnTo>
                      <a:lnTo>
                        <a:pt x="168" y="60"/>
                      </a:lnTo>
                      <a:lnTo>
                        <a:pt x="177" y="62"/>
                      </a:lnTo>
                      <a:lnTo>
                        <a:pt x="184" y="67"/>
                      </a:lnTo>
                      <a:lnTo>
                        <a:pt x="188" y="75"/>
                      </a:lnTo>
                      <a:lnTo>
                        <a:pt x="191" y="81"/>
                      </a:lnTo>
                      <a:lnTo>
                        <a:pt x="195" y="75"/>
                      </a:lnTo>
                      <a:lnTo>
                        <a:pt x="200" y="67"/>
                      </a:lnTo>
                      <a:lnTo>
                        <a:pt x="206" y="62"/>
                      </a:lnTo>
                      <a:lnTo>
                        <a:pt x="216" y="60"/>
                      </a:lnTo>
                      <a:lnTo>
                        <a:pt x="216" y="57"/>
                      </a:lnTo>
                      <a:lnTo>
                        <a:pt x="218" y="51"/>
                      </a:lnTo>
                      <a:lnTo>
                        <a:pt x="219" y="42"/>
                      </a:lnTo>
                      <a:lnTo>
                        <a:pt x="220" y="30"/>
                      </a:lnTo>
                      <a:lnTo>
                        <a:pt x="236" y="29"/>
                      </a:lnTo>
                      <a:lnTo>
                        <a:pt x="246" y="29"/>
                      </a:lnTo>
                      <a:lnTo>
                        <a:pt x="250" y="29"/>
                      </a:lnTo>
                      <a:lnTo>
                        <a:pt x="253" y="18"/>
                      </a:lnTo>
                      <a:lnTo>
                        <a:pt x="261" y="10"/>
                      </a:lnTo>
                      <a:lnTo>
                        <a:pt x="269" y="6"/>
                      </a:lnTo>
                      <a:lnTo>
                        <a:pt x="275" y="4"/>
                      </a:lnTo>
                      <a:lnTo>
                        <a:pt x="278" y="4"/>
                      </a:lnTo>
                      <a:lnTo>
                        <a:pt x="278" y="4"/>
                      </a:lnTo>
                      <a:lnTo>
                        <a:pt x="277" y="2"/>
                      </a:lnTo>
                      <a:lnTo>
                        <a:pt x="285" y="2"/>
                      </a:lnTo>
                      <a:lnTo>
                        <a:pt x="285" y="4"/>
                      </a:lnTo>
                      <a:lnTo>
                        <a:pt x="284" y="4"/>
                      </a:lnTo>
                      <a:lnTo>
                        <a:pt x="279" y="6"/>
                      </a:lnTo>
                      <a:lnTo>
                        <a:pt x="273" y="11"/>
                      </a:lnTo>
                      <a:lnTo>
                        <a:pt x="265" y="20"/>
                      </a:lnTo>
                      <a:lnTo>
                        <a:pt x="260" y="32"/>
                      </a:lnTo>
                      <a:lnTo>
                        <a:pt x="256" y="48"/>
                      </a:lnTo>
                      <a:lnTo>
                        <a:pt x="256" y="48"/>
                      </a:lnTo>
                      <a:lnTo>
                        <a:pt x="253" y="48"/>
                      </a:lnTo>
                      <a:lnTo>
                        <a:pt x="250" y="48"/>
                      </a:lnTo>
                      <a:lnTo>
                        <a:pt x="245" y="48"/>
                      </a:lnTo>
                      <a:lnTo>
                        <a:pt x="239" y="48"/>
                      </a:lnTo>
                      <a:lnTo>
                        <a:pt x="238" y="55"/>
                      </a:lnTo>
                      <a:lnTo>
                        <a:pt x="238" y="58"/>
                      </a:lnTo>
                      <a:lnTo>
                        <a:pt x="238" y="62"/>
                      </a:lnTo>
                      <a:lnTo>
                        <a:pt x="238" y="65"/>
                      </a:lnTo>
                      <a:lnTo>
                        <a:pt x="238" y="66"/>
                      </a:lnTo>
                      <a:lnTo>
                        <a:pt x="221" y="69"/>
                      </a:lnTo>
                      <a:lnTo>
                        <a:pt x="209" y="75"/>
                      </a:lnTo>
                      <a:lnTo>
                        <a:pt x="201" y="81"/>
                      </a:lnTo>
                      <a:lnTo>
                        <a:pt x="196" y="88"/>
                      </a:lnTo>
                      <a:lnTo>
                        <a:pt x="193" y="93"/>
                      </a:lnTo>
                      <a:lnTo>
                        <a:pt x="193" y="94"/>
                      </a:lnTo>
                      <a:lnTo>
                        <a:pt x="193" y="95"/>
                      </a:lnTo>
                      <a:lnTo>
                        <a:pt x="193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1" y="95"/>
                      </a:lnTo>
                      <a:lnTo>
                        <a:pt x="189" y="95"/>
                      </a:lnTo>
                      <a:lnTo>
                        <a:pt x="189" y="94"/>
                      </a:lnTo>
                      <a:lnTo>
                        <a:pt x="188" y="94"/>
                      </a:lnTo>
                      <a:lnTo>
                        <a:pt x="191" y="102"/>
                      </a:lnTo>
                      <a:lnTo>
                        <a:pt x="197" y="90"/>
                      </a:lnTo>
                      <a:lnTo>
                        <a:pt x="205" y="81"/>
                      </a:lnTo>
                      <a:lnTo>
                        <a:pt x="215" y="74"/>
                      </a:lnTo>
                      <a:lnTo>
                        <a:pt x="228" y="70"/>
                      </a:lnTo>
                      <a:lnTo>
                        <a:pt x="241" y="67"/>
                      </a:lnTo>
                      <a:lnTo>
                        <a:pt x="253" y="67"/>
                      </a:lnTo>
                      <a:lnTo>
                        <a:pt x="260" y="67"/>
                      </a:lnTo>
                      <a:lnTo>
                        <a:pt x="266" y="67"/>
                      </a:lnTo>
                      <a:lnTo>
                        <a:pt x="266" y="61"/>
                      </a:lnTo>
                      <a:lnTo>
                        <a:pt x="266" y="56"/>
                      </a:lnTo>
                      <a:lnTo>
                        <a:pt x="268" y="39"/>
                      </a:lnTo>
                      <a:lnTo>
                        <a:pt x="271" y="25"/>
                      </a:lnTo>
                      <a:lnTo>
                        <a:pt x="280" y="11"/>
                      </a:lnTo>
                      <a:lnTo>
                        <a:pt x="285" y="6"/>
                      </a:lnTo>
                      <a:lnTo>
                        <a:pt x="291" y="2"/>
                      </a:lnTo>
                      <a:lnTo>
                        <a:pt x="297" y="0"/>
                      </a:lnTo>
                      <a:lnTo>
                        <a:pt x="387" y="0"/>
                      </a:lnTo>
                      <a:lnTo>
                        <a:pt x="380" y="5"/>
                      </a:lnTo>
                      <a:lnTo>
                        <a:pt x="373" y="6"/>
                      </a:lnTo>
                      <a:lnTo>
                        <a:pt x="365" y="7"/>
                      </a:lnTo>
                      <a:lnTo>
                        <a:pt x="360" y="7"/>
                      </a:lnTo>
                      <a:lnTo>
                        <a:pt x="355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2" y="60"/>
                      </a:lnTo>
                      <a:lnTo>
                        <a:pt x="324" y="66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6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1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10" y="40"/>
                      </a:lnTo>
                      <a:lnTo>
                        <a:pt x="312" y="42"/>
                      </a:lnTo>
                      <a:lnTo>
                        <a:pt x="316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5" y="79"/>
                      </a:lnTo>
                      <a:lnTo>
                        <a:pt x="323" y="90"/>
                      </a:lnTo>
                      <a:lnTo>
                        <a:pt x="339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3" y="173"/>
                      </a:lnTo>
                      <a:lnTo>
                        <a:pt x="342" y="173"/>
                      </a:lnTo>
                      <a:lnTo>
                        <a:pt x="342" y="169"/>
                      </a:lnTo>
                      <a:lnTo>
                        <a:pt x="341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5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3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9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6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2" y="103"/>
                      </a:lnTo>
                      <a:lnTo>
                        <a:pt x="227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1" y="95"/>
                      </a:lnTo>
                      <a:lnTo>
                        <a:pt x="224" y="91"/>
                      </a:lnTo>
                      <a:lnTo>
                        <a:pt x="227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7" y="89"/>
                      </a:lnTo>
                      <a:lnTo>
                        <a:pt x="264" y="95"/>
                      </a:lnTo>
                      <a:lnTo>
                        <a:pt x="268" y="104"/>
                      </a:lnTo>
                      <a:lnTo>
                        <a:pt x="268" y="114"/>
                      </a:lnTo>
                      <a:lnTo>
                        <a:pt x="262" y="128"/>
                      </a:lnTo>
                      <a:lnTo>
                        <a:pt x="252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6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4" y="169"/>
                      </a:lnTo>
                      <a:lnTo>
                        <a:pt x="204" y="169"/>
                      </a:lnTo>
                      <a:lnTo>
                        <a:pt x="204" y="168"/>
                      </a:lnTo>
                      <a:lnTo>
                        <a:pt x="204" y="168"/>
                      </a:lnTo>
                      <a:lnTo>
                        <a:pt x="204" y="169"/>
                      </a:lnTo>
                      <a:lnTo>
                        <a:pt x="204" y="170"/>
                      </a:lnTo>
                      <a:lnTo>
                        <a:pt x="204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3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1" y="149"/>
                      </a:lnTo>
                      <a:lnTo>
                        <a:pt x="182" y="142"/>
                      </a:lnTo>
                      <a:lnTo>
                        <a:pt x="183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2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3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1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7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3" y="128"/>
                      </a:lnTo>
                      <a:lnTo>
                        <a:pt x="168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2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7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5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5" y="173"/>
                      </a:lnTo>
                      <a:lnTo>
                        <a:pt x="17" y="160"/>
                      </a:lnTo>
                      <a:lnTo>
                        <a:pt x="21" y="150"/>
                      </a:lnTo>
                      <a:lnTo>
                        <a:pt x="24" y="141"/>
                      </a:lnTo>
                      <a:lnTo>
                        <a:pt x="35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8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6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3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60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6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5" y="32"/>
                      </a:lnTo>
                      <a:lnTo>
                        <a:pt x="85" y="28"/>
                      </a:lnTo>
                      <a:lnTo>
                        <a:pt x="85" y="24"/>
                      </a:lnTo>
                      <a:lnTo>
                        <a:pt x="85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9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100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4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3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0" name="Freeform 94">
                  <a:extLst>
                    <a:ext uri="{FF2B5EF4-FFF2-40B4-BE49-F238E27FC236}">
                      <a16:creationId xmlns:a16="http://schemas.microsoft.com/office/drawing/2014/main" id="{36C3CD7F-EAA8-4FCE-ACCD-23360D2390D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3" y="134"/>
                  <a:ext cx="37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7 w 146"/>
                    <a:gd name="T9" fmla="*/ 16 h 76"/>
                    <a:gd name="T10" fmla="*/ 84 w 146"/>
                    <a:gd name="T11" fmla="*/ 7 h 76"/>
                    <a:gd name="T12" fmla="*/ 95 w 146"/>
                    <a:gd name="T13" fmla="*/ 1 h 76"/>
                    <a:gd name="T14" fmla="*/ 116 w 146"/>
                    <a:gd name="T15" fmla="*/ 0 h 76"/>
                    <a:gd name="T16" fmla="*/ 141 w 146"/>
                    <a:gd name="T17" fmla="*/ 16 h 76"/>
                    <a:gd name="T18" fmla="*/ 146 w 146"/>
                    <a:gd name="T19" fmla="*/ 40 h 76"/>
                    <a:gd name="T20" fmla="*/ 135 w 146"/>
                    <a:gd name="T21" fmla="*/ 56 h 76"/>
                    <a:gd name="T22" fmla="*/ 118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6 w 146"/>
                    <a:gd name="T31" fmla="*/ 42 h 76"/>
                    <a:gd name="T32" fmla="*/ 114 w 146"/>
                    <a:gd name="T33" fmla="*/ 40 h 76"/>
                    <a:gd name="T34" fmla="*/ 119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5 w 146"/>
                    <a:gd name="T45" fmla="*/ 20 h 76"/>
                    <a:gd name="T46" fmla="*/ 86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5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4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3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5 w 146"/>
                    <a:gd name="T91" fmla="*/ 42 h 76"/>
                    <a:gd name="T92" fmla="*/ 48 w 146"/>
                    <a:gd name="T93" fmla="*/ 45 h 76"/>
                    <a:gd name="T94" fmla="*/ 45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31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7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7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5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1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5" y="56"/>
                      </a:lnTo>
                      <a:lnTo>
                        <a:pt x="127" y="59"/>
                      </a:lnTo>
                      <a:lnTo>
                        <a:pt x="118" y="61"/>
                      </a:lnTo>
                      <a:lnTo>
                        <a:pt x="109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8" y="45"/>
                      </a:lnTo>
                      <a:lnTo>
                        <a:pt x="98" y="42"/>
                      </a:lnTo>
                      <a:lnTo>
                        <a:pt x="102" y="42"/>
                      </a:lnTo>
                      <a:lnTo>
                        <a:pt x="106" y="42"/>
                      </a:lnTo>
                      <a:lnTo>
                        <a:pt x="110" y="40"/>
                      </a:lnTo>
                      <a:lnTo>
                        <a:pt x="114" y="40"/>
                      </a:lnTo>
                      <a:lnTo>
                        <a:pt x="116" y="38"/>
                      </a:lnTo>
                      <a:lnTo>
                        <a:pt x="119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8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5" y="20"/>
                      </a:lnTo>
                      <a:lnTo>
                        <a:pt x="89" y="25"/>
                      </a:lnTo>
                      <a:lnTo>
                        <a:pt x="86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20" y="76"/>
                      </a:lnTo>
                      <a:lnTo>
                        <a:pt x="95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4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9" y="53"/>
                      </a:lnTo>
                      <a:lnTo>
                        <a:pt x="63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5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5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31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1" name="Freeform 95">
                  <a:extLst>
                    <a:ext uri="{FF2B5EF4-FFF2-40B4-BE49-F238E27FC236}">
                      <a16:creationId xmlns:a16="http://schemas.microsoft.com/office/drawing/2014/main" id="{B1A7E55B-BA53-404D-BDDF-500CFD4E76C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0" y="134"/>
                  <a:ext cx="36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6 w 146"/>
                    <a:gd name="T9" fmla="*/ 16 h 76"/>
                    <a:gd name="T10" fmla="*/ 84 w 146"/>
                    <a:gd name="T11" fmla="*/ 7 h 76"/>
                    <a:gd name="T12" fmla="*/ 94 w 146"/>
                    <a:gd name="T13" fmla="*/ 1 h 76"/>
                    <a:gd name="T14" fmla="*/ 116 w 146"/>
                    <a:gd name="T15" fmla="*/ 0 h 76"/>
                    <a:gd name="T16" fmla="*/ 140 w 146"/>
                    <a:gd name="T17" fmla="*/ 16 h 76"/>
                    <a:gd name="T18" fmla="*/ 146 w 146"/>
                    <a:gd name="T19" fmla="*/ 40 h 76"/>
                    <a:gd name="T20" fmla="*/ 134 w 146"/>
                    <a:gd name="T21" fmla="*/ 56 h 76"/>
                    <a:gd name="T22" fmla="*/ 117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5 w 146"/>
                    <a:gd name="T31" fmla="*/ 42 h 76"/>
                    <a:gd name="T32" fmla="*/ 112 w 146"/>
                    <a:gd name="T33" fmla="*/ 40 h 76"/>
                    <a:gd name="T34" fmla="*/ 117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4 w 146"/>
                    <a:gd name="T45" fmla="*/ 20 h 76"/>
                    <a:gd name="T46" fmla="*/ 84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4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3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1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4 w 146"/>
                    <a:gd name="T91" fmla="*/ 42 h 76"/>
                    <a:gd name="T92" fmla="*/ 48 w 146"/>
                    <a:gd name="T93" fmla="*/ 45 h 76"/>
                    <a:gd name="T94" fmla="*/ 43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29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6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6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4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0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4" y="56"/>
                      </a:lnTo>
                      <a:lnTo>
                        <a:pt x="126" y="59"/>
                      </a:lnTo>
                      <a:lnTo>
                        <a:pt x="117" y="61"/>
                      </a:lnTo>
                      <a:lnTo>
                        <a:pt x="108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7" y="45"/>
                      </a:lnTo>
                      <a:lnTo>
                        <a:pt x="98" y="42"/>
                      </a:lnTo>
                      <a:lnTo>
                        <a:pt x="101" y="42"/>
                      </a:lnTo>
                      <a:lnTo>
                        <a:pt x="105" y="42"/>
                      </a:lnTo>
                      <a:lnTo>
                        <a:pt x="110" y="40"/>
                      </a:lnTo>
                      <a:lnTo>
                        <a:pt x="112" y="40"/>
                      </a:lnTo>
                      <a:lnTo>
                        <a:pt x="116" y="38"/>
                      </a:lnTo>
                      <a:lnTo>
                        <a:pt x="117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7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4" y="20"/>
                      </a:lnTo>
                      <a:lnTo>
                        <a:pt x="88" y="25"/>
                      </a:lnTo>
                      <a:lnTo>
                        <a:pt x="84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19" y="76"/>
                      </a:lnTo>
                      <a:lnTo>
                        <a:pt x="94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3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7" y="53"/>
                      </a:lnTo>
                      <a:lnTo>
                        <a:pt x="61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4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3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29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2" name="Freeform 96">
                  <a:extLst>
                    <a:ext uri="{FF2B5EF4-FFF2-40B4-BE49-F238E27FC236}">
                      <a16:creationId xmlns:a16="http://schemas.microsoft.com/office/drawing/2014/main" id="{F31D2E40-5506-4A1B-93AB-E9925E909028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23" y="110"/>
                  <a:ext cx="93" cy="43"/>
                </a:xfrm>
                <a:custGeom>
                  <a:avLst/>
                  <a:gdLst>
                    <a:gd name="T0" fmla="*/ 304 w 371"/>
                    <a:gd name="T1" fmla="*/ 128 h 173"/>
                    <a:gd name="T2" fmla="*/ 320 w 371"/>
                    <a:gd name="T3" fmla="*/ 113 h 173"/>
                    <a:gd name="T4" fmla="*/ 365 w 371"/>
                    <a:gd name="T5" fmla="*/ 165 h 173"/>
                    <a:gd name="T6" fmla="*/ 276 w 371"/>
                    <a:gd name="T7" fmla="*/ 77 h 173"/>
                    <a:gd name="T8" fmla="*/ 28 w 371"/>
                    <a:gd name="T9" fmla="*/ 146 h 173"/>
                    <a:gd name="T10" fmla="*/ 57 w 371"/>
                    <a:gd name="T11" fmla="*/ 121 h 173"/>
                    <a:gd name="T12" fmla="*/ 88 w 371"/>
                    <a:gd name="T13" fmla="*/ 121 h 173"/>
                    <a:gd name="T14" fmla="*/ 110 w 371"/>
                    <a:gd name="T15" fmla="*/ 77 h 173"/>
                    <a:gd name="T16" fmla="*/ 115 w 371"/>
                    <a:gd name="T17" fmla="*/ 23 h 173"/>
                    <a:gd name="T18" fmla="*/ 165 w 371"/>
                    <a:gd name="T19" fmla="*/ 72 h 173"/>
                    <a:gd name="T20" fmla="*/ 198 w 371"/>
                    <a:gd name="T21" fmla="*/ 93 h 173"/>
                    <a:gd name="T22" fmla="*/ 266 w 371"/>
                    <a:gd name="T23" fmla="*/ 55 h 173"/>
                    <a:gd name="T24" fmla="*/ 285 w 371"/>
                    <a:gd name="T25" fmla="*/ 4 h 173"/>
                    <a:gd name="T26" fmla="*/ 371 w 371"/>
                    <a:gd name="T27" fmla="*/ 0 h 173"/>
                    <a:gd name="T28" fmla="*/ 342 w 371"/>
                    <a:gd name="T29" fmla="*/ 6 h 173"/>
                    <a:gd name="T30" fmla="*/ 344 w 371"/>
                    <a:gd name="T31" fmla="*/ 38 h 173"/>
                    <a:gd name="T32" fmla="*/ 294 w 371"/>
                    <a:gd name="T33" fmla="*/ 63 h 173"/>
                    <a:gd name="T34" fmla="*/ 290 w 371"/>
                    <a:gd name="T35" fmla="*/ 24 h 173"/>
                    <a:gd name="T36" fmla="*/ 302 w 371"/>
                    <a:gd name="T37" fmla="*/ 32 h 173"/>
                    <a:gd name="T38" fmla="*/ 319 w 371"/>
                    <a:gd name="T39" fmla="*/ 40 h 173"/>
                    <a:gd name="T40" fmla="*/ 326 w 371"/>
                    <a:gd name="T41" fmla="*/ 21 h 173"/>
                    <a:gd name="T42" fmla="*/ 294 w 371"/>
                    <a:gd name="T43" fmla="*/ 10 h 173"/>
                    <a:gd name="T44" fmla="*/ 274 w 371"/>
                    <a:gd name="T45" fmla="*/ 70 h 173"/>
                    <a:gd name="T46" fmla="*/ 362 w 371"/>
                    <a:gd name="T47" fmla="*/ 141 h 173"/>
                    <a:gd name="T48" fmla="*/ 339 w 371"/>
                    <a:gd name="T49" fmla="*/ 168 h 173"/>
                    <a:gd name="T50" fmla="*/ 302 w 371"/>
                    <a:gd name="T51" fmla="*/ 139 h 173"/>
                    <a:gd name="T52" fmla="*/ 252 w 371"/>
                    <a:gd name="T53" fmla="*/ 74 h 173"/>
                    <a:gd name="T54" fmla="*/ 206 w 371"/>
                    <a:gd name="T55" fmla="*/ 112 h 173"/>
                    <a:gd name="T56" fmla="*/ 228 w 371"/>
                    <a:gd name="T57" fmla="*/ 128 h 173"/>
                    <a:gd name="T58" fmla="*/ 240 w 371"/>
                    <a:gd name="T59" fmla="*/ 113 h 173"/>
                    <a:gd name="T60" fmla="*/ 223 w 371"/>
                    <a:gd name="T61" fmla="*/ 103 h 173"/>
                    <a:gd name="T62" fmla="*/ 230 w 371"/>
                    <a:gd name="T63" fmla="*/ 86 h 173"/>
                    <a:gd name="T64" fmla="*/ 267 w 371"/>
                    <a:gd name="T65" fmla="*/ 114 h 173"/>
                    <a:gd name="T66" fmla="*/ 210 w 371"/>
                    <a:gd name="T67" fmla="*/ 140 h 173"/>
                    <a:gd name="T68" fmla="*/ 205 w 371"/>
                    <a:gd name="T69" fmla="*/ 163 h 173"/>
                    <a:gd name="T70" fmla="*/ 203 w 371"/>
                    <a:gd name="T71" fmla="*/ 170 h 173"/>
                    <a:gd name="T72" fmla="*/ 183 w 371"/>
                    <a:gd name="T73" fmla="*/ 168 h 173"/>
                    <a:gd name="T74" fmla="*/ 180 w 371"/>
                    <a:gd name="T75" fmla="*/ 149 h 173"/>
                    <a:gd name="T76" fmla="*/ 165 w 371"/>
                    <a:gd name="T77" fmla="*/ 145 h 173"/>
                    <a:gd name="T78" fmla="*/ 120 w 371"/>
                    <a:gd name="T79" fmla="*/ 104 h 173"/>
                    <a:gd name="T80" fmla="*/ 160 w 371"/>
                    <a:gd name="T81" fmla="*/ 89 h 173"/>
                    <a:gd name="T82" fmla="*/ 160 w 371"/>
                    <a:gd name="T83" fmla="*/ 103 h 173"/>
                    <a:gd name="T84" fmla="*/ 146 w 371"/>
                    <a:gd name="T85" fmla="*/ 116 h 173"/>
                    <a:gd name="T86" fmla="*/ 162 w 371"/>
                    <a:gd name="T87" fmla="*/ 128 h 173"/>
                    <a:gd name="T88" fmla="*/ 182 w 371"/>
                    <a:gd name="T89" fmla="*/ 107 h 173"/>
                    <a:gd name="T90" fmla="*/ 125 w 371"/>
                    <a:gd name="T91" fmla="*/ 75 h 173"/>
                    <a:gd name="T92" fmla="*/ 68 w 371"/>
                    <a:gd name="T93" fmla="*/ 155 h 173"/>
                    <a:gd name="T94" fmla="*/ 45 w 371"/>
                    <a:gd name="T95" fmla="*/ 173 h 173"/>
                    <a:gd name="T96" fmla="*/ 48 w 371"/>
                    <a:gd name="T97" fmla="*/ 103 h 173"/>
                    <a:gd name="T98" fmla="*/ 112 w 371"/>
                    <a:gd name="T99" fmla="*/ 53 h 173"/>
                    <a:gd name="T100" fmla="*/ 75 w 371"/>
                    <a:gd name="T101" fmla="*/ 7 h 173"/>
                    <a:gd name="T102" fmla="*/ 59 w 371"/>
                    <a:gd name="T103" fmla="*/ 29 h 173"/>
                    <a:gd name="T104" fmla="*/ 74 w 371"/>
                    <a:gd name="T105" fmla="*/ 42 h 173"/>
                    <a:gd name="T106" fmla="*/ 84 w 371"/>
                    <a:gd name="T107" fmla="*/ 24 h 173"/>
                    <a:gd name="T108" fmla="*/ 101 w 371"/>
                    <a:gd name="T109" fmla="*/ 32 h 173"/>
                    <a:gd name="T110" fmla="*/ 73 w 371"/>
                    <a:gd name="T111" fmla="*/ 69 h 173"/>
                    <a:gd name="T112" fmla="*/ 47 w 371"/>
                    <a:gd name="T113" fmla="*/ 11 h 173"/>
                    <a:gd name="T114" fmla="*/ 27 w 371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1" h="173"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4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6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58" y="146"/>
                      </a:lnTo>
                      <a:lnTo>
                        <a:pt x="349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6" y="150"/>
                      </a:lnTo>
                      <a:lnTo>
                        <a:pt x="43" y="139"/>
                      </a:lnTo>
                      <a:lnTo>
                        <a:pt x="50" y="130"/>
                      </a:lnTo>
                      <a:lnTo>
                        <a:pt x="57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1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3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6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0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8" y="80"/>
                      </a:lnTo>
                      <a:lnTo>
                        <a:pt x="221" y="72"/>
                      </a:lnTo>
                      <a:lnTo>
                        <a:pt x="237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5" y="0"/>
                      </a:lnTo>
                      <a:lnTo>
                        <a:pt x="371" y="0"/>
                      </a:lnTo>
                      <a:lnTo>
                        <a:pt x="371" y="6"/>
                      </a:lnTo>
                      <a:lnTo>
                        <a:pt x="365" y="7"/>
                      </a:lnTo>
                      <a:lnTo>
                        <a:pt x="359" y="7"/>
                      </a:lnTo>
                      <a:lnTo>
                        <a:pt x="354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1" y="60"/>
                      </a:lnTo>
                      <a:lnTo>
                        <a:pt x="324" y="66"/>
                      </a:lnTo>
                      <a:lnTo>
                        <a:pt x="313" y="69"/>
                      </a:lnTo>
                      <a:lnTo>
                        <a:pt x="303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2" y="32"/>
                      </a:lnTo>
                      <a:lnTo>
                        <a:pt x="303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7" y="29"/>
                      </a:lnTo>
                      <a:lnTo>
                        <a:pt x="327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3"/>
                      </a:lnTo>
                      <a:lnTo>
                        <a:pt x="371" y="167"/>
                      </a:lnTo>
                      <a:lnTo>
                        <a:pt x="371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39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6" y="167"/>
                      </a:lnTo>
                      <a:lnTo>
                        <a:pt x="324" y="159"/>
                      </a:lnTo>
                      <a:lnTo>
                        <a:pt x="312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2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0" y="76"/>
                      </a:lnTo>
                      <a:lnTo>
                        <a:pt x="228" y="80"/>
                      </a:lnTo>
                      <a:lnTo>
                        <a:pt x="217" y="85"/>
                      </a:lnTo>
                      <a:lnTo>
                        <a:pt x="208" y="95"/>
                      </a:lnTo>
                      <a:lnTo>
                        <a:pt x="205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1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0" y="116"/>
                      </a:lnTo>
                      <a:lnTo>
                        <a:pt x="240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3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3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2" y="128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5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5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0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6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5" y="139"/>
                      </a:lnTo>
                      <a:lnTo>
                        <a:pt x="128" y="132"/>
                      </a:lnTo>
                      <a:lnTo>
                        <a:pt x="121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3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7" y="99"/>
                      </a:lnTo>
                      <a:lnTo>
                        <a:pt x="167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48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6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7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8" y="167"/>
                      </a:lnTo>
                      <a:lnTo>
                        <a:pt x="47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6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8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2" y="70"/>
                      </a:lnTo>
                      <a:lnTo>
                        <a:pt x="114" y="62"/>
                      </a:lnTo>
                      <a:lnTo>
                        <a:pt x="112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0" y="6"/>
                      </a:lnTo>
                      <a:lnTo>
                        <a:pt x="75" y="7"/>
                      </a:lnTo>
                      <a:lnTo>
                        <a:pt x="69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59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1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0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3" y="40"/>
                      </a:lnTo>
                      <a:lnTo>
                        <a:pt x="102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8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2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3" name="Freeform 97">
                  <a:extLst>
                    <a:ext uri="{FF2B5EF4-FFF2-40B4-BE49-F238E27FC236}">
                      <a16:creationId xmlns:a16="http://schemas.microsoft.com/office/drawing/2014/main" id="{09FB0969-8F8F-4282-A7DB-C1966F1836A1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96" y="110"/>
                  <a:ext cx="94" cy="43"/>
                </a:xfrm>
                <a:custGeom>
                  <a:avLst/>
                  <a:gdLst>
                    <a:gd name="T0" fmla="*/ 28 w 374"/>
                    <a:gd name="T1" fmla="*/ 146 h 173"/>
                    <a:gd name="T2" fmla="*/ 58 w 374"/>
                    <a:gd name="T3" fmla="*/ 121 h 173"/>
                    <a:gd name="T4" fmla="*/ 88 w 374"/>
                    <a:gd name="T5" fmla="*/ 121 h 173"/>
                    <a:gd name="T6" fmla="*/ 110 w 374"/>
                    <a:gd name="T7" fmla="*/ 77 h 173"/>
                    <a:gd name="T8" fmla="*/ 305 w 374"/>
                    <a:gd name="T9" fmla="*/ 128 h 173"/>
                    <a:gd name="T10" fmla="*/ 320 w 374"/>
                    <a:gd name="T11" fmla="*/ 113 h 173"/>
                    <a:gd name="T12" fmla="*/ 365 w 374"/>
                    <a:gd name="T13" fmla="*/ 165 h 173"/>
                    <a:gd name="T14" fmla="*/ 276 w 374"/>
                    <a:gd name="T15" fmla="*/ 77 h 173"/>
                    <a:gd name="T16" fmla="*/ 115 w 374"/>
                    <a:gd name="T17" fmla="*/ 23 h 173"/>
                    <a:gd name="T18" fmla="*/ 165 w 374"/>
                    <a:gd name="T19" fmla="*/ 72 h 173"/>
                    <a:gd name="T20" fmla="*/ 198 w 374"/>
                    <a:gd name="T21" fmla="*/ 93 h 173"/>
                    <a:gd name="T22" fmla="*/ 266 w 374"/>
                    <a:gd name="T23" fmla="*/ 55 h 173"/>
                    <a:gd name="T24" fmla="*/ 285 w 374"/>
                    <a:gd name="T25" fmla="*/ 4 h 173"/>
                    <a:gd name="T26" fmla="*/ 374 w 374"/>
                    <a:gd name="T27" fmla="*/ 0 h 173"/>
                    <a:gd name="T28" fmla="*/ 342 w 374"/>
                    <a:gd name="T29" fmla="*/ 6 h 173"/>
                    <a:gd name="T30" fmla="*/ 344 w 374"/>
                    <a:gd name="T31" fmla="*/ 38 h 173"/>
                    <a:gd name="T32" fmla="*/ 288 w 374"/>
                    <a:gd name="T33" fmla="*/ 57 h 173"/>
                    <a:gd name="T34" fmla="*/ 294 w 374"/>
                    <a:gd name="T35" fmla="*/ 21 h 173"/>
                    <a:gd name="T36" fmla="*/ 305 w 374"/>
                    <a:gd name="T37" fmla="*/ 35 h 173"/>
                    <a:gd name="T38" fmla="*/ 321 w 374"/>
                    <a:gd name="T39" fmla="*/ 38 h 173"/>
                    <a:gd name="T40" fmla="*/ 325 w 374"/>
                    <a:gd name="T41" fmla="*/ 18 h 173"/>
                    <a:gd name="T42" fmla="*/ 285 w 374"/>
                    <a:gd name="T43" fmla="*/ 19 h 173"/>
                    <a:gd name="T44" fmla="*/ 289 w 374"/>
                    <a:gd name="T45" fmla="*/ 74 h 173"/>
                    <a:gd name="T46" fmla="*/ 367 w 374"/>
                    <a:gd name="T47" fmla="*/ 150 h 173"/>
                    <a:gd name="T48" fmla="*/ 339 w 374"/>
                    <a:gd name="T49" fmla="*/ 167 h 173"/>
                    <a:gd name="T50" fmla="*/ 289 w 374"/>
                    <a:gd name="T51" fmla="*/ 122 h 173"/>
                    <a:gd name="T52" fmla="*/ 241 w 374"/>
                    <a:gd name="T53" fmla="*/ 76 h 173"/>
                    <a:gd name="T54" fmla="*/ 207 w 374"/>
                    <a:gd name="T55" fmla="*/ 117 h 173"/>
                    <a:gd name="T56" fmla="*/ 232 w 374"/>
                    <a:gd name="T57" fmla="*/ 127 h 173"/>
                    <a:gd name="T58" fmla="*/ 239 w 374"/>
                    <a:gd name="T59" fmla="*/ 109 h 173"/>
                    <a:gd name="T60" fmla="*/ 219 w 374"/>
                    <a:gd name="T61" fmla="*/ 103 h 173"/>
                    <a:gd name="T62" fmla="*/ 239 w 374"/>
                    <a:gd name="T63" fmla="*/ 84 h 173"/>
                    <a:gd name="T64" fmla="*/ 265 w 374"/>
                    <a:gd name="T65" fmla="*/ 125 h 173"/>
                    <a:gd name="T66" fmla="*/ 210 w 374"/>
                    <a:gd name="T67" fmla="*/ 140 h 173"/>
                    <a:gd name="T68" fmla="*/ 205 w 374"/>
                    <a:gd name="T69" fmla="*/ 163 h 173"/>
                    <a:gd name="T70" fmla="*/ 203 w 374"/>
                    <a:gd name="T71" fmla="*/ 170 h 173"/>
                    <a:gd name="T72" fmla="*/ 183 w 374"/>
                    <a:gd name="T73" fmla="*/ 168 h 173"/>
                    <a:gd name="T74" fmla="*/ 180 w 374"/>
                    <a:gd name="T75" fmla="*/ 149 h 173"/>
                    <a:gd name="T76" fmla="*/ 165 w 374"/>
                    <a:gd name="T77" fmla="*/ 145 h 173"/>
                    <a:gd name="T78" fmla="*/ 120 w 374"/>
                    <a:gd name="T79" fmla="*/ 104 h 173"/>
                    <a:gd name="T80" fmla="*/ 160 w 374"/>
                    <a:gd name="T81" fmla="*/ 89 h 173"/>
                    <a:gd name="T82" fmla="*/ 160 w 374"/>
                    <a:gd name="T83" fmla="*/ 103 h 173"/>
                    <a:gd name="T84" fmla="*/ 147 w 374"/>
                    <a:gd name="T85" fmla="*/ 116 h 173"/>
                    <a:gd name="T86" fmla="*/ 162 w 374"/>
                    <a:gd name="T87" fmla="*/ 128 h 173"/>
                    <a:gd name="T88" fmla="*/ 182 w 374"/>
                    <a:gd name="T89" fmla="*/ 107 h 173"/>
                    <a:gd name="T90" fmla="*/ 125 w 374"/>
                    <a:gd name="T91" fmla="*/ 75 h 173"/>
                    <a:gd name="T92" fmla="*/ 68 w 374"/>
                    <a:gd name="T93" fmla="*/ 155 h 173"/>
                    <a:gd name="T94" fmla="*/ 45 w 374"/>
                    <a:gd name="T95" fmla="*/ 173 h 173"/>
                    <a:gd name="T96" fmla="*/ 49 w 374"/>
                    <a:gd name="T97" fmla="*/ 103 h 173"/>
                    <a:gd name="T98" fmla="*/ 114 w 374"/>
                    <a:gd name="T99" fmla="*/ 53 h 173"/>
                    <a:gd name="T100" fmla="*/ 75 w 374"/>
                    <a:gd name="T101" fmla="*/ 7 h 173"/>
                    <a:gd name="T102" fmla="*/ 59 w 374"/>
                    <a:gd name="T103" fmla="*/ 29 h 173"/>
                    <a:gd name="T104" fmla="*/ 74 w 374"/>
                    <a:gd name="T105" fmla="*/ 42 h 173"/>
                    <a:gd name="T106" fmla="*/ 84 w 374"/>
                    <a:gd name="T107" fmla="*/ 24 h 173"/>
                    <a:gd name="T108" fmla="*/ 101 w 374"/>
                    <a:gd name="T109" fmla="*/ 32 h 173"/>
                    <a:gd name="T110" fmla="*/ 73 w 374"/>
                    <a:gd name="T111" fmla="*/ 69 h 173"/>
                    <a:gd name="T112" fmla="*/ 47 w 374"/>
                    <a:gd name="T113" fmla="*/ 11 h 173"/>
                    <a:gd name="T114" fmla="*/ 27 w 374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4" h="173"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3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7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9" y="80"/>
                      </a:lnTo>
                      <a:lnTo>
                        <a:pt x="223" y="72"/>
                      </a:lnTo>
                      <a:lnTo>
                        <a:pt x="238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6" y="0"/>
                      </a:lnTo>
                      <a:lnTo>
                        <a:pt x="374" y="0"/>
                      </a:lnTo>
                      <a:lnTo>
                        <a:pt x="369" y="2"/>
                      </a:lnTo>
                      <a:lnTo>
                        <a:pt x="363" y="5"/>
                      </a:lnTo>
                      <a:lnTo>
                        <a:pt x="358" y="6"/>
                      </a:lnTo>
                      <a:lnTo>
                        <a:pt x="353" y="6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28" y="63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2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40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4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4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4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5" y="125"/>
                      </a:lnTo>
                      <a:lnTo>
                        <a:pt x="258" y="132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2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7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5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4" name="Freeform 98">
                  <a:extLst>
                    <a:ext uri="{FF2B5EF4-FFF2-40B4-BE49-F238E27FC236}">
                      <a16:creationId xmlns:a16="http://schemas.microsoft.com/office/drawing/2014/main" id="{9498FEA1-7305-4D49-9DAD-5CC345C29F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8" y="110"/>
                  <a:ext cx="47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6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5 w 184"/>
                    <a:gd name="T25" fmla="*/ 75 h 93"/>
                    <a:gd name="T26" fmla="*/ 107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5 w 184"/>
                    <a:gd name="T47" fmla="*/ 5 h 93"/>
                    <a:gd name="T48" fmla="*/ 162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7 w 184"/>
                    <a:gd name="T59" fmla="*/ 60 h 93"/>
                    <a:gd name="T60" fmla="*/ 137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5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0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  <a:gd name="T92" fmla="*/ 0 w 184"/>
                    <a:gd name="T93" fmla="*/ 0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</a:cxnLst>
                  <a:rect l="0" t="0" r="r" b="b"/>
                  <a:pathLst>
                    <a:path w="184" h="93">
                      <a:moveTo>
                        <a:pt x="0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4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6" y="42"/>
                      </a:lnTo>
                      <a:lnTo>
                        <a:pt x="66" y="53"/>
                      </a:lnTo>
                      <a:lnTo>
                        <a:pt x="66" y="58"/>
                      </a:lnTo>
                      <a:lnTo>
                        <a:pt x="77" y="61"/>
                      </a:lnTo>
                      <a:lnTo>
                        <a:pt x="84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5" y="75"/>
                      </a:lnTo>
                      <a:lnTo>
                        <a:pt x="100" y="68"/>
                      </a:lnTo>
                      <a:lnTo>
                        <a:pt x="107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8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8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5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5" y="5"/>
                      </a:lnTo>
                      <a:lnTo>
                        <a:pt x="169" y="10"/>
                      </a:lnTo>
                      <a:lnTo>
                        <a:pt x="162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4" y="46"/>
                      </a:lnTo>
                      <a:lnTo>
                        <a:pt x="152" y="46"/>
                      </a:lnTo>
                      <a:lnTo>
                        <a:pt x="148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7" y="56"/>
                      </a:lnTo>
                      <a:lnTo>
                        <a:pt x="137" y="60"/>
                      </a:lnTo>
                      <a:lnTo>
                        <a:pt x="137" y="63"/>
                      </a:lnTo>
                      <a:lnTo>
                        <a:pt x="137" y="64"/>
                      </a:lnTo>
                      <a:lnTo>
                        <a:pt x="120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3" y="79"/>
                      </a:lnTo>
                      <a:lnTo>
                        <a:pt x="75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6" y="30"/>
                      </a:lnTo>
                      <a:lnTo>
                        <a:pt x="20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0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5" name="Freeform 99">
                  <a:extLst>
                    <a:ext uri="{FF2B5EF4-FFF2-40B4-BE49-F238E27FC236}">
                      <a16:creationId xmlns:a16="http://schemas.microsoft.com/office/drawing/2014/main" id="{92B63CC1-6BC4-4DD4-BD74-E33F304FE76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2" y="110"/>
                  <a:ext cx="46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7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6 w 184"/>
                    <a:gd name="T25" fmla="*/ 75 h 93"/>
                    <a:gd name="T26" fmla="*/ 108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7 w 184"/>
                    <a:gd name="T47" fmla="*/ 5 h 93"/>
                    <a:gd name="T48" fmla="*/ 164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8 w 184"/>
                    <a:gd name="T59" fmla="*/ 60 h 93"/>
                    <a:gd name="T60" fmla="*/ 138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6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1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84" h="93">
                      <a:moveTo>
                        <a:pt x="1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6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7" y="42"/>
                      </a:lnTo>
                      <a:lnTo>
                        <a:pt x="67" y="53"/>
                      </a:lnTo>
                      <a:lnTo>
                        <a:pt x="67" y="58"/>
                      </a:lnTo>
                      <a:lnTo>
                        <a:pt x="77" y="61"/>
                      </a:lnTo>
                      <a:lnTo>
                        <a:pt x="85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6" y="75"/>
                      </a:lnTo>
                      <a:lnTo>
                        <a:pt x="100" y="68"/>
                      </a:lnTo>
                      <a:lnTo>
                        <a:pt x="108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9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9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7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7" y="5"/>
                      </a:lnTo>
                      <a:lnTo>
                        <a:pt x="170" y="10"/>
                      </a:lnTo>
                      <a:lnTo>
                        <a:pt x="164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5" y="46"/>
                      </a:lnTo>
                      <a:lnTo>
                        <a:pt x="152" y="46"/>
                      </a:lnTo>
                      <a:lnTo>
                        <a:pt x="149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8" y="56"/>
                      </a:lnTo>
                      <a:lnTo>
                        <a:pt x="138" y="60"/>
                      </a:lnTo>
                      <a:lnTo>
                        <a:pt x="138" y="63"/>
                      </a:lnTo>
                      <a:lnTo>
                        <a:pt x="138" y="64"/>
                      </a:lnTo>
                      <a:lnTo>
                        <a:pt x="122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5" y="79"/>
                      </a:lnTo>
                      <a:lnTo>
                        <a:pt x="76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7" y="30"/>
                      </a:lnTo>
                      <a:lnTo>
                        <a:pt x="21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6" name="Freeform 100">
                  <a:extLst>
                    <a:ext uri="{FF2B5EF4-FFF2-40B4-BE49-F238E27FC236}">
                      <a16:creationId xmlns:a16="http://schemas.microsoft.com/office/drawing/2014/main" id="{00A4271F-53FE-43F3-BBE1-EA064B7C721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2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7" name="Freeform 101">
                  <a:extLst>
                    <a:ext uri="{FF2B5EF4-FFF2-40B4-BE49-F238E27FC236}">
                      <a16:creationId xmlns:a16="http://schemas.microsoft.com/office/drawing/2014/main" id="{35BA045C-764B-4ADB-A02A-977E20C75CF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8" name="Freeform 102">
                  <a:extLst>
                    <a:ext uri="{FF2B5EF4-FFF2-40B4-BE49-F238E27FC236}">
                      <a16:creationId xmlns:a16="http://schemas.microsoft.com/office/drawing/2014/main" id="{FD9563AC-E25C-4093-9D8F-67EFA3E51AE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1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7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1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9" name="Freeform 103">
                  <a:extLst>
                    <a:ext uri="{FF2B5EF4-FFF2-40B4-BE49-F238E27FC236}">
                      <a16:creationId xmlns:a16="http://schemas.microsoft.com/office/drawing/2014/main" id="{4DD5A02F-8AB0-4610-87A0-5BA98DE423F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0" name="Freeform 104">
                  <a:extLst>
                    <a:ext uri="{FF2B5EF4-FFF2-40B4-BE49-F238E27FC236}">
                      <a16:creationId xmlns:a16="http://schemas.microsoft.com/office/drawing/2014/main" id="{F80678A4-B26D-41A6-897E-40C27EE3B01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04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1" name="Freeform 105">
                  <a:extLst>
                    <a:ext uri="{FF2B5EF4-FFF2-40B4-BE49-F238E27FC236}">
                      <a16:creationId xmlns:a16="http://schemas.microsoft.com/office/drawing/2014/main" id="{197329E0-9E9F-4A4B-90F8-E0DD5E3AD7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4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2" name="Freeform 106">
                  <a:extLst>
                    <a:ext uri="{FF2B5EF4-FFF2-40B4-BE49-F238E27FC236}">
                      <a16:creationId xmlns:a16="http://schemas.microsoft.com/office/drawing/2014/main" id="{F14A62D9-AEB3-4528-8409-073D6BE0AE1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0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4 w 16"/>
                    <a:gd name="T13" fmla="*/ 14 h 17"/>
                    <a:gd name="T14" fmla="*/ 11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1 w 16"/>
                    <a:gd name="T29" fmla="*/ 3 h 17"/>
                    <a:gd name="T30" fmla="*/ 3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3" name="Freeform 107">
                  <a:extLst>
                    <a:ext uri="{FF2B5EF4-FFF2-40B4-BE49-F238E27FC236}">
                      <a16:creationId xmlns:a16="http://schemas.microsoft.com/office/drawing/2014/main" id="{D8653EB1-8665-4D3A-ACE6-DFF8E9C2E5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0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4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7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4" name="Freeform 108">
                  <a:extLst>
                    <a:ext uri="{FF2B5EF4-FFF2-40B4-BE49-F238E27FC236}">
                      <a16:creationId xmlns:a16="http://schemas.microsoft.com/office/drawing/2014/main" id="{9EEE90DE-1E33-4438-914C-EA900E9C5F8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89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8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5" name="Freeform 109">
                  <a:extLst>
                    <a:ext uri="{FF2B5EF4-FFF2-40B4-BE49-F238E27FC236}">
                      <a16:creationId xmlns:a16="http://schemas.microsoft.com/office/drawing/2014/main" id="{0A7B0D62-D2B6-4C01-8EE1-7B819F8FBA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6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6" name="Freeform 110">
                  <a:extLst>
                    <a:ext uri="{FF2B5EF4-FFF2-40B4-BE49-F238E27FC236}">
                      <a16:creationId xmlns:a16="http://schemas.microsoft.com/office/drawing/2014/main" id="{7FE21567-0063-450C-84E3-07C18C100AE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5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5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7" name="Freeform 111">
                  <a:extLst>
                    <a:ext uri="{FF2B5EF4-FFF2-40B4-BE49-F238E27FC236}">
                      <a16:creationId xmlns:a16="http://schemas.microsoft.com/office/drawing/2014/main" id="{A4A6CA64-5C21-4AB8-B4DD-887AFD93765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0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8" name="Freeform 112">
                  <a:extLst>
                    <a:ext uri="{FF2B5EF4-FFF2-40B4-BE49-F238E27FC236}">
                      <a16:creationId xmlns:a16="http://schemas.microsoft.com/office/drawing/2014/main" id="{5105BAEC-39D6-4D9E-BC4F-C6A1FDB088E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9" name="Freeform 113">
                  <a:extLst>
                    <a:ext uri="{FF2B5EF4-FFF2-40B4-BE49-F238E27FC236}">
                      <a16:creationId xmlns:a16="http://schemas.microsoft.com/office/drawing/2014/main" id="{418B3A2E-AC63-49CF-B82A-9F8E8A79EF3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16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7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0" name="Freeform 114">
                  <a:extLst>
                    <a:ext uri="{FF2B5EF4-FFF2-40B4-BE49-F238E27FC236}">
                      <a16:creationId xmlns:a16="http://schemas.microsoft.com/office/drawing/2014/main" id="{ADE13C65-543C-4799-8EF0-A96CC1BE65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9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1" name="Freeform 115">
                  <a:extLst>
                    <a:ext uri="{FF2B5EF4-FFF2-40B4-BE49-F238E27FC236}">
                      <a16:creationId xmlns:a16="http://schemas.microsoft.com/office/drawing/2014/main" id="{8324F1FA-A7F0-4F25-8F21-37B219776B1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7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2" name="Freeform 116">
                  <a:extLst>
                    <a:ext uri="{FF2B5EF4-FFF2-40B4-BE49-F238E27FC236}">
                      <a16:creationId xmlns:a16="http://schemas.microsoft.com/office/drawing/2014/main" id="{C1B893AB-AA26-4CE7-AE7B-D56E3AE857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3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8 w 22"/>
                    <a:gd name="T15" fmla="*/ 19 h 22"/>
                    <a:gd name="T16" fmla="*/ 14 w 22"/>
                    <a:gd name="T17" fmla="*/ 22 h 22"/>
                    <a:gd name="T18" fmla="*/ 11 w 22"/>
                    <a:gd name="T19" fmla="*/ 22 h 22"/>
                    <a:gd name="T20" fmla="*/ 8 w 22"/>
                    <a:gd name="T21" fmla="*/ 22 h 22"/>
                    <a:gd name="T22" fmla="*/ 4 w 22"/>
                    <a:gd name="T23" fmla="*/ 19 h 22"/>
                    <a:gd name="T24" fmla="*/ 1 w 22"/>
                    <a:gd name="T25" fmla="*/ 17 h 22"/>
                    <a:gd name="T26" fmla="*/ 0 w 22"/>
                    <a:gd name="T27" fmla="*/ 13 h 22"/>
                    <a:gd name="T28" fmla="*/ 1 w 22"/>
                    <a:gd name="T29" fmla="*/ 8 h 22"/>
                    <a:gd name="T30" fmla="*/ 2 w 22"/>
                    <a:gd name="T31" fmla="*/ 4 h 22"/>
                    <a:gd name="T32" fmla="*/ 6 w 22"/>
                    <a:gd name="T33" fmla="*/ 2 h 22"/>
                    <a:gd name="T34" fmla="*/ 10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3" name="Freeform 117">
                  <a:extLst>
                    <a:ext uri="{FF2B5EF4-FFF2-40B4-BE49-F238E27FC236}">
                      <a16:creationId xmlns:a16="http://schemas.microsoft.com/office/drawing/2014/main" id="{AA191621-8CDF-4DAF-BECC-860094EAE8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1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4" name="Freeform 118">
                  <a:extLst>
                    <a:ext uri="{FF2B5EF4-FFF2-40B4-BE49-F238E27FC236}">
                      <a16:creationId xmlns:a16="http://schemas.microsoft.com/office/drawing/2014/main" id="{1834444F-B385-4101-B975-84CD4B1BDE8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6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2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6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2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5" name="Freeform 119">
                  <a:extLst>
                    <a:ext uri="{FF2B5EF4-FFF2-40B4-BE49-F238E27FC236}">
                      <a16:creationId xmlns:a16="http://schemas.microsoft.com/office/drawing/2014/main" id="{A7962035-8F27-42A4-920A-7559803475E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87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7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2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6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7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6" name="Freeform 120">
                  <a:extLst>
                    <a:ext uri="{FF2B5EF4-FFF2-40B4-BE49-F238E27FC236}">
                      <a16:creationId xmlns:a16="http://schemas.microsoft.com/office/drawing/2014/main" id="{A97DE4A5-6DC7-4471-8118-232F65DE961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22"/>
                  <a:ext cx="4" cy="5"/>
                </a:xfrm>
                <a:custGeom>
                  <a:avLst/>
                  <a:gdLst>
                    <a:gd name="T0" fmla="*/ 7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6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7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6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7" name="Freeform 121">
                  <a:extLst>
                    <a:ext uri="{FF2B5EF4-FFF2-40B4-BE49-F238E27FC236}">
                      <a16:creationId xmlns:a16="http://schemas.microsoft.com/office/drawing/2014/main" id="{979FA1B9-3BC4-4177-B7B0-EC007B51569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" y="122"/>
                  <a:ext cx="4" cy="5"/>
                </a:xfrm>
                <a:custGeom>
                  <a:avLst/>
                  <a:gdLst>
                    <a:gd name="T0" fmla="*/ 9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9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8" name="Freeform 122">
                  <a:extLst>
                    <a:ext uri="{FF2B5EF4-FFF2-40B4-BE49-F238E27FC236}">
                      <a16:creationId xmlns:a16="http://schemas.microsoft.com/office/drawing/2014/main" id="{6CA45F94-668E-4E02-AAF4-C1C64A80F85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3 w 14"/>
                    <a:gd name="T7" fmla="*/ 3 h 12"/>
                    <a:gd name="T8" fmla="*/ 14 w 14"/>
                    <a:gd name="T9" fmla="*/ 6 h 12"/>
                    <a:gd name="T10" fmla="*/ 13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4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4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9" name="Freeform 123">
                  <a:extLst>
                    <a:ext uri="{FF2B5EF4-FFF2-40B4-BE49-F238E27FC236}">
                      <a16:creationId xmlns:a16="http://schemas.microsoft.com/office/drawing/2014/main" id="{0BB2D08D-5DB2-4B5B-9C15-CE08F1F0413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6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0" name="Freeform 124">
                  <a:extLst>
                    <a:ext uri="{FF2B5EF4-FFF2-40B4-BE49-F238E27FC236}">
                      <a16:creationId xmlns:a16="http://schemas.microsoft.com/office/drawing/2014/main" id="{7C45179F-3B7F-4F25-BB32-2DCC3C9AA8C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" y="128"/>
                  <a:ext cx="5" cy="5"/>
                </a:xfrm>
                <a:custGeom>
                  <a:avLst/>
                  <a:gdLst>
                    <a:gd name="T0" fmla="*/ 12 w 21"/>
                    <a:gd name="T1" fmla="*/ 0 h 22"/>
                    <a:gd name="T2" fmla="*/ 16 w 21"/>
                    <a:gd name="T3" fmla="*/ 1 h 22"/>
                    <a:gd name="T4" fmla="*/ 19 w 21"/>
                    <a:gd name="T5" fmla="*/ 4 h 22"/>
                    <a:gd name="T6" fmla="*/ 21 w 21"/>
                    <a:gd name="T7" fmla="*/ 8 h 22"/>
                    <a:gd name="T8" fmla="*/ 21 w 21"/>
                    <a:gd name="T9" fmla="*/ 12 h 22"/>
                    <a:gd name="T10" fmla="*/ 20 w 21"/>
                    <a:gd name="T11" fmla="*/ 17 h 22"/>
                    <a:gd name="T12" fmla="*/ 17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6 w 21"/>
                    <a:gd name="T19" fmla="*/ 20 h 22"/>
                    <a:gd name="T20" fmla="*/ 2 w 21"/>
                    <a:gd name="T21" fmla="*/ 18 h 22"/>
                    <a:gd name="T22" fmla="*/ 1 w 21"/>
                    <a:gd name="T23" fmla="*/ 14 h 22"/>
                    <a:gd name="T24" fmla="*/ 0 w 21"/>
                    <a:gd name="T25" fmla="*/ 10 h 22"/>
                    <a:gd name="T26" fmla="*/ 1 w 21"/>
                    <a:gd name="T27" fmla="*/ 6 h 22"/>
                    <a:gd name="T28" fmla="*/ 3 w 21"/>
                    <a:gd name="T29" fmla="*/ 3 h 22"/>
                    <a:gd name="T30" fmla="*/ 7 w 21"/>
                    <a:gd name="T31" fmla="*/ 1 h 22"/>
                    <a:gd name="T32" fmla="*/ 12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1" y="12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0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3" y="3"/>
                      </a:lnTo>
                      <a:lnTo>
                        <a:pt x="7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1" name="Freeform 125">
                  <a:extLst>
                    <a:ext uri="{FF2B5EF4-FFF2-40B4-BE49-F238E27FC236}">
                      <a16:creationId xmlns:a16="http://schemas.microsoft.com/office/drawing/2014/main" id="{05058443-04FF-4385-8E0B-49081D61763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2" name="Freeform 126">
                  <a:extLst>
                    <a:ext uri="{FF2B5EF4-FFF2-40B4-BE49-F238E27FC236}">
                      <a16:creationId xmlns:a16="http://schemas.microsoft.com/office/drawing/2014/main" id="{CE48AD3F-059D-4A72-9FBB-0334CCA241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72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5 w 21"/>
                    <a:gd name="T15" fmla="*/ 20 h 22"/>
                    <a:gd name="T16" fmla="*/ 12 w 21"/>
                    <a:gd name="T17" fmla="*/ 22 h 22"/>
                    <a:gd name="T18" fmla="*/ 6 w 21"/>
                    <a:gd name="T19" fmla="*/ 22 h 22"/>
                    <a:gd name="T20" fmla="*/ 3 w 21"/>
                    <a:gd name="T21" fmla="*/ 19 h 22"/>
                    <a:gd name="T22" fmla="*/ 0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3" name="Freeform 127">
                  <a:extLst>
                    <a:ext uri="{FF2B5EF4-FFF2-40B4-BE49-F238E27FC236}">
                      <a16:creationId xmlns:a16="http://schemas.microsoft.com/office/drawing/2014/main" id="{3174FCB0-4647-4C97-AB3B-FE4913A7464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5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4" name="Freeform 128">
                  <a:extLst>
                    <a:ext uri="{FF2B5EF4-FFF2-40B4-BE49-F238E27FC236}">
                      <a16:creationId xmlns:a16="http://schemas.microsoft.com/office/drawing/2014/main" id="{744F10AF-2EA6-4E9B-AC01-CDD6D80D41F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3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3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5" name="Freeform 129">
                  <a:extLst>
                    <a:ext uri="{FF2B5EF4-FFF2-40B4-BE49-F238E27FC236}">
                      <a16:creationId xmlns:a16="http://schemas.microsoft.com/office/drawing/2014/main" id="{E7035314-B73A-4192-9ABA-D6F330B0D13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22"/>
                  <a:ext cx="4" cy="5"/>
                </a:xfrm>
                <a:custGeom>
                  <a:avLst/>
                  <a:gdLst>
                    <a:gd name="T0" fmla="*/ 8 w 18"/>
                    <a:gd name="T1" fmla="*/ 0 h 16"/>
                    <a:gd name="T2" fmla="*/ 11 w 18"/>
                    <a:gd name="T3" fmla="*/ 0 h 16"/>
                    <a:gd name="T4" fmla="*/ 14 w 18"/>
                    <a:gd name="T5" fmla="*/ 1 h 16"/>
                    <a:gd name="T6" fmla="*/ 16 w 18"/>
                    <a:gd name="T7" fmla="*/ 4 h 16"/>
                    <a:gd name="T8" fmla="*/ 18 w 18"/>
                    <a:gd name="T9" fmla="*/ 7 h 16"/>
                    <a:gd name="T10" fmla="*/ 16 w 18"/>
                    <a:gd name="T11" fmla="*/ 10 h 16"/>
                    <a:gd name="T12" fmla="*/ 15 w 18"/>
                    <a:gd name="T13" fmla="*/ 14 h 16"/>
                    <a:gd name="T14" fmla="*/ 13 w 18"/>
                    <a:gd name="T15" fmla="*/ 15 h 16"/>
                    <a:gd name="T16" fmla="*/ 10 w 18"/>
                    <a:gd name="T17" fmla="*/ 16 h 16"/>
                    <a:gd name="T18" fmla="*/ 6 w 18"/>
                    <a:gd name="T19" fmla="*/ 16 h 16"/>
                    <a:gd name="T20" fmla="*/ 4 w 18"/>
                    <a:gd name="T21" fmla="*/ 14 h 16"/>
                    <a:gd name="T22" fmla="*/ 1 w 18"/>
                    <a:gd name="T23" fmla="*/ 11 h 16"/>
                    <a:gd name="T24" fmla="*/ 0 w 18"/>
                    <a:gd name="T25" fmla="*/ 9 h 16"/>
                    <a:gd name="T26" fmla="*/ 1 w 18"/>
                    <a:gd name="T27" fmla="*/ 6 h 16"/>
                    <a:gd name="T28" fmla="*/ 2 w 18"/>
                    <a:gd name="T29" fmla="*/ 2 h 16"/>
                    <a:gd name="T30" fmla="*/ 5 w 18"/>
                    <a:gd name="T31" fmla="*/ 1 h 16"/>
                    <a:gd name="T32" fmla="*/ 8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8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6" name="Freeform 130">
                  <a:extLst>
                    <a:ext uri="{FF2B5EF4-FFF2-40B4-BE49-F238E27FC236}">
                      <a16:creationId xmlns:a16="http://schemas.microsoft.com/office/drawing/2014/main" id="{D1A346B9-16A2-4794-BA4B-405A3F7D1D2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2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7" name="Freeform 131">
                  <a:extLst>
                    <a:ext uri="{FF2B5EF4-FFF2-40B4-BE49-F238E27FC236}">
                      <a16:creationId xmlns:a16="http://schemas.microsoft.com/office/drawing/2014/main" id="{083C8270-25D1-4AB4-ABFF-962365EA992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46" y="128"/>
                  <a:ext cx="6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8" name="Freeform 132">
                  <a:extLst>
                    <a:ext uri="{FF2B5EF4-FFF2-40B4-BE49-F238E27FC236}">
                      <a16:creationId xmlns:a16="http://schemas.microsoft.com/office/drawing/2014/main" id="{6219E10E-B48D-4726-A822-F0D575E497F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0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9" name="Freeform 133">
                  <a:extLst>
                    <a:ext uri="{FF2B5EF4-FFF2-40B4-BE49-F238E27FC236}">
                      <a16:creationId xmlns:a16="http://schemas.microsoft.com/office/drawing/2014/main" id="{E673B82E-84F2-4A9A-A829-0434F2C7100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2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4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0" name="Freeform 134">
                  <a:extLst>
                    <a:ext uri="{FF2B5EF4-FFF2-40B4-BE49-F238E27FC236}">
                      <a16:creationId xmlns:a16="http://schemas.microsoft.com/office/drawing/2014/main" id="{5FFF2F3D-620C-49F0-8EF2-B6F9A5A7D3D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5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5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1" name="Freeform 135">
                  <a:extLst>
                    <a:ext uri="{FF2B5EF4-FFF2-40B4-BE49-F238E27FC236}">
                      <a16:creationId xmlns:a16="http://schemas.microsoft.com/office/drawing/2014/main" id="{19715150-7677-4548-80DB-193618E31FE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2" name="Freeform 136">
                  <a:extLst>
                    <a:ext uri="{FF2B5EF4-FFF2-40B4-BE49-F238E27FC236}">
                      <a16:creationId xmlns:a16="http://schemas.microsoft.com/office/drawing/2014/main" id="{9ABCAE19-F831-4BB7-B26E-298844F791D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2 w 14"/>
                    <a:gd name="T7" fmla="*/ 3 h 12"/>
                    <a:gd name="T8" fmla="*/ 14 w 14"/>
                    <a:gd name="T9" fmla="*/ 6 h 12"/>
                    <a:gd name="T10" fmla="*/ 12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3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4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3" name="Freeform 137">
                  <a:extLst>
                    <a:ext uri="{FF2B5EF4-FFF2-40B4-BE49-F238E27FC236}">
                      <a16:creationId xmlns:a16="http://schemas.microsoft.com/office/drawing/2014/main" id="{7AA65579-5ED0-4008-9724-89EB0BB9BC6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19" y="128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5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3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5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4" name="Freeform 138">
                  <a:extLst>
                    <a:ext uri="{FF2B5EF4-FFF2-40B4-BE49-F238E27FC236}">
                      <a16:creationId xmlns:a16="http://schemas.microsoft.com/office/drawing/2014/main" id="{638FE479-A4F6-4F8D-8B74-8E2D663B1FD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5" name="Freeform 139">
                  <a:extLst>
                    <a:ext uri="{FF2B5EF4-FFF2-40B4-BE49-F238E27FC236}">
                      <a16:creationId xmlns:a16="http://schemas.microsoft.com/office/drawing/2014/main" id="{B8EC7B17-73BB-4AC8-95D8-9CEE120FE5D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8"/>
                  <a:ext cx="3" cy="3"/>
                </a:xfrm>
                <a:custGeom>
                  <a:avLst/>
                  <a:gdLst>
                    <a:gd name="T0" fmla="*/ 7 w 12"/>
                    <a:gd name="T1" fmla="*/ 0 h 12"/>
                    <a:gd name="T2" fmla="*/ 10 w 12"/>
                    <a:gd name="T3" fmla="*/ 0 h 12"/>
                    <a:gd name="T4" fmla="*/ 11 w 12"/>
                    <a:gd name="T5" fmla="*/ 2 h 12"/>
                    <a:gd name="T6" fmla="*/ 12 w 12"/>
                    <a:gd name="T7" fmla="*/ 3 h 12"/>
                    <a:gd name="T8" fmla="*/ 12 w 12"/>
                    <a:gd name="T9" fmla="*/ 6 h 12"/>
                    <a:gd name="T10" fmla="*/ 12 w 12"/>
                    <a:gd name="T11" fmla="*/ 8 h 12"/>
                    <a:gd name="T12" fmla="*/ 11 w 12"/>
                    <a:gd name="T13" fmla="*/ 11 h 12"/>
                    <a:gd name="T14" fmla="*/ 8 w 12"/>
                    <a:gd name="T15" fmla="*/ 12 h 12"/>
                    <a:gd name="T16" fmla="*/ 6 w 12"/>
                    <a:gd name="T17" fmla="*/ 12 h 12"/>
                    <a:gd name="T18" fmla="*/ 3 w 12"/>
                    <a:gd name="T19" fmla="*/ 11 h 12"/>
                    <a:gd name="T20" fmla="*/ 1 w 12"/>
                    <a:gd name="T21" fmla="*/ 10 h 12"/>
                    <a:gd name="T22" fmla="*/ 0 w 12"/>
                    <a:gd name="T23" fmla="*/ 7 h 12"/>
                    <a:gd name="T24" fmla="*/ 0 w 12"/>
                    <a:gd name="T25" fmla="*/ 5 h 12"/>
                    <a:gd name="T26" fmla="*/ 1 w 12"/>
                    <a:gd name="T27" fmla="*/ 2 h 12"/>
                    <a:gd name="T28" fmla="*/ 2 w 12"/>
                    <a:gd name="T29" fmla="*/ 1 h 12"/>
                    <a:gd name="T30" fmla="*/ 5 w 12"/>
                    <a:gd name="T31" fmla="*/ 0 h 12"/>
                    <a:gd name="T32" fmla="*/ 7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2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6" name="Freeform 140">
                  <a:extLst>
                    <a:ext uri="{FF2B5EF4-FFF2-40B4-BE49-F238E27FC236}">
                      <a16:creationId xmlns:a16="http://schemas.microsoft.com/office/drawing/2014/main" id="{59EFD167-BCC0-4AD7-8CC6-53F53227E49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8"/>
                  <a:ext cx="4" cy="3"/>
                </a:xfrm>
                <a:custGeom>
                  <a:avLst/>
                  <a:gdLst>
                    <a:gd name="T0" fmla="*/ 8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5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7" name="Freeform 141">
                  <a:extLst>
                    <a:ext uri="{FF2B5EF4-FFF2-40B4-BE49-F238E27FC236}">
                      <a16:creationId xmlns:a16="http://schemas.microsoft.com/office/drawing/2014/main" id="{26865C8B-6D66-4BC8-82EC-DED298E149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0" y="143"/>
                  <a:ext cx="5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8" name="Freeform 142">
                  <a:extLst>
                    <a:ext uri="{FF2B5EF4-FFF2-40B4-BE49-F238E27FC236}">
                      <a16:creationId xmlns:a16="http://schemas.microsoft.com/office/drawing/2014/main" id="{E0A75F7A-13BD-4A54-B80E-441BEEC7D3C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84" y="143"/>
                  <a:ext cx="6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8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0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2 w 21"/>
                    <a:gd name="T31" fmla="*/ 4 h 22"/>
                    <a:gd name="T32" fmla="*/ 5 w 21"/>
                    <a:gd name="T33" fmla="*/ 2 h 22"/>
                    <a:gd name="T34" fmla="*/ 10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9" name="Freeform 143">
                  <a:extLst>
                    <a:ext uri="{FF2B5EF4-FFF2-40B4-BE49-F238E27FC236}">
                      <a16:creationId xmlns:a16="http://schemas.microsoft.com/office/drawing/2014/main" id="{8E3E3217-461B-4DBC-823B-B21C756E564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46"/>
                  <a:ext cx="4" cy="4"/>
                </a:xfrm>
                <a:custGeom>
                  <a:avLst/>
                  <a:gdLst>
                    <a:gd name="T0" fmla="*/ 7 w 17"/>
                    <a:gd name="T1" fmla="*/ 0 h 17"/>
                    <a:gd name="T2" fmla="*/ 10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1 w 17"/>
                    <a:gd name="T29" fmla="*/ 3 h 17"/>
                    <a:gd name="T30" fmla="*/ 4 w 17"/>
                    <a:gd name="T31" fmla="*/ 2 h 17"/>
                    <a:gd name="T32" fmla="*/ 7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0" name="Freeform 144">
                  <a:extLst>
                    <a:ext uri="{FF2B5EF4-FFF2-40B4-BE49-F238E27FC236}">
                      <a16:creationId xmlns:a16="http://schemas.microsoft.com/office/drawing/2014/main" id="{2E5CB0CC-12CA-48C2-9D96-BCA70467C6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4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1 w 12"/>
                    <a:gd name="T27" fmla="*/ 5 h 14"/>
                    <a:gd name="T28" fmla="*/ 2 w 12"/>
                    <a:gd name="T29" fmla="*/ 3 h 14"/>
                    <a:gd name="T30" fmla="*/ 4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1" name="Freeform 145">
                  <a:extLst>
                    <a:ext uri="{FF2B5EF4-FFF2-40B4-BE49-F238E27FC236}">
                      <a16:creationId xmlns:a16="http://schemas.microsoft.com/office/drawing/2014/main" id="{056974C0-6256-4BD2-A14C-2EDC8A494B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6" y="146"/>
                  <a:ext cx="5" cy="4"/>
                </a:xfrm>
                <a:custGeom>
                  <a:avLst/>
                  <a:gdLst>
                    <a:gd name="T0" fmla="*/ 10 w 16"/>
                    <a:gd name="T1" fmla="*/ 0 h 17"/>
                    <a:gd name="T2" fmla="*/ 12 w 16"/>
                    <a:gd name="T3" fmla="*/ 2 h 17"/>
                    <a:gd name="T4" fmla="*/ 15 w 16"/>
                    <a:gd name="T5" fmla="*/ 3 h 17"/>
                    <a:gd name="T6" fmla="*/ 16 w 16"/>
                    <a:gd name="T7" fmla="*/ 7 h 17"/>
                    <a:gd name="T8" fmla="*/ 16 w 16"/>
                    <a:gd name="T9" fmla="*/ 9 h 17"/>
                    <a:gd name="T10" fmla="*/ 16 w 16"/>
                    <a:gd name="T11" fmla="*/ 13 h 17"/>
                    <a:gd name="T12" fmla="*/ 14 w 16"/>
                    <a:gd name="T13" fmla="*/ 16 h 17"/>
                    <a:gd name="T14" fmla="*/ 11 w 16"/>
                    <a:gd name="T15" fmla="*/ 17 h 17"/>
                    <a:gd name="T16" fmla="*/ 7 w 16"/>
                    <a:gd name="T17" fmla="*/ 17 h 17"/>
                    <a:gd name="T18" fmla="*/ 5 w 16"/>
                    <a:gd name="T19" fmla="*/ 16 h 17"/>
                    <a:gd name="T20" fmla="*/ 2 w 16"/>
                    <a:gd name="T21" fmla="*/ 14 h 17"/>
                    <a:gd name="T22" fmla="*/ 1 w 16"/>
                    <a:gd name="T23" fmla="*/ 12 h 17"/>
                    <a:gd name="T24" fmla="*/ 0 w 16"/>
                    <a:gd name="T25" fmla="*/ 8 h 17"/>
                    <a:gd name="T26" fmla="*/ 1 w 16"/>
                    <a:gd name="T27" fmla="*/ 5 h 17"/>
                    <a:gd name="T28" fmla="*/ 3 w 16"/>
                    <a:gd name="T29" fmla="*/ 3 h 17"/>
                    <a:gd name="T30" fmla="*/ 6 w 16"/>
                    <a:gd name="T31" fmla="*/ 0 h 17"/>
                    <a:gd name="T32" fmla="*/ 10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10" y="0"/>
                      </a:moveTo>
                      <a:lnTo>
                        <a:pt x="12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6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2" name="Freeform 146">
                  <a:extLst>
                    <a:ext uri="{FF2B5EF4-FFF2-40B4-BE49-F238E27FC236}">
                      <a16:creationId xmlns:a16="http://schemas.microsoft.com/office/drawing/2014/main" id="{58F9D8B2-E8D3-44A7-A145-DA5FE9829B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69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6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3" name="Freeform 147">
                  <a:extLst>
                    <a:ext uri="{FF2B5EF4-FFF2-40B4-BE49-F238E27FC236}">
                      <a16:creationId xmlns:a16="http://schemas.microsoft.com/office/drawing/2014/main" id="{2B7A38D4-3115-4546-8A57-7C5513D292E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7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4" name="Freeform 148">
                  <a:extLst>
                    <a:ext uri="{FF2B5EF4-FFF2-40B4-BE49-F238E27FC236}">
                      <a16:creationId xmlns:a16="http://schemas.microsoft.com/office/drawing/2014/main" id="{8E30513D-2AA3-4D0B-A433-63E6932D309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2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0 w 13"/>
                    <a:gd name="T5" fmla="*/ 3 h 14"/>
                    <a:gd name="T6" fmla="*/ 11 w 13"/>
                    <a:gd name="T7" fmla="*/ 5 h 14"/>
                    <a:gd name="T8" fmla="*/ 13 w 13"/>
                    <a:gd name="T9" fmla="*/ 8 h 14"/>
                    <a:gd name="T10" fmla="*/ 11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2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0" y="3"/>
                      </a:lnTo>
                      <a:lnTo>
                        <a:pt x="11" y="5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2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5" name="Freeform 149">
                  <a:extLst>
                    <a:ext uri="{FF2B5EF4-FFF2-40B4-BE49-F238E27FC236}">
                      <a16:creationId xmlns:a16="http://schemas.microsoft.com/office/drawing/2014/main" id="{36750400-E690-4AD4-A72B-7AAA95428E0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2" y="147"/>
                  <a:ext cx="4" cy="3"/>
                </a:xfrm>
                <a:custGeom>
                  <a:avLst/>
                  <a:gdLst>
                    <a:gd name="T0" fmla="*/ 6 w 12"/>
                    <a:gd name="T1" fmla="*/ 0 h 13"/>
                    <a:gd name="T2" fmla="*/ 9 w 12"/>
                    <a:gd name="T3" fmla="*/ 0 h 13"/>
                    <a:gd name="T4" fmla="*/ 11 w 12"/>
                    <a:gd name="T5" fmla="*/ 1 h 13"/>
                    <a:gd name="T6" fmla="*/ 12 w 12"/>
                    <a:gd name="T7" fmla="*/ 3 h 13"/>
                    <a:gd name="T8" fmla="*/ 12 w 12"/>
                    <a:gd name="T9" fmla="*/ 5 h 13"/>
                    <a:gd name="T10" fmla="*/ 12 w 12"/>
                    <a:gd name="T11" fmla="*/ 8 h 13"/>
                    <a:gd name="T12" fmla="*/ 11 w 12"/>
                    <a:gd name="T13" fmla="*/ 10 h 13"/>
                    <a:gd name="T14" fmla="*/ 10 w 12"/>
                    <a:gd name="T15" fmla="*/ 12 h 13"/>
                    <a:gd name="T16" fmla="*/ 7 w 12"/>
                    <a:gd name="T17" fmla="*/ 13 h 13"/>
                    <a:gd name="T18" fmla="*/ 5 w 12"/>
                    <a:gd name="T19" fmla="*/ 13 h 13"/>
                    <a:gd name="T20" fmla="*/ 2 w 12"/>
                    <a:gd name="T21" fmla="*/ 12 h 13"/>
                    <a:gd name="T22" fmla="*/ 1 w 12"/>
                    <a:gd name="T23" fmla="*/ 9 h 13"/>
                    <a:gd name="T24" fmla="*/ 0 w 12"/>
                    <a:gd name="T25" fmla="*/ 6 h 13"/>
                    <a:gd name="T26" fmla="*/ 0 w 12"/>
                    <a:gd name="T27" fmla="*/ 4 h 13"/>
                    <a:gd name="T28" fmla="*/ 1 w 12"/>
                    <a:gd name="T29" fmla="*/ 1 h 13"/>
                    <a:gd name="T30" fmla="*/ 3 w 12"/>
                    <a:gd name="T31" fmla="*/ 0 h 13"/>
                    <a:gd name="T32" fmla="*/ 6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3"/>
                      </a:lnTo>
                      <a:lnTo>
                        <a:pt x="12" y="5"/>
                      </a:lnTo>
                      <a:lnTo>
                        <a:pt x="12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6" name="Freeform 150">
                  <a:extLst>
                    <a:ext uri="{FF2B5EF4-FFF2-40B4-BE49-F238E27FC236}">
                      <a16:creationId xmlns:a16="http://schemas.microsoft.com/office/drawing/2014/main" id="{A1260F0D-2D5B-4408-AEB2-A383D0767CA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8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2 w 13"/>
                    <a:gd name="T11" fmla="*/ 9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6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6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7" name="Freeform 151">
                  <a:extLst>
                    <a:ext uri="{FF2B5EF4-FFF2-40B4-BE49-F238E27FC236}">
                      <a16:creationId xmlns:a16="http://schemas.microsoft.com/office/drawing/2014/main" id="{DCE7A4D8-8499-4424-BAD8-9E00DD5632C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31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8" name="Freeform 152">
                  <a:extLst>
                    <a:ext uri="{FF2B5EF4-FFF2-40B4-BE49-F238E27FC236}">
                      <a16:creationId xmlns:a16="http://schemas.microsoft.com/office/drawing/2014/main" id="{9FCF4C7E-F7BB-40E1-9965-AF1DA4E03D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6" y="148"/>
                  <a:ext cx="3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9" name="Freeform 153">
                  <a:extLst>
                    <a:ext uri="{FF2B5EF4-FFF2-40B4-BE49-F238E27FC236}">
                      <a16:creationId xmlns:a16="http://schemas.microsoft.com/office/drawing/2014/main" id="{092B9A34-58A1-47B3-9AB1-D8B37DCA2D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0" name="Freeform 154">
                  <a:extLst>
                    <a:ext uri="{FF2B5EF4-FFF2-40B4-BE49-F238E27FC236}">
                      <a16:creationId xmlns:a16="http://schemas.microsoft.com/office/drawing/2014/main" id="{9578E0FB-0B31-45B3-8AF0-DD77DECC33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13" y="143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1" name="Freeform 155">
                  <a:extLst>
                    <a:ext uri="{FF2B5EF4-FFF2-40B4-BE49-F238E27FC236}">
                      <a16:creationId xmlns:a16="http://schemas.microsoft.com/office/drawing/2014/main" id="{A01E5CB1-68EF-413D-9325-D5405677665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0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1 h 22"/>
                    <a:gd name="T16" fmla="*/ 11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0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5" y="21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2" name="Freeform 156">
                  <a:extLst>
                    <a:ext uri="{FF2B5EF4-FFF2-40B4-BE49-F238E27FC236}">
                      <a16:creationId xmlns:a16="http://schemas.microsoft.com/office/drawing/2014/main" id="{96E194CA-9836-4CD3-B2D2-F85BF40B4C9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0" y="146"/>
                  <a:ext cx="4" cy="4"/>
                </a:xfrm>
                <a:custGeom>
                  <a:avLst/>
                  <a:gdLst>
                    <a:gd name="T0" fmla="*/ 10 w 18"/>
                    <a:gd name="T1" fmla="*/ 0 h 17"/>
                    <a:gd name="T2" fmla="*/ 13 w 18"/>
                    <a:gd name="T3" fmla="*/ 2 h 17"/>
                    <a:gd name="T4" fmla="*/ 15 w 18"/>
                    <a:gd name="T5" fmla="*/ 3 h 17"/>
                    <a:gd name="T6" fmla="*/ 16 w 18"/>
                    <a:gd name="T7" fmla="*/ 7 h 17"/>
                    <a:gd name="T8" fmla="*/ 18 w 18"/>
                    <a:gd name="T9" fmla="*/ 9 h 17"/>
                    <a:gd name="T10" fmla="*/ 16 w 18"/>
                    <a:gd name="T11" fmla="*/ 13 h 17"/>
                    <a:gd name="T12" fmla="*/ 14 w 18"/>
                    <a:gd name="T13" fmla="*/ 16 h 17"/>
                    <a:gd name="T14" fmla="*/ 11 w 18"/>
                    <a:gd name="T15" fmla="*/ 17 h 17"/>
                    <a:gd name="T16" fmla="*/ 7 w 18"/>
                    <a:gd name="T17" fmla="*/ 17 h 17"/>
                    <a:gd name="T18" fmla="*/ 5 w 18"/>
                    <a:gd name="T19" fmla="*/ 16 h 17"/>
                    <a:gd name="T20" fmla="*/ 2 w 18"/>
                    <a:gd name="T21" fmla="*/ 14 h 17"/>
                    <a:gd name="T22" fmla="*/ 1 w 18"/>
                    <a:gd name="T23" fmla="*/ 12 h 17"/>
                    <a:gd name="T24" fmla="*/ 0 w 18"/>
                    <a:gd name="T25" fmla="*/ 8 h 17"/>
                    <a:gd name="T26" fmla="*/ 1 w 18"/>
                    <a:gd name="T27" fmla="*/ 5 h 17"/>
                    <a:gd name="T28" fmla="*/ 4 w 18"/>
                    <a:gd name="T29" fmla="*/ 3 h 17"/>
                    <a:gd name="T30" fmla="*/ 6 w 18"/>
                    <a:gd name="T31" fmla="*/ 0 h 17"/>
                    <a:gd name="T32" fmla="*/ 10 w 18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7">
                      <a:moveTo>
                        <a:pt x="10" y="0"/>
                      </a:moveTo>
                      <a:lnTo>
                        <a:pt x="13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8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4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3" name="Freeform 157">
                  <a:extLst>
                    <a:ext uri="{FF2B5EF4-FFF2-40B4-BE49-F238E27FC236}">
                      <a16:creationId xmlns:a16="http://schemas.microsoft.com/office/drawing/2014/main" id="{5C9C8749-AD98-4BB3-B94F-213BBF1B99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8" y="118"/>
                  <a:ext cx="3" cy="3"/>
                </a:xfrm>
                <a:custGeom>
                  <a:avLst/>
                  <a:gdLst>
                    <a:gd name="T0" fmla="*/ 8 w 13"/>
                    <a:gd name="T1" fmla="*/ 0 h 12"/>
                    <a:gd name="T2" fmla="*/ 11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6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4" name="Freeform 158">
                  <a:extLst>
                    <a:ext uri="{FF2B5EF4-FFF2-40B4-BE49-F238E27FC236}">
                      <a16:creationId xmlns:a16="http://schemas.microsoft.com/office/drawing/2014/main" id="{71C57C23-23F3-4F83-B684-2D3D100A4A5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3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1 w 13"/>
                    <a:gd name="T7" fmla="*/ 3 h 13"/>
                    <a:gd name="T8" fmla="*/ 13 w 13"/>
                    <a:gd name="T9" fmla="*/ 6 h 13"/>
                    <a:gd name="T10" fmla="*/ 11 w 13"/>
                    <a:gd name="T11" fmla="*/ 8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2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2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5" name="Freeform 159">
                  <a:extLst>
                    <a:ext uri="{FF2B5EF4-FFF2-40B4-BE49-F238E27FC236}">
                      <a16:creationId xmlns:a16="http://schemas.microsoft.com/office/drawing/2014/main" id="{EC53BDA0-66F9-432A-8F83-715E6B00E52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1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6" name="Freeform 160">
                  <a:extLst>
                    <a:ext uri="{FF2B5EF4-FFF2-40B4-BE49-F238E27FC236}">
                      <a16:creationId xmlns:a16="http://schemas.microsoft.com/office/drawing/2014/main" id="{BFBB3D53-66F6-4600-85CB-33F251E3EF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5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1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7" name="Freeform 161">
                  <a:extLst>
                    <a:ext uri="{FF2B5EF4-FFF2-40B4-BE49-F238E27FC236}">
                      <a16:creationId xmlns:a16="http://schemas.microsoft.com/office/drawing/2014/main" id="{CFFA2800-DAE0-4DA3-87A0-445E10C4233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10 w 13"/>
                    <a:gd name="T3" fmla="*/ 0 h 13"/>
                    <a:gd name="T4" fmla="*/ 11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1 w 13"/>
                    <a:gd name="T23" fmla="*/ 8 h 13"/>
                    <a:gd name="T24" fmla="*/ 0 w 13"/>
                    <a:gd name="T25" fmla="*/ 6 h 13"/>
                    <a:gd name="T26" fmla="*/ 1 w 13"/>
                    <a:gd name="T27" fmla="*/ 3 h 13"/>
                    <a:gd name="T28" fmla="*/ 2 w 13"/>
                    <a:gd name="T29" fmla="*/ 2 h 13"/>
                    <a:gd name="T30" fmla="*/ 5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8" name="Freeform 162">
                  <a:extLst>
                    <a:ext uri="{FF2B5EF4-FFF2-40B4-BE49-F238E27FC236}">
                      <a16:creationId xmlns:a16="http://schemas.microsoft.com/office/drawing/2014/main" id="{3D208586-E47D-493E-B43B-03E6E247991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3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6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6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9" name="Freeform 163">
                  <a:extLst>
                    <a:ext uri="{FF2B5EF4-FFF2-40B4-BE49-F238E27FC236}">
                      <a16:creationId xmlns:a16="http://schemas.microsoft.com/office/drawing/2014/main" id="{D0E99822-7B53-4FBD-96A0-1412F7B8268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0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0" name="Freeform 164">
                  <a:extLst>
                    <a:ext uri="{FF2B5EF4-FFF2-40B4-BE49-F238E27FC236}">
                      <a16:creationId xmlns:a16="http://schemas.microsoft.com/office/drawing/2014/main" id="{201403A7-65CA-4AF5-B5AE-B5679AB232D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5" y="118"/>
                  <a:ext cx="4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1 w 13"/>
                    <a:gd name="T5" fmla="*/ 1 h 12"/>
                    <a:gd name="T6" fmla="*/ 13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8 w 13"/>
                    <a:gd name="T17" fmla="*/ 12 h 12"/>
                    <a:gd name="T18" fmla="*/ 6 w 13"/>
                    <a:gd name="T19" fmla="*/ 12 h 12"/>
                    <a:gd name="T20" fmla="*/ 3 w 13"/>
                    <a:gd name="T21" fmla="*/ 11 h 12"/>
                    <a:gd name="T22" fmla="*/ 2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1" name="Freeform 165">
                  <a:extLst>
                    <a:ext uri="{FF2B5EF4-FFF2-40B4-BE49-F238E27FC236}">
                      <a16:creationId xmlns:a16="http://schemas.microsoft.com/office/drawing/2014/main" id="{2316C991-387C-4425-BA26-880B86149BB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2" name="Freeform 166">
                  <a:extLst>
                    <a:ext uri="{FF2B5EF4-FFF2-40B4-BE49-F238E27FC236}">
                      <a16:creationId xmlns:a16="http://schemas.microsoft.com/office/drawing/2014/main" id="{D1AED329-6E3F-4CCA-969C-79530D362BE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8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8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3" name="Freeform 167">
                  <a:extLst>
                    <a:ext uri="{FF2B5EF4-FFF2-40B4-BE49-F238E27FC236}">
                      <a16:creationId xmlns:a16="http://schemas.microsoft.com/office/drawing/2014/main" id="{2ED61601-6145-4AE8-BC46-3D76FBF14C7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3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4" name="Freeform 168">
                  <a:extLst>
                    <a:ext uri="{FF2B5EF4-FFF2-40B4-BE49-F238E27FC236}">
                      <a16:creationId xmlns:a16="http://schemas.microsoft.com/office/drawing/2014/main" id="{58E25A54-A10B-4E67-AC5D-6AF911993C5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7" y="113"/>
                  <a:ext cx="3" cy="3"/>
                </a:xfrm>
                <a:custGeom>
                  <a:avLst/>
                  <a:gdLst>
                    <a:gd name="T0" fmla="*/ 8 w 14"/>
                    <a:gd name="T1" fmla="*/ 0 h 13"/>
                    <a:gd name="T2" fmla="*/ 10 w 14"/>
                    <a:gd name="T3" fmla="*/ 0 h 13"/>
                    <a:gd name="T4" fmla="*/ 11 w 14"/>
                    <a:gd name="T5" fmla="*/ 2 h 13"/>
                    <a:gd name="T6" fmla="*/ 13 w 14"/>
                    <a:gd name="T7" fmla="*/ 4 h 13"/>
                    <a:gd name="T8" fmla="*/ 14 w 14"/>
                    <a:gd name="T9" fmla="*/ 7 h 13"/>
                    <a:gd name="T10" fmla="*/ 13 w 14"/>
                    <a:gd name="T11" fmla="*/ 9 h 13"/>
                    <a:gd name="T12" fmla="*/ 11 w 14"/>
                    <a:gd name="T13" fmla="*/ 11 h 13"/>
                    <a:gd name="T14" fmla="*/ 9 w 14"/>
                    <a:gd name="T15" fmla="*/ 12 h 13"/>
                    <a:gd name="T16" fmla="*/ 6 w 14"/>
                    <a:gd name="T17" fmla="*/ 13 h 13"/>
                    <a:gd name="T18" fmla="*/ 4 w 14"/>
                    <a:gd name="T19" fmla="*/ 12 h 13"/>
                    <a:gd name="T20" fmla="*/ 2 w 14"/>
                    <a:gd name="T21" fmla="*/ 11 h 13"/>
                    <a:gd name="T22" fmla="*/ 1 w 14"/>
                    <a:gd name="T23" fmla="*/ 8 h 13"/>
                    <a:gd name="T24" fmla="*/ 0 w 14"/>
                    <a:gd name="T25" fmla="*/ 6 h 13"/>
                    <a:gd name="T26" fmla="*/ 1 w 14"/>
                    <a:gd name="T27" fmla="*/ 3 h 13"/>
                    <a:gd name="T28" fmla="*/ 2 w 14"/>
                    <a:gd name="T29" fmla="*/ 2 h 13"/>
                    <a:gd name="T30" fmla="*/ 5 w 14"/>
                    <a:gd name="T31" fmla="*/ 0 h 13"/>
                    <a:gd name="T32" fmla="*/ 8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4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5" name="Freeform 169">
                  <a:extLst>
                    <a:ext uri="{FF2B5EF4-FFF2-40B4-BE49-F238E27FC236}">
                      <a16:creationId xmlns:a16="http://schemas.microsoft.com/office/drawing/2014/main" id="{5C54B07B-4E59-4C3E-BE99-60155ADC59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22"/>
                  <a:ext cx="4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3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4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6" name="Freeform 170">
                  <a:extLst>
                    <a:ext uri="{FF2B5EF4-FFF2-40B4-BE49-F238E27FC236}">
                      <a16:creationId xmlns:a16="http://schemas.microsoft.com/office/drawing/2014/main" id="{46E5A46E-2FD6-44E1-B064-6F7284FD6F5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6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2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7" name="Freeform 171">
                  <a:extLst>
                    <a:ext uri="{FF2B5EF4-FFF2-40B4-BE49-F238E27FC236}">
                      <a16:creationId xmlns:a16="http://schemas.microsoft.com/office/drawing/2014/main" id="{E677FDAC-30F5-4C2F-A333-F202BCC403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22"/>
                  <a:ext cx="5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2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3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8" name="Freeform 172">
                  <a:extLst>
                    <a:ext uri="{FF2B5EF4-FFF2-40B4-BE49-F238E27FC236}">
                      <a16:creationId xmlns:a16="http://schemas.microsoft.com/office/drawing/2014/main" id="{2BF7712D-F39A-4FC9-B9E2-D0A97A29E7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67" y="143"/>
                  <a:ext cx="5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2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9" name="Freeform 173">
                  <a:extLst>
                    <a:ext uri="{FF2B5EF4-FFF2-40B4-BE49-F238E27FC236}">
                      <a16:creationId xmlns:a16="http://schemas.microsoft.com/office/drawing/2014/main" id="{38D96D8C-C65B-427B-A1BD-732A14FF66F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4" y="147"/>
                  <a:ext cx="3" cy="3"/>
                </a:xfrm>
                <a:custGeom>
                  <a:avLst/>
                  <a:gdLst>
                    <a:gd name="T0" fmla="*/ 6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1 w 13"/>
                    <a:gd name="T29" fmla="*/ 1 h 13"/>
                    <a:gd name="T30" fmla="*/ 4 w 13"/>
                    <a:gd name="T31" fmla="*/ 0 h 13"/>
                    <a:gd name="T32" fmla="*/ 6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0" name="Freeform 174">
                  <a:extLst>
                    <a:ext uri="{FF2B5EF4-FFF2-40B4-BE49-F238E27FC236}">
                      <a16:creationId xmlns:a16="http://schemas.microsoft.com/office/drawing/2014/main" id="{9D49E1D8-84FE-449A-9BAC-2CDD7013323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48"/>
                  <a:ext cx="3" cy="3"/>
                </a:xfrm>
                <a:custGeom>
                  <a:avLst/>
                  <a:gdLst>
                    <a:gd name="T0" fmla="*/ 7 w 14"/>
                    <a:gd name="T1" fmla="*/ 0 h 14"/>
                    <a:gd name="T2" fmla="*/ 10 w 14"/>
                    <a:gd name="T3" fmla="*/ 2 h 14"/>
                    <a:gd name="T4" fmla="*/ 11 w 14"/>
                    <a:gd name="T5" fmla="*/ 3 h 14"/>
                    <a:gd name="T6" fmla="*/ 12 w 14"/>
                    <a:gd name="T7" fmla="*/ 5 h 14"/>
                    <a:gd name="T8" fmla="*/ 14 w 14"/>
                    <a:gd name="T9" fmla="*/ 8 h 14"/>
                    <a:gd name="T10" fmla="*/ 12 w 14"/>
                    <a:gd name="T11" fmla="*/ 11 h 14"/>
                    <a:gd name="T12" fmla="*/ 11 w 14"/>
                    <a:gd name="T13" fmla="*/ 12 h 14"/>
                    <a:gd name="T14" fmla="*/ 8 w 14"/>
                    <a:gd name="T15" fmla="*/ 13 h 14"/>
                    <a:gd name="T16" fmla="*/ 6 w 14"/>
                    <a:gd name="T17" fmla="*/ 14 h 14"/>
                    <a:gd name="T18" fmla="*/ 3 w 14"/>
                    <a:gd name="T19" fmla="*/ 13 h 14"/>
                    <a:gd name="T20" fmla="*/ 2 w 14"/>
                    <a:gd name="T21" fmla="*/ 12 h 14"/>
                    <a:gd name="T22" fmla="*/ 1 w 14"/>
                    <a:gd name="T23" fmla="*/ 9 h 14"/>
                    <a:gd name="T24" fmla="*/ 0 w 14"/>
                    <a:gd name="T25" fmla="*/ 7 h 14"/>
                    <a:gd name="T26" fmla="*/ 1 w 14"/>
                    <a:gd name="T27" fmla="*/ 4 h 14"/>
                    <a:gd name="T28" fmla="*/ 2 w 14"/>
                    <a:gd name="T29" fmla="*/ 3 h 14"/>
                    <a:gd name="T30" fmla="*/ 5 w 14"/>
                    <a:gd name="T31" fmla="*/ 2 h 14"/>
                    <a:gd name="T32" fmla="*/ 7 w 14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4">
                      <a:moveTo>
                        <a:pt x="7" y="0"/>
                      </a:move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2" y="5"/>
                      </a:lnTo>
                      <a:lnTo>
                        <a:pt x="14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4"/>
                      </a:lnTo>
                      <a:lnTo>
                        <a:pt x="3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1" name="Freeform 175">
                  <a:extLst>
                    <a:ext uri="{FF2B5EF4-FFF2-40B4-BE49-F238E27FC236}">
                      <a16:creationId xmlns:a16="http://schemas.microsoft.com/office/drawing/2014/main" id="{D227FB9F-EDDB-405F-850B-D8E8BA3EA63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7 w 17"/>
                    <a:gd name="T11" fmla="*/ 13 h 17"/>
                    <a:gd name="T12" fmla="*/ 15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6 w 17"/>
                    <a:gd name="T19" fmla="*/ 16 h 17"/>
                    <a:gd name="T20" fmla="*/ 3 w 17"/>
                    <a:gd name="T21" fmla="*/ 14 h 17"/>
                    <a:gd name="T22" fmla="*/ 2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4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7" y="13"/>
                      </a:lnTo>
                      <a:lnTo>
                        <a:pt x="15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2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4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2" name="Freeform 176">
                  <a:extLst>
                    <a:ext uri="{FF2B5EF4-FFF2-40B4-BE49-F238E27FC236}">
                      <a16:creationId xmlns:a16="http://schemas.microsoft.com/office/drawing/2014/main" id="{CD45E929-7E23-49E2-81F2-3C9DA49A76F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3"/>
                  <a:ext cx="4" cy="3"/>
                </a:xfrm>
                <a:custGeom>
                  <a:avLst/>
                  <a:gdLst>
                    <a:gd name="T0" fmla="*/ 7 w 15"/>
                    <a:gd name="T1" fmla="*/ 0 h 13"/>
                    <a:gd name="T2" fmla="*/ 9 w 15"/>
                    <a:gd name="T3" fmla="*/ 0 h 13"/>
                    <a:gd name="T4" fmla="*/ 12 w 15"/>
                    <a:gd name="T5" fmla="*/ 2 h 13"/>
                    <a:gd name="T6" fmla="*/ 13 w 15"/>
                    <a:gd name="T7" fmla="*/ 3 h 13"/>
                    <a:gd name="T8" fmla="*/ 15 w 15"/>
                    <a:gd name="T9" fmla="*/ 6 h 13"/>
                    <a:gd name="T10" fmla="*/ 13 w 15"/>
                    <a:gd name="T11" fmla="*/ 8 h 13"/>
                    <a:gd name="T12" fmla="*/ 12 w 15"/>
                    <a:gd name="T13" fmla="*/ 11 h 13"/>
                    <a:gd name="T14" fmla="*/ 11 w 15"/>
                    <a:gd name="T15" fmla="*/ 12 h 13"/>
                    <a:gd name="T16" fmla="*/ 8 w 15"/>
                    <a:gd name="T17" fmla="*/ 13 h 13"/>
                    <a:gd name="T18" fmla="*/ 6 w 15"/>
                    <a:gd name="T19" fmla="*/ 12 h 13"/>
                    <a:gd name="T20" fmla="*/ 3 w 15"/>
                    <a:gd name="T21" fmla="*/ 11 h 13"/>
                    <a:gd name="T22" fmla="*/ 2 w 15"/>
                    <a:gd name="T23" fmla="*/ 9 h 13"/>
                    <a:gd name="T24" fmla="*/ 0 w 15"/>
                    <a:gd name="T25" fmla="*/ 7 h 13"/>
                    <a:gd name="T26" fmla="*/ 2 w 15"/>
                    <a:gd name="T27" fmla="*/ 4 h 13"/>
                    <a:gd name="T28" fmla="*/ 3 w 15"/>
                    <a:gd name="T29" fmla="*/ 2 h 13"/>
                    <a:gd name="T30" fmla="*/ 4 w 15"/>
                    <a:gd name="T31" fmla="*/ 0 h 13"/>
                    <a:gd name="T32" fmla="*/ 7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5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3" name="Freeform 177">
                  <a:extLst>
                    <a:ext uri="{FF2B5EF4-FFF2-40B4-BE49-F238E27FC236}">
                      <a16:creationId xmlns:a16="http://schemas.microsoft.com/office/drawing/2014/main" id="{31929418-8B23-4F00-9B63-F8E237C11B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51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2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2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4" name="Freeform 178">
                  <a:extLst>
                    <a:ext uri="{FF2B5EF4-FFF2-40B4-BE49-F238E27FC236}">
                      <a16:creationId xmlns:a16="http://schemas.microsoft.com/office/drawing/2014/main" id="{E810021D-DA96-4EE7-84CE-EE3240CAF4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5" name="Freeform 179">
                  <a:extLst>
                    <a:ext uri="{FF2B5EF4-FFF2-40B4-BE49-F238E27FC236}">
                      <a16:creationId xmlns:a16="http://schemas.microsoft.com/office/drawing/2014/main" id="{C9399D5D-B2EA-48E2-8692-05FB334FB50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2 w 17"/>
                    <a:gd name="T3" fmla="*/ 0 h 16"/>
                    <a:gd name="T4" fmla="*/ 15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6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6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5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6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6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6" name="Freeform 180">
                  <a:extLst>
                    <a:ext uri="{FF2B5EF4-FFF2-40B4-BE49-F238E27FC236}">
                      <a16:creationId xmlns:a16="http://schemas.microsoft.com/office/drawing/2014/main" id="{EE3E85ED-1B25-4BA7-97CC-84C1DECD79F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1" y="121"/>
                  <a:ext cx="0" cy="0"/>
                </a:xfrm>
                <a:custGeom>
                  <a:avLst/>
                  <a:gdLst>
                    <a:gd name="T0" fmla="*/ 0 h 3"/>
                    <a:gd name="T1" fmla="*/ 1 h 3"/>
                    <a:gd name="T2" fmla="*/ 3 h 3"/>
                    <a:gd name="T3" fmla="*/ 3 h 3"/>
                    <a:gd name="T4" fmla="*/ 1 h 3"/>
                    <a:gd name="T5" fmla="*/ 0 h 3"/>
                    <a:gd name="T6" fmla="*/ 0 h 3"/>
                    <a:gd name="T7" fmla="*/ 0 h 3"/>
                  </a:gdLst>
                  <a:ahLst/>
                  <a:cxnLst>
                    <a:cxn ang="0">
                      <a:pos x="0" y="T0"/>
                    </a:cxn>
                    <a:cxn ang="0">
                      <a:pos x="0" y="T1"/>
                    </a:cxn>
                    <a:cxn ang="0">
                      <a:pos x="0" y="T2"/>
                    </a:cxn>
                    <a:cxn ang="0">
                      <a:pos x="0" y="T3"/>
                    </a:cxn>
                    <a:cxn ang="0">
                      <a:pos x="0" y="T4"/>
                    </a:cxn>
                    <a:cxn ang="0">
                      <a:pos x="0" y="T5"/>
                    </a:cxn>
                    <a:cxn ang="0">
                      <a:pos x="0" y="T6"/>
                    </a:cxn>
                    <a:cxn ang="0">
                      <a:pos x="0" y="T7"/>
                    </a:cxn>
                  </a:cxnLst>
                  <a:rect l="0" t="0" r="r" b="b"/>
                  <a:pathLst>
                    <a:path h="3">
                      <a:moveTo>
                        <a:pt x="0" y="0"/>
                      </a:moveTo>
                      <a:lnTo>
                        <a:pt x="0" y="1"/>
                      </a:lnTo>
                      <a:lnTo>
                        <a:pt x="0" y="3"/>
                      </a:lnTo>
                      <a:lnTo>
                        <a:pt x="0" y="3"/>
                      </a:lnTo>
                      <a:lnTo>
                        <a:pt x="0" y="1"/>
                      </a:lnTo>
                      <a:lnTo>
                        <a:pt x="0" y="0"/>
                      </a:lnTo>
                      <a:lnTo>
                        <a:pt x="0" y="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7" name="Freeform 181">
                  <a:extLst>
                    <a:ext uri="{FF2B5EF4-FFF2-40B4-BE49-F238E27FC236}">
                      <a16:creationId xmlns:a16="http://schemas.microsoft.com/office/drawing/2014/main" id="{2D801D55-E155-42C8-B823-18F55BEA3DA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0" y="110"/>
                  <a:ext cx="24" cy="11"/>
                </a:xfrm>
                <a:custGeom>
                  <a:avLst/>
                  <a:gdLst>
                    <a:gd name="T0" fmla="*/ 33 w 97"/>
                    <a:gd name="T1" fmla="*/ 0 h 43"/>
                    <a:gd name="T2" fmla="*/ 31 w 97"/>
                    <a:gd name="T3" fmla="*/ 6 h 43"/>
                    <a:gd name="T4" fmla="*/ 40 w 97"/>
                    <a:gd name="T5" fmla="*/ 4 h 43"/>
                    <a:gd name="T6" fmla="*/ 44 w 97"/>
                    <a:gd name="T7" fmla="*/ 2 h 43"/>
                    <a:gd name="T8" fmla="*/ 41 w 97"/>
                    <a:gd name="T9" fmla="*/ 2 h 43"/>
                    <a:gd name="T10" fmla="*/ 41 w 97"/>
                    <a:gd name="T11" fmla="*/ 2 h 43"/>
                    <a:gd name="T12" fmla="*/ 42 w 97"/>
                    <a:gd name="T13" fmla="*/ 2 h 43"/>
                    <a:gd name="T14" fmla="*/ 51 w 97"/>
                    <a:gd name="T15" fmla="*/ 4 h 43"/>
                    <a:gd name="T16" fmla="*/ 54 w 97"/>
                    <a:gd name="T17" fmla="*/ 2 h 43"/>
                    <a:gd name="T18" fmla="*/ 62 w 97"/>
                    <a:gd name="T19" fmla="*/ 0 h 43"/>
                    <a:gd name="T20" fmla="*/ 64 w 97"/>
                    <a:gd name="T21" fmla="*/ 6 h 43"/>
                    <a:gd name="T22" fmla="*/ 70 w 97"/>
                    <a:gd name="T23" fmla="*/ 9 h 43"/>
                    <a:gd name="T24" fmla="*/ 78 w 97"/>
                    <a:gd name="T25" fmla="*/ 7 h 43"/>
                    <a:gd name="T26" fmla="*/ 85 w 97"/>
                    <a:gd name="T27" fmla="*/ 4 h 43"/>
                    <a:gd name="T28" fmla="*/ 97 w 97"/>
                    <a:gd name="T29" fmla="*/ 0 h 43"/>
                    <a:gd name="T30" fmla="*/ 94 w 97"/>
                    <a:gd name="T31" fmla="*/ 9 h 43"/>
                    <a:gd name="T32" fmla="*/ 86 w 97"/>
                    <a:gd name="T33" fmla="*/ 14 h 43"/>
                    <a:gd name="T34" fmla="*/ 77 w 97"/>
                    <a:gd name="T35" fmla="*/ 15 h 43"/>
                    <a:gd name="T36" fmla="*/ 65 w 97"/>
                    <a:gd name="T37" fmla="*/ 11 h 43"/>
                    <a:gd name="T38" fmla="*/ 69 w 97"/>
                    <a:gd name="T39" fmla="*/ 23 h 43"/>
                    <a:gd name="T40" fmla="*/ 59 w 97"/>
                    <a:gd name="T41" fmla="*/ 40 h 43"/>
                    <a:gd name="T42" fmla="*/ 47 w 97"/>
                    <a:gd name="T43" fmla="*/ 43 h 43"/>
                    <a:gd name="T44" fmla="*/ 49 w 97"/>
                    <a:gd name="T45" fmla="*/ 40 h 43"/>
                    <a:gd name="T46" fmla="*/ 55 w 97"/>
                    <a:gd name="T47" fmla="*/ 38 h 43"/>
                    <a:gd name="T48" fmla="*/ 59 w 97"/>
                    <a:gd name="T49" fmla="*/ 33 h 43"/>
                    <a:gd name="T50" fmla="*/ 60 w 97"/>
                    <a:gd name="T51" fmla="*/ 25 h 43"/>
                    <a:gd name="T52" fmla="*/ 56 w 97"/>
                    <a:gd name="T53" fmla="*/ 16 h 43"/>
                    <a:gd name="T54" fmla="*/ 49 w 97"/>
                    <a:gd name="T55" fmla="*/ 10 h 43"/>
                    <a:gd name="T56" fmla="*/ 44 w 97"/>
                    <a:gd name="T57" fmla="*/ 9 h 43"/>
                    <a:gd name="T58" fmla="*/ 41 w 97"/>
                    <a:gd name="T59" fmla="*/ 9 h 43"/>
                    <a:gd name="T60" fmla="*/ 42 w 97"/>
                    <a:gd name="T61" fmla="*/ 10 h 43"/>
                    <a:gd name="T62" fmla="*/ 44 w 97"/>
                    <a:gd name="T63" fmla="*/ 10 h 43"/>
                    <a:gd name="T64" fmla="*/ 38 w 97"/>
                    <a:gd name="T65" fmla="*/ 12 h 43"/>
                    <a:gd name="T66" fmla="*/ 35 w 97"/>
                    <a:gd name="T67" fmla="*/ 18 h 43"/>
                    <a:gd name="T68" fmla="*/ 33 w 97"/>
                    <a:gd name="T69" fmla="*/ 25 h 43"/>
                    <a:gd name="T70" fmla="*/ 36 w 97"/>
                    <a:gd name="T71" fmla="*/ 34 h 43"/>
                    <a:gd name="T72" fmla="*/ 44 w 97"/>
                    <a:gd name="T73" fmla="*/ 40 h 43"/>
                    <a:gd name="T74" fmla="*/ 47 w 97"/>
                    <a:gd name="T75" fmla="*/ 42 h 43"/>
                    <a:gd name="T76" fmla="*/ 47 w 97"/>
                    <a:gd name="T77" fmla="*/ 43 h 43"/>
                    <a:gd name="T78" fmla="*/ 30 w 97"/>
                    <a:gd name="T79" fmla="*/ 34 h 43"/>
                    <a:gd name="T80" fmla="*/ 28 w 97"/>
                    <a:gd name="T81" fmla="*/ 20 h 43"/>
                    <a:gd name="T82" fmla="*/ 31 w 97"/>
                    <a:gd name="T83" fmla="*/ 12 h 43"/>
                    <a:gd name="T84" fmla="*/ 23 w 97"/>
                    <a:gd name="T85" fmla="*/ 16 h 43"/>
                    <a:gd name="T86" fmla="*/ 14 w 97"/>
                    <a:gd name="T87" fmla="*/ 16 h 43"/>
                    <a:gd name="T88" fmla="*/ 5 w 97"/>
                    <a:gd name="T89" fmla="*/ 11 h 43"/>
                    <a:gd name="T90" fmla="*/ 0 w 97"/>
                    <a:gd name="T91" fmla="*/ 4 h 43"/>
                    <a:gd name="T92" fmla="*/ 6 w 97"/>
                    <a:gd name="T93" fmla="*/ 9 h 43"/>
                    <a:gd name="T94" fmla="*/ 14 w 97"/>
                    <a:gd name="T95" fmla="*/ 10 h 43"/>
                    <a:gd name="T96" fmla="*/ 23 w 97"/>
                    <a:gd name="T97" fmla="*/ 9 h 43"/>
                    <a:gd name="T98" fmla="*/ 31 w 97"/>
                    <a:gd name="T99" fmla="*/ 4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</a:cxnLst>
                  <a:rect l="0" t="0" r="r" b="b"/>
                  <a:pathLst>
                    <a:path w="97" h="43">
                      <a:moveTo>
                        <a:pt x="32" y="0"/>
                      </a:moveTo>
                      <a:lnTo>
                        <a:pt x="33" y="0"/>
                      </a:lnTo>
                      <a:lnTo>
                        <a:pt x="32" y="4"/>
                      </a:lnTo>
                      <a:lnTo>
                        <a:pt x="31" y="6"/>
                      </a:lnTo>
                      <a:lnTo>
                        <a:pt x="35" y="4"/>
                      </a:lnTo>
                      <a:lnTo>
                        <a:pt x="40" y="4"/>
                      </a:lnTo>
                      <a:lnTo>
                        <a:pt x="44" y="2"/>
                      </a:lnTo>
                      <a:lnTo>
                        <a:pt x="44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2" y="2"/>
                      </a:lnTo>
                      <a:lnTo>
                        <a:pt x="47" y="2"/>
                      </a:lnTo>
                      <a:lnTo>
                        <a:pt x="51" y="4"/>
                      </a:lnTo>
                      <a:lnTo>
                        <a:pt x="55" y="6"/>
                      </a:lnTo>
                      <a:lnTo>
                        <a:pt x="54" y="2"/>
                      </a:lnTo>
                      <a:lnTo>
                        <a:pt x="51" y="0"/>
                      </a:lnTo>
                      <a:lnTo>
                        <a:pt x="62" y="0"/>
                      </a:lnTo>
                      <a:lnTo>
                        <a:pt x="63" y="4"/>
                      </a:lnTo>
                      <a:lnTo>
                        <a:pt x="64" y="6"/>
                      </a:lnTo>
                      <a:lnTo>
                        <a:pt x="67" y="7"/>
                      </a:lnTo>
                      <a:lnTo>
                        <a:pt x="70" y="9"/>
                      </a:lnTo>
                      <a:lnTo>
                        <a:pt x="74" y="9"/>
                      </a:lnTo>
                      <a:lnTo>
                        <a:pt x="78" y="7"/>
                      </a:lnTo>
                      <a:lnTo>
                        <a:pt x="82" y="6"/>
                      </a:lnTo>
                      <a:lnTo>
                        <a:pt x="85" y="4"/>
                      </a:lnTo>
                      <a:lnTo>
                        <a:pt x="86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6" y="14"/>
                      </a:lnTo>
                      <a:lnTo>
                        <a:pt x="82" y="15"/>
                      </a:lnTo>
                      <a:lnTo>
                        <a:pt x="77" y="15"/>
                      </a:lnTo>
                      <a:lnTo>
                        <a:pt x="70" y="14"/>
                      </a:lnTo>
                      <a:lnTo>
                        <a:pt x="65" y="11"/>
                      </a:lnTo>
                      <a:lnTo>
                        <a:pt x="68" y="18"/>
                      </a:lnTo>
                      <a:lnTo>
                        <a:pt x="69" y="23"/>
                      </a:lnTo>
                      <a:lnTo>
                        <a:pt x="65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7" y="43"/>
                      </a:lnTo>
                      <a:lnTo>
                        <a:pt x="49" y="42"/>
                      </a:lnTo>
                      <a:lnTo>
                        <a:pt x="49" y="40"/>
                      </a:lnTo>
                      <a:lnTo>
                        <a:pt x="51" y="40"/>
                      </a:lnTo>
                      <a:lnTo>
                        <a:pt x="55" y="38"/>
                      </a:lnTo>
                      <a:lnTo>
                        <a:pt x="58" y="35"/>
                      </a:lnTo>
                      <a:lnTo>
                        <a:pt x="59" y="33"/>
                      </a:lnTo>
                      <a:lnTo>
                        <a:pt x="60" y="29"/>
                      </a:lnTo>
                      <a:lnTo>
                        <a:pt x="60" y="25"/>
                      </a:lnTo>
                      <a:lnTo>
                        <a:pt x="59" y="20"/>
                      </a:lnTo>
                      <a:lnTo>
                        <a:pt x="56" y="16"/>
                      </a:lnTo>
                      <a:lnTo>
                        <a:pt x="54" y="12"/>
                      </a:lnTo>
                      <a:lnTo>
                        <a:pt x="49" y="10"/>
                      </a:lnTo>
                      <a:lnTo>
                        <a:pt x="45" y="9"/>
                      </a:lnTo>
                      <a:lnTo>
                        <a:pt x="44" y="9"/>
                      </a:lnTo>
                      <a:lnTo>
                        <a:pt x="42" y="9"/>
                      </a:lnTo>
                      <a:lnTo>
                        <a:pt x="41" y="9"/>
                      </a:lnTo>
                      <a:lnTo>
                        <a:pt x="41" y="9"/>
                      </a:lnTo>
                      <a:lnTo>
                        <a:pt x="42" y="10"/>
                      </a:lnTo>
                      <a:lnTo>
                        <a:pt x="44" y="10"/>
                      </a:lnTo>
                      <a:lnTo>
                        <a:pt x="44" y="10"/>
                      </a:lnTo>
                      <a:lnTo>
                        <a:pt x="41" y="11"/>
                      </a:lnTo>
                      <a:lnTo>
                        <a:pt x="38" y="12"/>
                      </a:lnTo>
                      <a:lnTo>
                        <a:pt x="36" y="15"/>
                      </a:lnTo>
                      <a:lnTo>
                        <a:pt x="35" y="18"/>
                      </a:lnTo>
                      <a:lnTo>
                        <a:pt x="35" y="21"/>
                      </a:lnTo>
                      <a:lnTo>
                        <a:pt x="33" y="25"/>
                      </a:lnTo>
                      <a:lnTo>
                        <a:pt x="35" y="29"/>
                      </a:lnTo>
                      <a:lnTo>
                        <a:pt x="36" y="34"/>
                      </a:lnTo>
                      <a:lnTo>
                        <a:pt x="40" y="38"/>
                      </a:lnTo>
                      <a:lnTo>
                        <a:pt x="44" y="40"/>
                      </a:lnTo>
                      <a:lnTo>
                        <a:pt x="47" y="40"/>
                      </a:lnTo>
                      <a:lnTo>
                        <a:pt x="47" y="42"/>
                      </a:lnTo>
                      <a:lnTo>
                        <a:pt x="47" y="43"/>
                      </a:lnTo>
                      <a:lnTo>
                        <a:pt x="47" y="43"/>
                      </a:lnTo>
                      <a:lnTo>
                        <a:pt x="37" y="40"/>
                      </a:lnTo>
                      <a:lnTo>
                        <a:pt x="30" y="34"/>
                      </a:lnTo>
                      <a:lnTo>
                        <a:pt x="27" y="24"/>
                      </a:lnTo>
                      <a:lnTo>
                        <a:pt x="28" y="20"/>
                      </a:lnTo>
                      <a:lnTo>
                        <a:pt x="28" y="16"/>
                      </a:lnTo>
                      <a:lnTo>
                        <a:pt x="31" y="12"/>
                      </a:lnTo>
                      <a:lnTo>
                        <a:pt x="27" y="15"/>
                      </a:lnTo>
                      <a:lnTo>
                        <a:pt x="23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9" y="15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9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8" name="Freeform 182">
                  <a:extLst>
                    <a:ext uri="{FF2B5EF4-FFF2-40B4-BE49-F238E27FC236}">
                      <a16:creationId xmlns:a16="http://schemas.microsoft.com/office/drawing/2014/main" id="{1285CAD1-18B6-4458-BE8C-EE82CAF1476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10"/>
                  <a:ext cx="1" cy="1"/>
                </a:xfrm>
                <a:custGeom>
                  <a:avLst/>
                  <a:gdLst>
                    <a:gd name="T0" fmla="*/ 0 w 2"/>
                    <a:gd name="T1" fmla="*/ 0 h 4"/>
                    <a:gd name="T2" fmla="*/ 1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1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9" name="Freeform 183">
                  <a:extLst>
                    <a:ext uri="{FF2B5EF4-FFF2-40B4-BE49-F238E27FC236}">
                      <a16:creationId xmlns:a16="http://schemas.microsoft.com/office/drawing/2014/main" id="{4D435B30-E738-49C0-BFA2-3ACAA577E5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22"/>
                  <a:ext cx="3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9 w 10"/>
                    <a:gd name="T13" fmla="*/ 9 h 10"/>
                    <a:gd name="T14" fmla="*/ 9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0" name="Freeform 184">
                  <a:extLst>
                    <a:ext uri="{FF2B5EF4-FFF2-40B4-BE49-F238E27FC236}">
                      <a16:creationId xmlns:a16="http://schemas.microsoft.com/office/drawing/2014/main" id="{194D6AEA-680A-4F0D-8D1D-819545D1C0A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" y="110"/>
                  <a:ext cx="10" cy="10"/>
                </a:xfrm>
                <a:custGeom>
                  <a:avLst/>
                  <a:gdLst>
                    <a:gd name="T0" fmla="*/ 0 w 41"/>
                    <a:gd name="T1" fmla="*/ 0 h 40"/>
                    <a:gd name="T2" fmla="*/ 6 w 41"/>
                    <a:gd name="T3" fmla="*/ 0 h 40"/>
                    <a:gd name="T4" fmla="*/ 8 w 41"/>
                    <a:gd name="T5" fmla="*/ 4 h 40"/>
                    <a:gd name="T6" fmla="*/ 9 w 41"/>
                    <a:gd name="T7" fmla="*/ 6 h 40"/>
                    <a:gd name="T8" fmla="*/ 12 w 41"/>
                    <a:gd name="T9" fmla="*/ 7 h 40"/>
                    <a:gd name="T10" fmla="*/ 15 w 41"/>
                    <a:gd name="T11" fmla="*/ 9 h 40"/>
                    <a:gd name="T12" fmla="*/ 19 w 41"/>
                    <a:gd name="T13" fmla="*/ 9 h 40"/>
                    <a:gd name="T14" fmla="*/ 23 w 41"/>
                    <a:gd name="T15" fmla="*/ 7 h 40"/>
                    <a:gd name="T16" fmla="*/ 26 w 41"/>
                    <a:gd name="T17" fmla="*/ 6 h 40"/>
                    <a:gd name="T18" fmla="*/ 28 w 41"/>
                    <a:gd name="T19" fmla="*/ 4 h 40"/>
                    <a:gd name="T20" fmla="*/ 29 w 41"/>
                    <a:gd name="T21" fmla="*/ 0 h 40"/>
                    <a:gd name="T22" fmla="*/ 41 w 41"/>
                    <a:gd name="T23" fmla="*/ 0 h 40"/>
                    <a:gd name="T24" fmla="*/ 40 w 41"/>
                    <a:gd name="T25" fmla="*/ 5 h 40"/>
                    <a:gd name="T26" fmla="*/ 37 w 41"/>
                    <a:gd name="T27" fmla="*/ 9 h 40"/>
                    <a:gd name="T28" fmla="*/ 35 w 41"/>
                    <a:gd name="T29" fmla="*/ 11 h 40"/>
                    <a:gd name="T30" fmla="*/ 31 w 41"/>
                    <a:gd name="T31" fmla="*/ 14 h 40"/>
                    <a:gd name="T32" fmla="*/ 26 w 41"/>
                    <a:gd name="T33" fmla="*/ 15 h 40"/>
                    <a:gd name="T34" fmla="*/ 20 w 41"/>
                    <a:gd name="T35" fmla="*/ 15 h 40"/>
                    <a:gd name="T36" fmla="*/ 17 w 41"/>
                    <a:gd name="T37" fmla="*/ 15 h 40"/>
                    <a:gd name="T38" fmla="*/ 13 w 41"/>
                    <a:gd name="T39" fmla="*/ 14 h 40"/>
                    <a:gd name="T40" fmla="*/ 9 w 41"/>
                    <a:gd name="T41" fmla="*/ 11 h 40"/>
                    <a:gd name="T42" fmla="*/ 10 w 41"/>
                    <a:gd name="T43" fmla="*/ 15 h 40"/>
                    <a:gd name="T44" fmla="*/ 12 w 41"/>
                    <a:gd name="T45" fmla="*/ 19 h 40"/>
                    <a:gd name="T46" fmla="*/ 12 w 41"/>
                    <a:gd name="T47" fmla="*/ 23 h 40"/>
                    <a:gd name="T48" fmla="*/ 10 w 41"/>
                    <a:gd name="T49" fmla="*/ 28 h 40"/>
                    <a:gd name="T50" fmla="*/ 8 w 41"/>
                    <a:gd name="T51" fmla="*/ 33 h 40"/>
                    <a:gd name="T52" fmla="*/ 4 w 41"/>
                    <a:gd name="T53" fmla="*/ 37 h 40"/>
                    <a:gd name="T54" fmla="*/ 0 w 41"/>
                    <a:gd name="T55" fmla="*/ 40 h 40"/>
                    <a:gd name="T56" fmla="*/ 0 w 41"/>
                    <a:gd name="T57" fmla="*/ 32 h 40"/>
                    <a:gd name="T58" fmla="*/ 3 w 41"/>
                    <a:gd name="T59" fmla="*/ 29 h 40"/>
                    <a:gd name="T60" fmla="*/ 4 w 41"/>
                    <a:gd name="T61" fmla="*/ 26 h 40"/>
                    <a:gd name="T62" fmla="*/ 5 w 41"/>
                    <a:gd name="T63" fmla="*/ 23 h 40"/>
                    <a:gd name="T64" fmla="*/ 4 w 41"/>
                    <a:gd name="T65" fmla="*/ 19 h 40"/>
                    <a:gd name="T66" fmla="*/ 3 w 41"/>
                    <a:gd name="T67" fmla="*/ 16 h 40"/>
                    <a:gd name="T68" fmla="*/ 0 w 41"/>
                    <a:gd name="T69" fmla="*/ 14 h 40"/>
                    <a:gd name="T70" fmla="*/ 0 w 41"/>
                    <a:gd name="T71" fmla="*/ 0 h 4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</a:cxnLst>
                  <a:rect l="0" t="0" r="r" b="b"/>
                  <a:pathLst>
                    <a:path w="41" h="40"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8" y="4"/>
                      </a:lnTo>
                      <a:lnTo>
                        <a:pt x="9" y="6"/>
                      </a:lnTo>
                      <a:lnTo>
                        <a:pt x="12" y="7"/>
                      </a:lnTo>
                      <a:lnTo>
                        <a:pt x="15" y="9"/>
                      </a:lnTo>
                      <a:lnTo>
                        <a:pt x="19" y="9"/>
                      </a:lnTo>
                      <a:lnTo>
                        <a:pt x="23" y="7"/>
                      </a:lnTo>
                      <a:lnTo>
                        <a:pt x="26" y="6"/>
                      </a:lnTo>
                      <a:lnTo>
                        <a:pt x="28" y="4"/>
                      </a:lnTo>
                      <a:lnTo>
                        <a:pt x="29" y="0"/>
                      </a:lnTo>
                      <a:lnTo>
                        <a:pt x="41" y="0"/>
                      </a:lnTo>
                      <a:lnTo>
                        <a:pt x="40" y="5"/>
                      </a:lnTo>
                      <a:lnTo>
                        <a:pt x="37" y="9"/>
                      </a:lnTo>
                      <a:lnTo>
                        <a:pt x="35" y="11"/>
                      </a:lnTo>
                      <a:lnTo>
                        <a:pt x="31" y="14"/>
                      </a:lnTo>
                      <a:lnTo>
                        <a:pt x="26" y="15"/>
                      </a:lnTo>
                      <a:lnTo>
                        <a:pt x="20" y="15"/>
                      </a:lnTo>
                      <a:lnTo>
                        <a:pt x="17" y="15"/>
                      </a:lnTo>
                      <a:lnTo>
                        <a:pt x="13" y="14"/>
                      </a:lnTo>
                      <a:lnTo>
                        <a:pt x="9" y="11"/>
                      </a:lnTo>
                      <a:lnTo>
                        <a:pt x="10" y="15"/>
                      </a:lnTo>
                      <a:lnTo>
                        <a:pt x="12" y="19"/>
                      </a:lnTo>
                      <a:lnTo>
                        <a:pt x="12" y="23"/>
                      </a:lnTo>
                      <a:lnTo>
                        <a:pt x="10" y="28"/>
                      </a:lnTo>
                      <a:lnTo>
                        <a:pt x="8" y="33"/>
                      </a:lnTo>
                      <a:lnTo>
                        <a:pt x="4" y="37"/>
                      </a:lnTo>
                      <a:lnTo>
                        <a:pt x="0" y="40"/>
                      </a:lnTo>
                      <a:lnTo>
                        <a:pt x="0" y="32"/>
                      </a:lnTo>
                      <a:lnTo>
                        <a:pt x="3" y="29"/>
                      </a:lnTo>
                      <a:lnTo>
                        <a:pt x="4" y="26"/>
                      </a:lnTo>
                      <a:lnTo>
                        <a:pt x="5" y="23"/>
                      </a:lnTo>
                      <a:lnTo>
                        <a:pt x="4" y="19"/>
                      </a:lnTo>
                      <a:lnTo>
                        <a:pt x="3" y="16"/>
                      </a:lnTo>
                      <a:lnTo>
                        <a:pt x="0" y="1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1" name="Freeform 185">
                  <a:extLst>
                    <a:ext uri="{FF2B5EF4-FFF2-40B4-BE49-F238E27FC236}">
                      <a16:creationId xmlns:a16="http://schemas.microsoft.com/office/drawing/2014/main" id="{C37B8052-0702-4F9C-9AA3-923836CB09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6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6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2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2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6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6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2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2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2" name="Freeform 186">
                  <a:extLst>
                    <a:ext uri="{FF2B5EF4-FFF2-40B4-BE49-F238E27FC236}">
                      <a16:creationId xmlns:a16="http://schemas.microsoft.com/office/drawing/2014/main" id="{9292469B-94FF-476F-B071-14B401C1299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22"/>
                  <a:ext cx="2" cy="3"/>
                </a:xfrm>
                <a:custGeom>
                  <a:avLst/>
                  <a:gdLst>
                    <a:gd name="T0" fmla="*/ 3 w 9"/>
                    <a:gd name="T1" fmla="*/ 0 h 10"/>
                    <a:gd name="T2" fmla="*/ 5 w 9"/>
                    <a:gd name="T3" fmla="*/ 0 h 10"/>
                    <a:gd name="T4" fmla="*/ 7 w 9"/>
                    <a:gd name="T5" fmla="*/ 1 h 10"/>
                    <a:gd name="T6" fmla="*/ 9 w 9"/>
                    <a:gd name="T7" fmla="*/ 2 h 10"/>
                    <a:gd name="T8" fmla="*/ 9 w 9"/>
                    <a:gd name="T9" fmla="*/ 5 h 10"/>
                    <a:gd name="T10" fmla="*/ 9 w 9"/>
                    <a:gd name="T11" fmla="*/ 7 h 10"/>
                    <a:gd name="T12" fmla="*/ 9 w 9"/>
                    <a:gd name="T13" fmla="*/ 9 h 10"/>
                    <a:gd name="T14" fmla="*/ 9 w 9"/>
                    <a:gd name="T15" fmla="*/ 9 h 10"/>
                    <a:gd name="T16" fmla="*/ 8 w 9"/>
                    <a:gd name="T17" fmla="*/ 10 h 10"/>
                    <a:gd name="T18" fmla="*/ 5 w 9"/>
                    <a:gd name="T19" fmla="*/ 10 h 10"/>
                    <a:gd name="T20" fmla="*/ 3 w 9"/>
                    <a:gd name="T21" fmla="*/ 9 h 10"/>
                    <a:gd name="T22" fmla="*/ 0 w 9"/>
                    <a:gd name="T23" fmla="*/ 7 h 10"/>
                    <a:gd name="T24" fmla="*/ 0 w 9"/>
                    <a:gd name="T25" fmla="*/ 5 h 10"/>
                    <a:gd name="T26" fmla="*/ 0 w 9"/>
                    <a:gd name="T27" fmla="*/ 2 h 10"/>
                    <a:gd name="T28" fmla="*/ 0 w 9"/>
                    <a:gd name="T29" fmla="*/ 0 h 10"/>
                    <a:gd name="T30" fmla="*/ 3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3" name="Freeform 187">
                  <a:extLst>
                    <a:ext uri="{FF2B5EF4-FFF2-40B4-BE49-F238E27FC236}">
                      <a16:creationId xmlns:a16="http://schemas.microsoft.com/office/drawing/2014/main" id="{41DB5171-52C6-4746-9A15-31AE12249BB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8" y="122"/>
                  <a:ext cx="3" cy="3"/>
                </a:xfrm>
                <a:custGeom>
                  <a:avLst/>
                  <a:gdLst>
                    <a:gd name="T0" fmla="*/ 7 w 9"/>
                    <a:gd name="T1" fmla="*/ 0 h 10"/>
                    <a:gd name="T2" fmla="*/ 9 w 9"/>
                    <a:gd name="T3" fmla="*/ 0 h 10"/>
                    <a:gd name="T4" fmla="*/ 9 w 9"/>
                    <a:gd name="T5" fmla="*/ 2 h 10"/>
                    <a:gd name="T6" fmla="*/ 9 w 9"/>
                    <a:gd name="T7" fmla="*/ 5 h 10"/>
                    <a:gd name="T8" fmla="*/ 9 w 9"/>
                    <a:gd name="T9" fmla="*/ 7 h 10"/>
                    <a:gd name="T10" fmla="*/ 7 w 9"/>
                    <a:gd name="T11" fmla="*/ 9 h 10"/>
                    <a:gd name="T12" fmla="*/ 4 w 9"/>
                    <a:gd name="T13" fmla="*/ 10 h 10"/>
                    <a:gd name="T14" fmla="*/ 2 w 9"/>
                    <a:gd name="T15" fmla="*/ 10 h 10"/>
                    <a:gd name="T16" fmla="*/ 0 w 9"/>
                    <a:gd name="T17" fmla="*/ 9 h 10"/>
                    <a:gd name="T18" fmla="*/ 0 w 9"/>
                    <a:gd name="T19" fmla="*/ 9 h 10"/>
                    <a:gd name="T20" fmla="*/ 0 w 9"/>
                    <a:gd name="T21" fmla="*/ 7 h 10"/>
                    <a:gd name="T22" fmla="*/ 0 w 9"/>
                    <a:gd name="T23" fmla="*/ 5 h 10"/>
                    <a:gd name="T24" fmla="*/ 0 w 9"/>
                    <a:gd name="T25" fmla="*/ 2 h 10"/>
                    <a:gd name="T26" fmla="*/ 3 w 9"/>
                    <a:gd name="T27" fmla="*/ 1 h 10"/>
                    <a:gd name="T28" fmla="*/ 4 w 9"/>
                    <a:gd name="T29" fmla="*/ 0 h 10"/>
                    <a:gd name="T30" fmla="*/ 7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4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4" name="Freeform 188">
                  <a:extLst>
                    <a:ext uri="{FF2B5EF4-FFF2-40B4-BE49-F238E27FC236}">
                      <a16:creationId xmlns:a16="http://schemas.microsoft.com/office/drawing/2014/main" id="{A69DF68B-B10B-466F-9A06-1E500E430C2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" y="113"/>
                  <a:ext cx="39" cy="19"/>
                </a:xfrm>
                <a:custGeom>
                  <a:avLst/>
                  <a:gdLst>
                    <a:gd name="T0" fmla="*/ 63 w 156"/>
                    <a:gd name="T1" fmla="*/ 8 h 77"/>
                    <a:gd name="T2" fmla="*/ 81 w 156"/>
                    <a:gd name="T3" fmla="*/ 37 h 77"/>
                    <a:gd name="T4" fmla="*/ 92 w 156"/>
                    <a:gd name="T5" fmla="*/ 14 h 77"/>
                    <a:gd name="T6" fmla="*/ 87 w 156"/>
                    <a:gd name="T7" fmla="*/ 36 h 77"/>
                    <a:gd name="T8" fmla="*/ 94 w 156"/>
                    <a:gd name="T9" fmla="*/ 54 h 77"/>
                    <a:gd name="T10" fmla="*/ 122 w 156"/>
                    <a:gd name="T11" fmla="*/ 68 h 77"/>
                    <a:gd name="T12" fmla="*/ 146 w 156"/>
                    <a:gd name="T13" fmla="*/ 59 h 77"/>
                    <a:gd name="T14" fmla="*/ 147 w 156"/>
                    <a:gd name="T15" fmla="*/ 45 h 77"/>
                    <a:gd name="T16" fmla="*/ 141 w 156"/>
                    <a:gd name="T17" fmla="*/ 36 h 77"/>
                    <a:gd name="T18" fmla="*/ 132 w 156"/>
                    <a:gd name="T19" fmla="*/ 33 h 77"/>
                    <a:gd name="T20" fmla="*/ 123 w 156"/>
                    <a:gd name="T21" fmla="*/ 40 h 77"/>
                    <a:gd name="T22" fmla="*/ 126 w 156"/>
                    <a:gd name="T23" fmla="*/ 50 h 77"/>
                    <a:gd name="T24" fmla="*/ 129 w 156"/>
                    <a:gd name="T25" fmla="*/ 59 h 77"/>
                    <a:gd name="T26" fmla="*/ 118 w 156"/>
                    <a:gd name="T27" fmla="*/ 60 h 77"/>
                    <a:gd name="T28" fmla="*/ 105 w 156"/>
                    <a:gd name="T29" fmla="*/ 54 h 77"/>
                    <a:gd name="T30" fmla="*/ 101 w 156"/>
                    <a:gd name="T31" fmla="*/ 29 h 77"/>
                    <a:gd name="T32" fmla="*/ 132 w 156"/>
                    <a:gd name="T33" fmla="*/ 15 h 77"/>
                    <a:gd name="T34" fmla="*/ 149 w 156"/>
                    <a:gd name="T35" fmla="*/ 24 h 77"/>
                    <a:gd name="T36" fmla="*/ 154 w 156"/>
                    <a:gd name="T37" fmla="*/ 37 h 77"/>
                    <a:gd name="T38" fmla="*/ 152 w 156"/>
                    <a:gd name="T39" fmla="*/ 49 h 77"/>
                    <a:gd name="T40" fmla="*/ 155 w 156"/>
                    <a:gd name="T41" fmla="*/ 52 h 77"/>
                    <a:gd name="T42" fmla="*/ 145 w 156"/>
                    <a:gd name="T43" fmla="*/ 72 h 77"/>
                    <a:gd name="T44" fmla="*/ 111 w 156"/>
                    <a:gd name="T45" fmla="*/ 73 h 77"/>
                    <a:gd name="T46" fmla="*/ 85 w 156"/>
                    <a:gd name="T47" fmla="*/ 54 h 77"/>
                    <a:gd name="T48" fmla="*/ 73 w 156"/>
                    <a:gd name="T49" fmla="*/ 58 h 77"/>
                    <a:gd name="T50" fmla="*/ 37 w 156"/>
                    <a:gd name="T51" fmla="*/ 77 h 77"/>
                    <a:gd name="T52" fmla="*/ 7 w 156"/>
                    <a:gd name="T53" fmla="*/ 65 h 77"/>
                    <a:gd name="T54" fmla="*/ 0 w 156"/>
                    <a:gd name="T55" fmla="*/ 45 h 77"/>
                    <a:gd name="T56" fmla="*/ 5 w 156"/>
                    <a:gd name="T57" fmla="*/ 29 h 77"/>
                    <a:gd name="T58" fmla="*/ 40 w 156"/>
                    <a:gd name="T59" fmla="*/ 14 h 77"/>
                    <a:gd name="T60" fmla="*/ 62 w 156"/>
                    <a:gd name="T61" fmla="*/ 42 h 77"/>
                    <a:gd name="T62" fmla="*/ 53 w 156"/>
                    <a:gd name="T63" fmla="*/ 58 h 77"/>
                    <a:gd name="T64" fmla="*/ 40 w 156"/>
                    <a:gd name="T65" fmla="*/ 61 h 77"/>
                    <a:gd name="T66" fmla="*/ 30 w 156"/>
                    <a:gd name="T67" fmla="*/ 56 h 77"/>
                    <a:gd name="T68" fmla="*/ 37 w 156"/>
                    <a:gd name="T69" fmla="*/ 47 h 77"/>
                    <a:gd name="T70" fmla="*/ 36 w 156"/>
                    <a:gd name="T71" fmla="*/ 37 h 77"/>
                    <a:gd name="T72" fmla="*/ 26 w 156"/>
                    <a:gd name="T73" fmla="*/ 33 h 77"/>
                    <a:gd name="T74" fmla="*/ 17 w 156"/>
                    <a:gd name="T75" fmla="*/ 38 h 77"/>
                    <a:gd name="T76" fmla="*/ 13 w 156"/>
                    <a:gd name="T77" fmla="*/ 50 h 77"/>
                    <a:gd name="T78" fmla="*/ 19 w 156"/>
                    <a:gd name="T79" fmla="*/ 63 h 77"/>
                    <a:gd name="T80" fmla="*/ 50 w 156"/>
                    <a:gd name="T81" fmla="*/ 65 h 77"/>
                    <a:gd name="T82" fmla="*/ 73 w 156"/>
                    <a:gd name="T83" fmla="*/ 50 h 77"/>
                    <a:gd name="T84" fmla="*/ 65 w 156"/>
                    <a:gd name="T85" fmla="*/ 21 h 7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</a:cxnLst>
                  <a:rect l="0" t="0" r="r" b="b"/>
                  <a:pathLst>
                    <a:path w="156" h="77">
                      <a:moveTo>
                        <a:pt x="60" y="0"/>
                      </a:moveTo>
                      <a:lnTo>
                        <a:pt x="62" y="4"/>
                      </a:lnTo>
                      <a:lnTo>
                        <a:pt x="63" y="8"/>
                      </a:lnTo>
                      <a:lnTo>
                        <a:pt x="67" y="18"/>
                      </a:lnTo>
                      <a:lnTo>
                        <a:pt x="74" y="28"/>
                      </a:lnTo>
                      <a:lnTo>
                        <a:pt x="81" y="37"/>
                      </a:lnTo>
                      <a:lnTo>
                        <a:pt x="88" y="24"/>
                      </a:lnTo>
                      <a:lnTo>
                        <a:pt x="94" y="9"/>
                      </a:lnTo>
                      <a:lnTo>
                        <a:pt x="92" y="14"/>
                      </a:lnTo>
                      <a:lnTo>
                        <a:pt x="91" y="19"/>
                      </a:lnTo>
                      <a:lnTo>
                        <a:pt x="88" y="28"/>
                      </a:lnTo>
                      <a:lnTo>
                        <a:pt x="87" y="36"/>
                      </a:lnTo>
                      <a:lnTo>
                        <a:pt x="83" y="44"/>
                      </a:lnTo>
                      <a:lnTo>
                        <a:pt x="88" y="49"/>
                      </a:lnTo>
                      <a:lnTo>
                        <a:pt x="94" y="54"/>
                      </a:lnTo>
                      <a:lnTo>
                        <a:pt x="101" y="60"/>
                      </a:lnTo>
                      <a:lnTo>
                        <a:pt x="111" y="65"/>
                      </a:lnTo>
                      <a:lnTo>
                        <a:pt x="122" y="68"/>
                      </a:lnTo>
                      <a:lnTo>
                        <a:pt x="133" y="68"/>
                      </a:lnTo>
                      <a:lnTo>
                        <a:pt x="142" y="63"/>
                      </a:lnTo>
                      <a:lnTo>
                        <a:pt x="146" y="59"/>
                      </a:lnTo>
                      <a:lnTo>
                        <a:pt x="147" y="55"/>
                      </a:lnTo>
                      <a:lnTo>
                        <a:pt x="149" y="50"/>
                      </a:lnTo>
                      <a:lnTo>
                        <a:pt x="147" y="45"/>
                      </a:lnTo>
                      <a:lnTo>
                        <a:pt x="146" y="41"/>
                      </a:lnTo>
                      <a:lnTo>
                        <a:pt x="143" y="38"/>
                      </a:lnTo>
                      <a:lnTo>
                        <a:pt x="141" y="36"/>
                      </a:lnTo>
                      <a:lnTo>
                        <a:pt x="138" y="35"/>
                      </a:lnTo>
                      <a:lnTo>
                        <a:pt x="135" y="33"/>
                      </a:lnTo>
                      <a:lnTo>
                        <a:pt x="132" y="33"/>
                      </a:lnTo>
                      <a:lnTo>
                        <a:pt x="128" y="35"/>
                      </a:lnTo>
                      <a:lnTo>
                        <a:pt x="126" y="37"/>
                      </a:lnTo>
                      <a:lnTo>
                        <a:pt x="123" y="40"/>
                      </a:lnTo>
                      <a:lnTo>
                        <a:pt x="123" y="44"/>
                      </a:lnTo>
                      <a:lnTo>
                        <a:pt x="124" y="47"/>
                      </a:lnTo>
                      <a:lnTo>
                        <a:pt x="126" y="50"/>
                      </a:lnTo>
                      <a:lnTo>
                        <a:pt x="128" y="54"/>
                      </a:lnTo>
                      <a:lnTo>
                        <a:pt x="132" y="56"/>
                      </a:lnTo>
                      <a:lnTo>
                        <a:pt x="129" y="59"/>
                      </a:lnTo>
                      <a:lnTo>
                        <a:pt x="126" y="60"/>
                      </a:lnTo>
                      <a:lnTo>
                        <a:pt x="122" y="61"/>
                      </a:lnTo>
                      <a:lnTo>
                        <a:pt x="118" y="60"/>
                      </a:lnTo>
                      <a:lnTo>
                        <a:pt x="114" y="60"/>
                      </a:lnTo>
                      <a:lnTo>
                        <a:pt x="109" y="58"/>
                      </a:lnTo>
                      <a:lnTo>
                        <a:pt x="105" y="54"/>
                      </a:lnTo>
                      <a:lnTo>
                        <a:pt x="101" y="49"/>
                      </a:lnTo>
                      <a:lnTo>
                        <a:pt x="100" y="42"/>
                      </a:lnTo>
                      <a:lnTo>
                        <a:pt x="101" y="29"/>
                      </a:lnTo>
                      <a:lnTo>
                        <a:pt x="109" y="21"/>
                      </a:lnTo>
                      <a:lnTo>
                        <a:pt x="120" y="14"/>
                      </a:lnTo>
                      <a:lnTo>
                        <a:pt x="132" y="15"/>
                      </a:lnTo>
                      <a:lnTo>
                        <a:pt x="138" y="17"/>
                      </a:lnTo>
                      <a:lnTo>
                        <a:pt x="143" y="21"/>
                      </a:lnTo>
                      <a:lnTo>
                        <a:pt x="149" y="24"/>
                      </a:lnTo>
                      <a:lnTo>
                        <a:pt x="152" y="29"/>
                      </a:lnTo>
                      <a:lnTo>
                        <a:pt x="154" y="33"/>
                      </a:lnTo>
                      <a:lnTo>
                        <a:pt x="154" y="37"/>
                      </a:lnTo>
                      <a:lnTo>
                        <a:pt x="154" y="41"/>
                      </a:lnTo>
                      <a:lnTo>
                        <a:pt x="152" y="45"/>
                      </a:lnTo>
                      <a:lnTo>
                        <a:pt x="152" y="49"/>
                      </a:lnTo>
                      <a:lnTo>
                        <a:pt x="154" y="50"/>
                      </a:lnTo>
                      <a:lnTo>
                        <a:pt x="155" y="51"/>
                      </a:lnTo>
                      <a:lnTo>
                        <a:pt x="155" y="52"/>
                      </a:lnTo>
                      <a:lnTo>
                        <a:pt x="156" y="55"/>
                      </a:lnTo>
                      <a:lnTo>
                        <a:pt x="151" y="65"/>
                      </a:lnTo>
                      <a:lnTo>
                        <a:pt x="145" y="72"/>
                      </a:lnTo>
                      <a:lnTo>
                        <a:pt x="136" y="75"/>
                      </a:lnTo>
                      <a:lnTo>
                        <a:pt x="124" y="77"/>
                      </a:lnTo>
                      <a:lnTo>
                        <a:pt x="111" y="73"/>
                      </a:lnTo>
                      <a:lnTo>
                        <a:pt x="99" y="66"/>
                      </a:lnTo>
                      <a:lnTo>
                        <a:pt x="88" y="58"/>
                      </a:lnTo>
                      <a:lnTo>
                        <a:pt x="85" y="54"/>
                      </a:lnTo>
                      <a:lnTo>
                        <a:pt x="81" y="50"/>
                      </a:lnTo>
                      <a:lnTo>
                        <a:pt x="77" y="54"/>
                      </a:lnTo>
                      <a:lnTo>
                        <a:pt x="73" y="58"/>
                      </a:lnTo>
                      <a:lnTo>
                        <a:pt x="63" y="66"/>
                      </a:lnTo>
                      <a:lnTo>
                        <a:pt x="50" y="73"/>
                      </a:lnTo>
                      <a:lnTo>
                        <a:pt x="37" y="77"/>
                      </a:lnTo>
                      <a:lnTo>
                        <a:pt x="26" y="75"/>
                      </a:lnTo>
                      <a:lnTo>
                        <a:pt x="15" y="72"/>
                      </a:lnTo>
                      <a:lnTo>
                        <a:pt x="7" y="65"/>
                      </a:lnTo>
                      <a:lnTo>
                        <a:pt x="1" y="55"/>
                      </a:lnTo>
                      <a:lnTo>
                        <a:pt x="0" y="49"/>
                      </a:lnTo>
                      <a:lnTo>
                        <a:pt x="0" y="45"/>
                      </a:lnTo>
                      <a:lnTo>
                        <a:pt x="1" y="40"/>
                      </a:lnTo>
                      <a:lnTo>
                        <a:pt x="3" y="35"/>
                      </a:lnTo>
                      <a:lnTo>
                        <a:pt x="5" y="29"/>
                      </a:lnTo>
                      <a:lnTo>
                        <a:pt x="15" y="21"/>
                      </a:lnTo>
                      <a:lnTo>
                        <a:pt x="27" y="15"/>
                      </a:lnTo>
                      <a:lnTo>
                        <a:pt x="40" y="14"/>
                      </a:lnTo>
                      <a:lnTo>
                        <a:pt x="53" y="21"/>
                      </a:lnTo>
                      <a:lnTo>
                        <a:pt x="60" y="29"/>
                      </a:lnTo>
                      <a:lnTo>
                        <a:pt x="62" y="42"/>
                      </a:lnTo>
                      <a:lnTo>
                        <a:pt x="60" y="49"/>
                      </a:lnTo>
                      <a:lnTo>
                        <a:pt x="56" y="54"/>
                      </a:lnTo>
                      <a:lnTo>
                        <a:pt x="53" y="58"/>
                      </a:lnTo>
                      <a:lnTo>
                        <a:pt x="46" y="60"/>
                      </a:lnTo>
                      <a:lnTo>
                        <a:pt x="44" y="60"/>
                      </a:lnTo>
                      <a:lnTo>
                        <a:pt x="40" y="61"/>
                      </a:lnTo>
                      <a:lnTo>
                        <a:pt x="36" y="60"/>
                      </a:lnTo>
                      <a:lnTo>
                        <a:pt x="32" y="59"/>
                      </a:lnTo>
                      <a:lnTo>
                        <a:pt x="30" y="56"/>
                      </a:lnTo>
                      <a:lnTo>
                        <a:pt x="32" y="54"/>
                      </a:lnTo>
                      <a:lnTo>
                        <a:pt x="36" y="51"/>
                      </a:lnTo>
                      <a:lnTo>
                        <a:pt x="37" y="47"/>
                      </a:lnTo>
                      <a:lnTo>
                        <a:pt x="39" y="44"/>
                      </a:lnTo>
                      <a:lnTo>
                        <a:pt x="39" y="40"/>
                      </a:lnTo>
                      <a:lnTo>
                        <a:pt x="36" y="37"/>
                      </a:lnTo>
                      <a:lnTo>
                        <a:pt x="33" y="35"/>
                      </a:lnTo>
                      <a:lnTo>
                        <a:pt x="30" y="33"/>
                      </a:lnTo>
                      <a:lnTo>
                        <a:pt x="26" y="33"/>
                      </a:lnTo>
                      <a:lnTo>
                        <a:pt x="23" y="35"/>
                      </a:lnTo>
                      <a:lnTo>
                        <a:pt x="19" y="36"/>
                      </a:lnTo>
                      <a:lnTo>
                        <a:pt x="17" y="38"/>
                      </a:lnTo>
                      <a:lnTo>
                        <a:pt x="15" y="41"/>
                      </a:lnTo>
                      <a:lnTo>
                        <a:pt x="14" y="45"/>
                      </a:lnTo>
                      <a:lnTo>
                        <a:pt x="13" y="50"/>
                      </a:lnTo>
                      <a:lnTo>
                        <a:pt x="14" y="55"/>
                      </a:lnTo>
                      <a:lnTo>
                        <a:pt x="15" y="59"/>
                      </a:lnTo>
                      <a:lnTo>
                        <a:pt x="19" y="63"/>
                      </a:lnTo>
                      <a:lnTo>
                        <a:pt x="28" y="68"/>
                      </a:lnTo>
                      <a:lnTo>
                        <a:pt x="39" y="68"/>
                      </a:lnTo>
                      <a:lnTo>
                        <a:pt x="50" y="65"/>
                      </a:lnTo>
                      <a:lnTo>
                        <a:pt x="59" y="60"/>
                      </a:lnTo>
                      <a:lnTo>
                        <a:pt x="68" y="54"/>
                      </a:lnTo>
                      <a:lnTo>
                        <a:pt x="73" y="50"/>
                      </a:lnTo>
                      <a:lnTo>
                        <a:pt x="77" y="44"/>
                      </a:lnTo>
                      <a:lnTo>
                        <a:pt x="71" y="33"/>
                      </a:lnTo>
                      <a:lnTo>
                        <a:pt x="65" y="21"/>
                      </a:lnTo>
                      <a:lnTo>
                        <a:pt x="6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5" name="Freeform 189">
                  <a:extLst>
                    <a:ext uri="{FF2B5EF4-FFF2-40B4-BE49-F238E27FC236}">
                      <a16:creationId xmlns:a16="http://schemas.microsoft.com/office/drawing/2014/main" id="{ABB77656-B475-42FB-86D4-18E13215D94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5" y="110"/>
                  <a:ext cx="1" cy="3"/>
                </a:xfrm>
                <a:custGeom>
                  <a:avLst/>
                  <a:gdLst>
                    <a:gd name="T0" fmla="*/ 0 w 5"/>
                    <a:gd name="T1" fmla="*/ 0 h 11"/>
                    <a:gd name="T2" fmla="*/ 4 w 5"/>
                    <a:gd name="T3" fmla="*/ 0 h 11"/>
                    <a:gd name="T4" fmla="*/ 5 w 5"/>
                    <a:gd name="T5" fmla="*/ 11 h 11"/>
                    <a:gd name="T6" fmla="*/ 3 w 5"/>
                    <a:gd name="T7" fmla="*/ 5 h 11"/>
                    <a:gd name="T8" fmla="*/ 0 w 5"/>
                    <a:gd name="T9" fmla="*/ 0 h 1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</a:cxnLst>
                  <a:rect l="0" t="0" r="r" b="b"/>
                  <a:pathLst>
                    <a:path w="5" h="11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5" y="11"/>
                      </a:lnTo>
                      <a:lnTo>
                        <a:pt x="3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6" name="Freeform 190">
                  <a:extLst>
                    <a:ext uri="{FF2B5EF4-FFF2-40B4-BE49-F238E27FC236}">
                      <a16:creationId xmlns:a16="http://schemas.microsoft.com/office/drawing/2014/main" id="{B169E91E-9C13-4882-8EB0-1A61E012515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4" y="110"/>
                  <a:ext cx="1" cy="5"/>
                </a:xfrm>
                <a:custGeom>
                  <a:avLst/>
                  <a:gdLst>
                    <a:gd name="T0" fmla="*/ 0 w 4"/>
                    <a:gd name="T1" fmla="*/ 0 h 20"/>
                    <a:gd name="T2" fmla="*/ 4 w 4"/>
                    <a:gd name="T3" fmla="*/ 0 h 20"/>
                    <a:gd name="T4" fmla="*/ 3 w 4"/>
                    <a:gd name="T5" fmla="*/ 10 h 20"/>
                    <a:gd name="T6" fmla="*/ 2 w 4"/>
                    <a:gd name="T7" fmla="*/ 20 h 20"/>
                    <a:gd name="T8" fmla="*/ 2 w 4"/>
                    <a:gd name="T9" fmla="*/ 20 h 20"/>
                    <a:gd name="T10" fmla="*/ 0 w 4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4" h="20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3" y="10"/>
                      </a:lnTo>
                      <a:lnTo>
                        <a:pt x="2" y="20"/>
                      </a:lnTo>
                      <a:lnTo>
                        <a:pt x="2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7" name="Freeform 191">
                  <a:extLst>
                    <a:ext uri="{FF2B5EF4-FFF2-40B4-BE49-F238E27FC236}">
                      <a16:creationId xmlns:a16="http://schemas.microsoft.com/office/drawing/2014/main" id="{962E8E17-BF9A-4BE4-A3A1-B1AB4A94145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3" y="110"/>
                  <a:ext cx="2" cy="2"/>
                </a:xfrm>
                <a:custGeom>
                  <a:avLst/>
                  <a:gdLst>
                    <a:gd name="T0" fmla="*/ 2 w 7"/>
                    <a:gd name="T1" fmla="*/ 0 h 9"/>
                    <a:gd name="T2" fmla="*/ 7 w 7"/>
                    <a:gd name="T3" fmla="*/ 0 h 9"/>
                    <a:gd name="T4" fmla="*/ 6 w 7"/>
                    <a:gd name="T5" fmla="*/ 4 h 9"/>
                    <a:gd name="T6" fmla="*/ 4 w 7"/>
                    <a:gd name="T7" fmla="*/ 6 h 9"/>
                    <a:gd name="T8" fmla="*/ 0 w 7"/>
                    <a:gd name="T9" fmla="*/ 9 h 9"/>
                    <a:gd name="T10" fmla="*/ 2 w 7"/>
                    <a:gd name="T11" fmla="*/ 5 h 9"/>
                    <a:gd name="T12" fmla="*/ 2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2" y="0"/>
                      </a:moveTo>
                      <a:lnTo>
                        <a:pt x="7" y="0"/>
                      </a:lnTo>
                      <a:lnTo>
                        <a:pt x="6" y="4"/>
                      </a:lnTo>
                      <a:lnTo>
                        <a:pt x="4" y="6"/>
                      </a:lnTo>
                      <a:lnTo>
                        <a:pt x="0" y="9"/>
                      </a:lnTo>
                      <a:lnTo>
                        <a:pt x="2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8" name="Freeform 192">
                  <a:extLst>
                    <a:ext uri="{FF2B5EF4-FFF2-40B4-BE49-F238E27FC236}">
                      <a16:creationId xmlns:a16="http://schemas.microsoft.com/office/drawing/2014/main" id="{BF9FD2F4-C660-4135-8309-6F8BAEA572C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22"/>
                  <a:ext cx="3" cy="3"/>
                </a:xfrm>
                <a:custGeom>
                  <a:avLst/>
                  <a:gdLst>
                    <a:gd name="T0" fmla="*/ 3 w 11"/>
                    <a:gd name="T1" fmla="*/ 0 h 10"/>
                    <a:gd name="T2" fmla="*/ 5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9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5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9" name="Freeform 193">
                  <a:extLst>
                    <a:ext uri="{FF2B5EF4-FFF2-40B4-BE49-F238E27FC236}">
                      <a16:creationId xmlns:a16="http://schemas.microsoft.com/office/drawing/2014/main" id="{CBA376FB-830D-43CD-A414-1DEF1AD045C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10"/>
                  <a:ext cx="1" cy="1"/>
                </a:xfrm>
                <a:custGeom>
                  <a:avLst/>
                  <a:gdLst>
                    <a:gd name="T0" fmla="*/ 0 w 3"/>
                    <a:gd name="T1" fmla="*/ 0 h 4"/>
                    <a:gd name="T2" fmla="*/ 3 w 3"/>
                    <a:gd name="T3" fmla="*/ 0 h 4"/>
                    <a:gd name="T4" fmla="*/ 3 w 3"/>
                    <a:gd name="T5" fmla="*/ 4 h 4"/>
                    <a:gd name="T6" fmla="*/ 0 w 3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3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3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0" name="Freeform 194">
                  <a:extLst>
                    <a:ext uri="{FF2B5EF4-FFF2-40B4-BE49-F238E27FC236}">
                      <a16:creationId xmlns:a16="http://schemas.microsoft.com/office/drawing/2014/main" id="{C763F4D5-63D2-4BEE-959D-136FC67D2F8F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73" y="110"/>
                  <a:ext cx="20" cy="11"/>
                </a:xfrm>
                <a:custGeom>
                  <a:avLst/>
                  <a:gdLst>
                    <a:gd name="T0" fmla="*/ 42 w 83"/>
                    <a:gd name="T1" fmla="*/ 37 h 43"/>
                    <a:gd name="T2" fmla="*/ 44 w 83"/>
                    <a:gd name="T3" fmla="*/ 37 h 43"/>
                    <a:gd name="T4" fmla="*/ 43 w 83"/>
                    <a:gd name="T5" fmla="*/ 37 h 43"/>
                    <a:gd name="T6" fmla="*/ 41 w 83"/>
                    <a:gd name="T7" fmla="*/ 37 h 43"/>
                    <a:gd name="T8" fmla="*/ 39 w 83"/>
                    <a:gd name="T9" fmla="*/ 7 h 43"/>
                    <a:gd name="T10" fmla="*/ 34 w 83"/>
                    <a:gd name="T11" fmla="*/ 11 h 43"/>
                    <a:gd name="T12" fmla="*/ 33 w 83"/>
                    <a:gd name="T13" fmla="*/ 18 h 43"/>
                    <a:gd name="T14" fmla="*/ 33 w 83"/>
                    <a:gd name="T15" fmla="*/ 26 h 43"/>
                    <a:gd name="T16" fmla="*/ 37 w 83"/>
                    <a:gd name="T17" fmla="*/ 33 h 43"/>
                    <a:gd name="T18" fmla="*/ 44 w 83"/>
                    <a:gd name="T19" fmla="*/ 37 h 43"/>
                    <a:gd name="T20" fmla="*/ 53 w 83"/>
                    <a:gd name="T21" fmla="*/ 34 h 43"/>
                    <a:gd name="T22" fmla="*/ 60 w 83"/>
                    <a:gd name="T23" fmla="*/ 26 h 43"/>
                    <a:gd name="T24" fmla="*/ 60 w 83"/>
                    <a:gd name="T25" fmla="*/ 18 h 43"/>
                    <a:gd name="T26" fmla="*/ 53 w 83"/>
                    <a:gd name="T27" fmla="*/ 10 h 43"/>
                    <a:gd name="T28" fmla="*/ 44 w 83"/>
                    <a:gd name="T29" fmla="*/ 7 h 43"/>
                    <a:gd name="T30" fmla="*/ 33 w 83"/>
                    <a:gd name="T31" fmla="*/ 0 h 43"/>
                    <a:gd name="T32" fmla="*/ 38 w 83"/>
                    <a:gd name="T33" fmla="*/ 2 h 43"/>
                    <a:gd name="T34" fmla="*/ 34 w 83"/>
                    <a:gd name="T35" fmla="*/ 6 h 43"/>
                    <a:gd name="T36" fmla="*/ 41 w 83"/>
                    <a:gd name="T37" fmla="*/ 4 h 43"/>
                    <a:gd name="T38" fmla="*/ 42 w 83"/>
                    <a:gd name="T39" fmla="*/ 2 h 43"/>
                    <a:gd name="T40" fmla="*/ 44 w 83"/>
                    <a:gd name="T41" fmla="*/ 2 h 43"/>
                    <a:gd name="T42" fmla="*/ 43 w 83"/>
                    <a:gd name="T43" fmla="*/ 4 h 43"/>
                    <a:gd name="T44" fmla="*/ 44 w 83"/>
                    <a:gd name="T45" fmla="*/ 4 h 43"/>
                    <a:gd name="T46" fmla="*/ 52 w 83"/>
                    <a:gd name="T47" fmla="*/ 5 h 43"/>
                    <a:gd name="T48" fmla="*/ 60 w 83"/>
                    <a:gd name="T49" fmla="*/ 7 h 43"/>
                    <a:gd name="T50" fmla="*/ 56 w 83"/>
                    <a:gd name="T51" fmla="*/ 0 h 43"/>
                    <a:gd name="T52" fmla="*/ 64 w 83"/>
                    <a:gd name="T53" fmla="*/ 4 h 43"/>
                    <a:gd name="T54" fmla="*/ 69 w 83"/>
                    <a:gd name="T55" fmla="*/ 9 h 43"/>
                    <a:gd name="T56" fmla="*/ 76 w 83"/>
                    <a:gd name="T57" fmla="*/ 10 h 43"/>
                    <a:gd name="T58" fmla="*/ 83 w 83"/>
                    <a:gd name="T59" fmla="*/ 9 h 43"/>
                    <a:gd name="T60" fmla="*/ 78 w 83"/>
                    <a:gd name="T61" fmla="*/ 14 h 43"/>
                    <a:gd name="T62" fmla="*/ 71 w 83"/>
                    <a:gd name="T63" fmla="*/ 15 h 43"/>
                    <a:gd name="T64" fmla="*/ 67 w 83"/>
                    <a:gd name="T65" fmla="*/ 14 h 43"/>
                    <a:gd name="T66" fmla="*/ 65 w 83"/>
                    <a:gd name="T67" fmla="*/ 11 h 43"/>
                    <a:gd name="T68" fmla="*/ 66 w 83"/>
                    <a:gd name="T69" fmla="*/ 19 h 43"/>
                    <a:gd name="T70" fmla="*/ 64 w 83"/>
                    <a:gd name="T71" fmla="*/ 33 h 43"/>
                    <a:gd name="T72" fmla="*/ 44 w 83"/>
                    <a:gd name="T73" fmla="*/ 43 h 43"/>
                    <a:gd name="T74" fmla="*/ 43 w 83"/>
                    <a:gd name="T75" fmla="*/ 43 h 43"/>
                    <a:gd name="T76" fmla="*/ 44 w 83"/>
                    <a:gd name="T77" fmla="*/ 43 h 43"/>
                    <a:gd name="T78" fmla="*/ 42 w 83"/>
                    <a:gd name="T79" fmla="*/ 43 h 43"/>
                    <a:gd name="T80" fmla="*/ 41 w 83"/>
                    <a:gd name="T81" fmla="*/ 43 h 43"/>
                    <a:gd name="T82" fmla="*/ 33 w 83"/>
                    <a:gd name="T83" fmla="*/ 39 h 43"/>
                    <a:gd name="T84" fmla="*/ 29 w 83"/>
                    <a:gd name="T85" fmla="*/ 33 h 43"/>
                    <a:gd name="T86" fmla="*/ 28 w 83"/>
                    <a:gd name="T87" fmla="*/ 24 h 43"/>
                    <a:gd name="T88" fmla="*/ 29 w 83"/>
                    <a:gd name="T89" fmla="*/ 16 h 43"/>
                    <a:gd name="T90" fmla="*/ 28 w 83"/>
                    <a:gd name="T91" fmla="*/ 15 h 43"/>
                    <a:gd name="T92" fmla="*/ 19 w 83"/>
                    <a:gd name="T93" fmla="*/ 18 h 43"/>
                    <a:gd name="T94" fmla="*/ 10 w 83"/>
                    <a:gd name="T95" fmla="*/ 15 h 43"/>
                    <a:gd name="T96" fmla="*/ 2 w 83"/>
                    <a:gd name="T97" fmla="*/ 7 h 43"/>
                    <a:gd name="T98" fmla="*/ 3 w 83"/>
                    <a:gd name="T99" fmla="*/ 6 h 43"/>
                    <a:gd name="T100" fmla="*/ 11 w 83"/>
                    <a:gd name="T101" fmla="*/ 10 h 43"/>
                    <a:gd name="T102" fmla="*/ 19 w 83"/>
                    <a:gd name="T103" fmla="*/ 10 h 43"/>
                    <a:gd name="T104" fmla="*/ 28 w 83"/>
                    <a:gd name="T105" fmla="*/ 6 h 43"/>
                    <a:gd name="T106" fmla="*/ 33 w 83"/>
                    <a:gd name="T10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83" h="43">
                      <a:moveTo>
                        <a:pt x="41" y="37"/>
                      </a:move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4" y="37"/>
                      </a:lnTo>
                      <a:lnTo>
                        <a:pt x="44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39" y="7"/>
                      </a:lnTo>
                      <a:lnTo>
                        <a:pt x="37" y="10"/>
                      </a:lnTo>
                      <a:lnTo>
                        <a:pt x="34" y="11"/>
                      </a:lnTo>
                      <a:lnTo>
                        <a:pt x="33" y="15"/>
                      </a:lnTo>
                      <a:lnTo>
                        <a:pt x="33" y="18"/>
                      </a:lnTo>
                      <a:lnTo>
                        <a:pt x="32" y="21"/>
                      </a:lnTo>
                      <a:lnTo>
                        <a:pt x="33" y="26"/>
                      </a:lnTo>
                      <a:lnTo>
                        <a:pt x="34" y="30"/>
                      </a:lnTo>
                      <a:lnTo>
                        <a:pt x="37" y="33"/>
                      </a:lnTo>
                      <a:lnTo>
                        <a:pt x="39" y="35"/>
                      </a:lnTo>
                      <a:lnTo>
                        <a:pt x="44" y="37"/>
                      </a:lnTo>
                      <a:lnTo>
                        <a:pt x="48" y="35"/>
                      </a:lnTo>
                      <a:lnTo>
                        <a:pt x="53" y="34"/>
                      </a:lnTo>
                      <a:lnTo>
                        <a:pt x="57" y="30"/>
                      </a:lnTo>
                      <a:lnTo>
                        <a:pt x="60" y="26"/>
                      </a:lnTo>
                      <a:lnTo>
                        <a:pt x="61" y="23"/>
                      </a:lnTo>
                      <a:lnTo>
                        <a:pt x="60" y="18"/>
                      </a:lnTo>
                      <a:lnTo>
                        <a:pt x="57" y="14"/>
                      </a:lnTo>
                      <a:lnTo>
                        <a:pt x="53" y="10"/>
                      </a:lnTo>
                      <a:lnTo>
                        <a:pt x="49" y="9"/>
                      </a:lnTo>
                      <a:lnTo>
                        <a:pt x="44" y="7"/>
                      </a:lnTo>
                      <a:lnTo>
                        <a:pt x="43" y="7"/>
                      </a:lnTo>
                      <a:close/>
                      <a:moveTo>
                        <a:pt x="33" y="0"/>
                      </a:moveTo>
                      <a:lnTo>
                        <a:pt x="39" y="0"/>
                      </a:lnTo>
                      <a:lnTo>
                        <a:pt x="38" y="2"/>
                      </a:lnTo>
                      <a:lnTo>
                        <a:pt x="37" y="4"/>
                      </a:lnTo>
                      <a:lnTo>
                        <a:pt x="34" y="6"/>
                      </a:lnTo>
                      <a:lnTo>
                        <a:pt x="38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3" y="2"/>
                      </a:lnTo>
                      <a:lnTo>
                        <a:pt x="44" y="2"/>
                      </a:lnTo>
                      <a:lnTo>
                        <a:pt x="42" y="2"/>
                      </a:lnTo>
                      <a:lnTo>
                        <a:pt x="43" y="4"/>
                      </a:lnTo>
                      <a:lnTo>
                        <a:pt x="44" y="4"/>
                      </a:lnTo>
                      <a:lnTo>
                        <a:pt x="44" y="4"/>
                      </a:lnTo>
                      <a:lnTo>
                        <a:pt x="48" y="4"/>
                      </a:lnTo>
                      <a:lnTo>
                        <a:pt x="52" y="5"/>
                      </a:lnTo>
                      <a:lnTo>
                        <a:pt x="57" y="6"/>
                      </a:lnTo>
                      <a:lnTo>
                        <a:pt x="60" y="7"/>
                      </a:lnTo>
                      <a:lnTo>
                        <a:pt x="57" y="4"/>
                      </a:lnTo>
                      <a:lnTo>
                        <a:pt x="56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6" y="6"/>
                      </a:lnTo>
                      <a:lnTo>
                        <a:pt x="69" y="9"/>
                      </a:lnTo>
                      <a:lnTo>
                        <a:pt x="73" y="10"/>
                      </a:lnTo>
                      <a:lnTo>
                        <a:pt x="76" y="10"/>
                      </a:lnTo>
                      <a:lnTo>
                        <a:pt x="80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5" y="15"/>
                      </a:lnTo>
                      <a:lnTo>
                        <a:pt x="71" y="15"/>
                      </a:lnTo>
                      <a:lnTo>
                        <a:pt x="69" y="15"/>
                      </a:lnTo>
                      <a:lnTo>
                        <a:pt x="67" y="14"/>
                      </a:lnTo>
                      <a:lnTo>
                        <a:pt x="66" y="12"/>
                      </a:lnTo>
                      <a:lnTo>
                        <a:pt x="65" y="11"/>
                      </a:lnTo>
                      <a:lnTo>
                        <a:pt x="66" y="15"/>
                      </a:lnTo>
                      <a:lnTo>
                        <a:pt x="66" y="19"/>
                      </a:lnTo>
                      <a:lnTo>
                        <a:pt x="67" y="23"/>
                      </a:lnTo>
                      <a:lnTo>
                        <a:pt x="64" y="33"/>
                      </a:lnTo>
                      <a:lnTo>
                        <a:pt x="56" y="40"/>
                      </a:lnTo>
                      <a:lnTo>
                        <a:pt x="44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7" y="42"/>
                      </a:lnTo>
                      <a:lnTo>
                        <a:pt x="33" y="39"/>
                      </a:lnTo>
                      <a:lnTo>
                        <a:pt x="30" y="37"/>
                      </a:lnTo>
                      <a:lnTo>
                        <a:pt x="29" y="33"/>
                      </a:lnTo>
                      <a:lnTo>
                        <a:pt x="28" y="28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0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10" y="15"/>
                      </a:lnTo>
                      <a:lnTo>
                        <a:pt x="5" y="11"/>
                      </a:lnTo>
                      <a:lnTo>
                        <a:pt x="2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7" y="9"/>
                      </a:lnTo>
                      <a:lnTo>
                        <a:pt x="11" y="10"/>
                      </a:lnTo>
                      <a:lnTo>
                        <a:pt x="15" y="10"/>
                      </a:lnTo>
                      <a:lnTo>
                        <a:pt x="19" y="10"/>
                      </a:lnTo>
                      <a:lnTo>
                        <a:pt x="24" y="9"/>
                      </a:lnTo>
                      <a:lnTo>
                        <a:pt x="28" y="6"/>
                      </a:lnTo>
                      <a:lnTo>
                        <a:pt x="30" y="4"/>
                      </a:lnTo>
                      <a:lnTo>
                        <a:pt x="3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1" name="Freeform 195">
                  <a:extLst>
                    <a:ext uri="{FF2B5EF4-FFF2-40B4-BE49-F238E27FC236}">
                      <a16:creationId xmlns:a16="http://schemas.microsoft.com/office/drawing/2014/main" id="{E6078E72-5903-4CDA-BEDA-AE84CE03435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9" y="110"/>
                  <a:ext cx="4" cy="1"/>
                </a:xfrm>
                <a:custGeom>
                  <a:avLst/>
                  <a:gdLst>
                    <a:gd name="T0" fmla="*/ 0 w 16"/>
                    <a:gd name="T1" fmla="*/ 0 h 5"/>
                    <a:gd name="T2" fmla="*/ 16 w 16"/>
                    <a:gd name="T3" fmla="*/ 0 h 5"/>
                    <a:gd name="T4" fmla="*/ 15 w 16"/>
                    <a:gd name="T5" fmla="*/ 2 h 5"/>
                    <a:gd name="T6" fmla="*/ 13 w 16"/>
                    <a:gd name="T7" fmla="*/ 4 h 5"/>
                    <a:gd name="T8" fmla="*/ 12 w 16"/>
                    <a:gd name="T9" fmla="*/ 4 h 5"/>
                    <a:gd name="T10" fmla="*/ 9 w 16"/>
                    <a:gd name="T11" fmla="*/ 5 h 5"/>
                    <a:gd name="T12" fmla="*/ 7 w 16"/>
                    <a:gd name="T13" fmla="*/ 4 h 5"/>
                    <a:gd name="T14" fmla="*/ 3 w 16"/>
                    <a:gd name="T15" fmla="*/ 2 h 5"/>
                    <a:gd name="T16" fmla="*/ 0 w 16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6" h="5">
                      <a:moveTo>
                        <a:pt x="0" y="0"/>
                      </a:moveTo>
                      <a:lnTo>
                        <a:pt x="16" y="0"/>
                      </a:lnTo>
                      <a:lnTo>
                        <a:pt x="15" y="2"/>
                      </a:lnTo>
                      <a:lnTo>
                        <a:pt x="13" y="4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7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2" name="Freeform 196">
                  <a:extLst>
                    <a:ext uri="{FF2B5EF4-FFF2-40B4-BE49-F238E27FC236}">
                      <a16:creationId xmlns:a16="http://schemas.microsoft.com/office/drawing/2014/main" id="{63F010AD-CD39-4593-A823-2128DDF816A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10"/>
                  <a:ext cx="5" cy="9"/>
                </a:xfrm>
                <a:custGeom>
                  <a:avLst/>
                  <a:gdLst>
                    <a:gd name="T0" fmla="*/ 0 w 19"/>
                    <a:gd name="T1" fmla="*/ 0 h 38"/>
                    <a:gd name="T2" fmla="*/ 19 w 19"/>
                    <a:gd name="T3" fmla="*/ 0 h 38"/>
                    <a:gd name="T4" fmla="*/ 19 w 19"/>
                    <a:gd name="T5" fmla="*/ 5 h 38"/>
                    <a:gd name="T6" fmla="*/ 17 w 19"/>
                    <a:gd name="T7" fmla="*/ 9 h 38"/>
                    <a:gd name="T8" fmla="*/ 16 w 19"/>
                    <a:gd name="T9" fmla="*/ 14 h 38"/>
                    <a:gd name="T10" fmla="*/ 15 w 19"/>
                    <a:gd name="T11" fmla="*/ 23 h 38"/>
                    <a:gd name="T12" fmla="*/ 12 w 19"/>
                    <a:gd name="T13" fmla="*/ 30 h 38"/>
                    <a:gd name="T14" fmla="*/ 6 w 19"/>
                    <a:gd name="T15" fmla="*/ 38 h 38"/>
                    <a:gd name="T16" fmla="*/ 3 w 19"/>
                    <a:gd name="T17" fmla="*/ 26 h 38"/>
                    <a:gd name="T18" fmla="*/ 0 w 19"/>
                    <a:gd name="T19" fmla="*/ 15 h 38"/>
                    <a:gd name="T20" fmla="*/ 0 w 19"/>
                    <a:gd name="T21" fmla="*/ 10 h 38"/>
                    <a:gd name="T22" fmla="*/ 0 w 19"/>
                    <a:gd name="T23" fmla="*/ 5 h 38"/>
                    <a:gd name="T24" fmla="*/ 0 w 19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19" h="38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9" y="5"/>
                      </a:lnTo>
                      <a:lnTo>
                        <a:pt x="17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6" y="38"/>
                      </a:lnTo>
                      <a:lnTo>
                        <a:pt x="3" y="26"/>
                      </a:lnTo>
                      <a:lnTo>
                        <a:pt x="0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3" name="Freeform 197">
                  <a:extLst>
                    <a:ext uri="{FF2B5EF4-FFF2-40B4-BE49-F238E27FC236}">
                      <a16:creationId xmlns:a16="http://schemas.microsoft.com/office/drawing/2014/main" id="{4A95895D-BE2B-4051-B48C-F179BD91DE7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45" y="127"/>
                  <a:ext cx="4" cy="10"/>
                </a:xfrm>
                <a:custGeom>
                  <a:avLst/>
                  <a:gdLst>
                    <a:gd name="T0" fmla="*/ 9 w 18"/>
                    <a:gd name="T1" fmla="*/ 0 h 41"/>
                    <a:gd name="T2" fmla="*/ 13 w 18"/>
                    <a:gd name="T3" fmla="*/ 3 h 41"/>
                    <a:gd name="T4" fmla="*/ 15 w 18"/>
                    <a:gd name="T5" fmla="*/ 7 h 41"/>
                    <a:gd name="T6" fmla="*/ 16 w 18"/>
                    <a:gd name="T7" fmla="*/ 10 h 41"/>
                    <a:gd name="T8" fmla="*/ 18 w 18"/>
                    <a:gd name="T9" fmla="*/ 16 h 41"/>
                    <a:gd name="T10" fmla="*/ 18 w 18"/>
                    <a:gd name="T11" fmla="*/ 21 h 41"/>
                    <a:gd name="T12" fmla="*/ 18 w 18"/>
                    <a:gd name="T13" fmla="*/ 26 h 41"/>
                    <a:gd name="T14" fmla="*/ 16 w 18"/>
                    <a:gd name="T15" fmla="*/ 31 h 41"/>
                    <a:gd name="T16" fmla="*/ 15 w 18"/>
                    <a:gd name="T17" fmla="*/ 35 h 41"/>
                    <a:gd name="T18" fmla="*/ 13 w 18"/>
                    <a:gd name="T19" fmla="*/ 38 h 41"/>
                    <a:gd name="T20" fmla="*/ 9 w 18"/>
                    <a:gd name="T21" fmla="*/ 41 h 41"/>
                    <a:gd name="T22" fmla="*/ 9 w 18"/>
                    <a:gd name="T23" fmla="*/ 41 h 41"/>
                    <a:gd name="T24" fmla="*/ 9 w 18"/>
                    <a:gd name="T25" fmla="*/ 38 h 41"/>
                    <a:gd name="T26" fmla="*/ 6 w 18"/>
                    <a:gd name="T27" fmla="*/ 36 h 41"/>
                    <a:gd name="T28" fmla="*/ 5 w 18"/>
                    <a:gd name="T29" fmla="*/ 32 h 41"/>
                    <a:gd name="T30" fmla="*/ 2 w 18"/>
                    <a:gd name="T31" fmla="*/ 28 h 41"/>
                    <a:gd name="T32" fmla="*/ 1 w 18"/>
                    <a:gd name="T33" fmla="*/ 24 h 41"/>
                    <a:gd name="T34" fmla="*/ 0 w 18"/>
                    <a:gd name="T35" fmla="*/ 21 h 41"/>
                    <a:gd name="T36" fmla="*/ 1 w 18"/>
                    <a:gd name="T37" fmla="*/ 17 h 41"/>
                    <a:gd name="T38" fmla="*/ 2 w 18"/>
                    <a:gd name="T39" fmla="*/ 13 h 41"/>
                    <a:gd name="T40" fmla="*/ 5 w 18"/>
                    <a:gd name="T41" fmla="*/ 9 h 41"/>
                    <a:gd name="T42" fmla="*/ 6 w 18"/>
                    <a:gd name="T43" fmla="*/ 5 h 41"/>
                    <a:gd name="T44" fmla="*/ 9 w 18"/>
                    <a:gd name="T45" fmla="*/ 3 h 41"/>
                    <a:gd name="T46" fmla="*/ 9 w 18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8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5" y="7"/>
                      </a:lnTo>
                      <a:lnTo>
                        <a:pt x="16" y="10"/>
                      </a:lnTo>
                      <a:lnTo>
                        <a:pt x="18" y="16"/>
                      </a:lnTo>
                      <a:lnTo>
                        <a:pt x="18" y="21"/>
                      </a:lnTo>
                      <a:lnTo>
                        <a:pt x="18" y="26"/>
                      </a:lnTo>
                      <a:lnTo>
                        <a:pt x="16" y="31"/>
                      </a:lnTo>
                      <a:lnTo>
                        <a:pt x="15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9" y="41"/>
                      </a:lnTo>
                      <a:lnTo>
                        <a:pt x="9" y="38"/>
                      </a:lnTo>
                      <a:lnTo>
                        <a:pt x="6" y="36"/>
                      </a:lnTo>
                      <a:lnTo>
                        <a:pt x="5" y="32"/>
                      </a:lnTo>
                      <a:lnTo>
                        <a:pt x="2" y="28"/>
                      </a:lnTo>
                      <a:lnTo>
                        <a:pt x="1" y="24"/>
                      </a:lnTo>
                      <a:lnTo>
                        <a:pt x="0" y="21"/>
                      </a:lnTo>
                      <a:lnTo>
                        <a:pt x="1" y="17"/>
                      </a:lnTo>
                      <a:lnTo>
                        <a:pt x="2" y="13"/>
                      </a:lnTo>
                      <a:lnTo>
                        <a:pt x="5" y="9"/>
                      </a:lnTo>
                      <a:lnTo>
                        <a:pt x="6" y="5"/>
                      </a:lnTo>
                      <a:lnTo>
                        <a:pt x="9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4" name="Freeform 198">
                  <a:extLst>
                    <a:ext uri="{FF2B5EF4-FFF2-40B4-BE49-F238E27FC236}">
                      <a16:creationId xmlns:a16="http://schemas.microsoft.com/office/drawing/2014/main" id="{B5557C70-A8BD-45AD-99D3-D2753EECA12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5" name="Freeform 199">
                  <a:extLst>
                    <a:ext uri="{FF2B5EF4-FFF2-40B4-BE49-F238E27FC236}">
                      <a16:creationId xmlns:a16="http://schemas.microsoft.com/office/drawing/2014/main" id="{69B47043-8362-4AC0-BE25-EC54466CC3E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2" y="122"/>
                  <a:ext cx="2" cy="3"/>
                </a:xfrm>
                <a:custGeom>
                  <a:avLst/>
                  <a:gdLst>
                    <a:gd name="T0" fmla="*/ 7 w 11"/>
                    <a:gd name="T1" fmla="*/ 0 h 10"/>
                    <a:gd name="T2" fmla="*/ 9 w 11"/>
                    <a:gd name="T3" fmla="*/ 0 h 10"/>
                    <a:gd name="T4" fmla="*/ 11 w 11"/>
                    <a:gd name="T5" fmla="*/ 2 h 10"/>
                    <a:gd name="T6" fmla="*/ 11 w 11"/>
                    <a:gd name="T7" fmla="*/ 5 h 10"/>
                    <a:gd name="T8" fmla="*/ 9 w 11"/>
                    <a:gd name="T9" fmla="*/ 7 h 10"/>
                    <a:gd name="T10" fmla="*/ 7 w 11"/>
                    <a:gd name="T11" fmla="*/ 9 h 10"/>
                    <a:gd name="T12" fmla="*/ 6 w 11"/>
                    <a:gd name="T13" fmla="*/ 10 h 10"/>
                    <a:gd name="T14" fmla="*/ 3 w 11"/>
                    <a:gd name="T15" fmla="*/ 10 h 10"/>
                    <a:gd name="T16" fmla="*/ 0 w 11"/>
                    <a:gd name="T17" fmla="*/ 9 h 10"/>
                    <a:gd name="T18" fmla="*/ 0 w 11"/>
                    <a:gd name="T19" fmla="*/ 9 h 10"/>
                    <a:gd name="T20" fmla="*/ 0 w 11"/>
                    <a:gd name="T21" fmla="*/ 7 h 10"/>
                    <a:gd name="T22" fmla="*/ 0 w 11"/>
                    <a:gd name="T23" fmla="*/ 5 h 10"/>
                    <a:gd name="T24" fmla="*/ 0 w 11"/>
                    <a:gd name="T25" fmla="*/ 2 h 10"/>
                    <a:gd name="T26" fmla="*/ 3 w 11"/>
                    <a:gd name="T27" fmla="*/ 1 h 10"/>
                    <a:gd name="T28" fmla="*/ 4 w 11"/>
                    <a:gd name="T29" fmla="*/ 0 h 10"/>
                    <a:gd name="T30" fmla="*/ 7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6" y="10"/>
                      </a:lnTo>
                      <a:lnTo>
                        <a:pt x="3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6" name="Freeform 200">
                  <a:extLst>
                    <a:ext uri="{FF2B5EF4-FFF2-40B4-BE49-F238E27FC236}">
                      <a16:creationId xmlns:a16="http://schemas.microsoft.com/office/drawing/2014/main" id="{479661B7-B90A-46B4-9508-06B40F9F28E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5" y="122"/>
                  <a:ext cx="2" cy="3"/>
                </a:xfrm>
                <a:custGeom>
                  <a:avLst/>
                  <a:gdLst>
                    <a:gd name="T0" fmla="*/ 6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6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0 w 10"/>
                    <a:gd name="T17" fmla="*/ 9 h 10"/>
                    <a:gd name="T18" fmla="*/ 0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6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6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6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7" name="Freeform 201">
                  <a:extLst>
                    <a:ext uri="{FF2B5EF4-FFF2-40B4-BE49-F238E27FC236}">
                      <a16:creationId xmlns:a16="http://schemas.microsoft.com/office/drawing/2014/main" id="{6C36F2BD-15C6-4676-9BE9-FB0D15A2E9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5" y="122"/>
                  <a:ext cx="2" cy="3"/>
                </a:xfrm>
                <a:custGeom>
                  <a:avLst/>
                  <a:gdLst>
                    <a:gd name="T0" fmla="*/ 8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8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1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8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8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8" name="Freeform 202">
                  <a:extLst>
                    <a:ext uri="{FF2B5EF4-FFF2-40B4-BE49-F238E27FC236}">
                      <a16:creationId xmlns:a16="http://schemas.microsoft.com/office/drawing/2014/main" id="{087AC837-3139-486E-B349-263CB7EF428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" y="110"/>
                  <a:ext cx="4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6 w 19"/>
                    <a:gd name="T5" fmla="*/ 2 h 5"/>
                    <a:gd name="T6" fmla="*/ 14 w 19"/>
                    <a:gd name="T7" fmla="*/ 4 h 5"/>
                    <a:gd name="T8" fmla="*/ 10 w 19"/>
                    <a:gd name="T9" fmla="*/ 5 h 5"/>
                    <a:gd name="T10" fmla="*/ 6 w 19"/>
                    <a:gd name="T11" fmla="*/ 4 h 5"/>
                    <a:gd name="T12" fmla="*/ 3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6" y="2"/>
                      </a:lnTo>
                      <a:lnTo>
                        <a:pt x="14" y="4"/>
                      </a:lnTo>
                      <a:lnTo>
                        <a:pt x="10" y="5"/>
                      </a:lnTo>
                      <a:lnTo>
                        <a:pt x="6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9" name="Freeform 203">
                  <a:extLst>
                    <a:ext uri="{FF2B5EF4-FFF2-40B4-BE49-F238E27FC236}">
                      <a16:creationId xmlns:a16="http://schemas.microsoft.com/office/drawing/2014/main" id="{066B616A-99EA-43BD-81A2-F05F0806A3E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8" y="110"/>
                  <a:ext cx="40" cy="22"/>
                </a:xfrm>
                <a:custGeom>
                  <a:avLst/>
                  <a:gdLst>
                    <a:gd name="T0" fmla="*/ 90 w 160"/>
                    <a:gd name="T1" fmla="*/ 5 h 88"/>
                    <a:gd name="T2" fmla="*/ 86 w 160"/>
                    <a:gd name="T3" fmla="*/ 23 h 88"/>
                    <a:gd name="T4" fmla="*/ 77 w 160"/>
                    <a:gd name="T5" fmla="*/ 34 h 88"/>
                    <a:gd name="T6" fmla="*/ 69 w 160"/>
                    <a:gd name="T7" fmla="*/ 21 h 88"/>
                    <a:gd name="T8" fmla="*/ 73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1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6 w 160"/>
                    <a:gd name="T21" fmla="*/ 70 h 88"/>
                    <a:gd name="T22" fmla="*/ 147 w 160"/>
                    <a:gd name="T23" fmla="*/ 56 h 88"/>
                    <a:gd name="T24" fmla="*/ 141 w 160"/>
                    <a:gd name="T25" fmla="*/ 47 h 88"/>
                    <a:gd name="T26" fmla="*/ 132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1 h 88"/>
                    <a:gd name="T32" fmla="*/ 129 w 160"/>
                    <a:gd name="T33" fmla="*/ 70 h 88"/>
                    <a:gd name="T34" fmla="*/ 118 w 160"/>
                    <a:gd name="T35" fmla="*/ 71 h 88"/>
                    <a:gd name="T36" fmla="*/ 105 w 160"/>
                    <a:gd name="T37" fmla="*/ 65 h 88"/>
                    <a:gd name="T38" fmla="*/ 101 w 160"/>
                    <a:gd name="T39" fmla="*/ 40 h 88"/>
                    <a:gd name="T40" fmla="*/ 133 w 160"/>
                    <a:gd name="T41" fmla="*/ 26 h 88"/>
                    <a:gd name="T42" fmla="*/ 157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1 w 160"/>
                    <a:gd name="T49" fmla="*/ 84 h 88"/>
                    <a:gd name="T50" fmla="*/ 84 w 160"/>
                    <a:gd name="T51" fmla="*/ 65 h 88"/>
                    <a:gd name="T52" fmla="*/ 63 w 160"/>
                    <a:gd name="T53" fmla="*/ 77 h 88"/>
                    <a:gd name="T54" fmla="*/ 26 w 160"/>
                    <a:gd name="T55" fmla="*/ 86 h 88"/>
                    <a:gd name="T56" fmla="*/ 1 w 160"/>
                    <a:gd name="T57" fmla="*/ 66 h 88"/>
                    <a:gd name="T58" fmla="*/ 1 w 160"/>
                    <a:gd name="T59" fmla="*/ 51 h 88"/>
                    <a:gd name="T60" fmla="*/ 14 w 160"/>
                    <a:gd name="T61" fmla="*/ 32 h 88"/>
                    <a:gd name="T62" fmla="*/ 52 w 160"/>
                    <a:gd name="T63" fmla="*/ 32 h 88"/>
                    <a:gd name="T64" fmla="*/ 59 w 160"/>
                    <a:gd name="T65" fmla="*/ 60 h 88"/>
                    <a:gd name="T66" fmla="*/ 46 w 160"/>
                    <a:gd name="T67" fmla="*/ 71 h 88"/>
                    <a:gd name="T68" fmla="*/ 36 w 160"/>
                    <a:gd name="T69" fmla="*/ 71 h 88"/>
                    <a:gd name="T70" fmla="*/ 32 w 160"/>
                    <a:gd name="T71" fmla="*/ 65 h 88"/>
                    <a:gd name="T72" fmla="*/ 38 w 160"/>
                    <a:gd name="T73" fmla="*/ 55 h 88"/>
                    <a:gd name="T74" fmla="*/ 33 w 160"/>
                    <a:gd name="T75" fmla="*/ 46 h 88"/>
                    <a:gd name="T76" fmla="*/ 23 w 160"/>
                    <a:gd name="T77" fmla="*/ 46 h 88"/>
                    <a:gd name="T78" fmla="*/ 15 w 160"/>
                    <a:gd name="T79" fmla="*/ 52 h 88"/>
                    <a:gd name="T80" fmla="*/ 14 w 160"/>
                    <a:gd name="T81" fmla="*/ 66 h 88"/>
                    <a:gd name="T82" fmla="*/ 28 w 160"/>
                    <a:gd name="T83" fmla="*/ 79 h 88"/>
                    <a:gd name="T84" fmla="*/ 59 w 160"/>
                    <a:gd name="T85" fmla="*/ 71 h 88"/>
                    <a:gd name="T86" fmla="*/ 77 w 160"/>
                    <a:gd name="T87" fmla="*/ 55 h 88"/>
                    <a:gd name="T88" fmla="*/ 60 w 160"/>
                    <a:gd name="T89" fmla="*/ 16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9" y="0"/>
                      </a:moveTo>
                      <a:lnTo>
                        <a:pt x="90" y="0"/>
                      </a:lnTo>
                      <a:lnTo>
                        <a:pt x="90" y="5"/>
                      </a:lnTo>
                      <a:lnTo>
                        <a:pt x="88" y="9"/>
                      </a:lnTo>
                      <a:lnTo>
                        <a:pt x="87" y="14"/>
                      </a:lnTo>
                      <a:lnTo>
                        <a:pt x="86" y="23"/>
                      </a:lnTo>
                      <a:lnTo>
                        <a:pt x="83" y="30"/>
                      </a:lnTo>
                      <a:lnTo>
                        <a:pt x="77" y="38"/>
                      </a:lnTo>
                      <a:lnTo>
                        <a:pt x="77" y="34"/>
                      </a:lnTo>
                      <a:lnTo>
                        <a:pt x="74" y="30"/>
                      </a:lnTo>
                      <a:lnTo>
                        <a:pt x="72" y="26"/>
                      </a:lnTo>
                      <a:lnTo>
                        <a:pt x="69" y="21"/>
                      </a:lnTo>
                      <a:lnTo>
                        <a:pt x="68" y="18"/>
                      </a:lnTo>
                      <a:lnTo>
                        <a:pt x="68" y="19"/>
                      </a:lnTo>
                      <a:lnTo>
                        <a:pt x="73" y="34"/>
                      </a:lnTo>
                      <a:lnTo>
                        <a:pt x="81" y="48"/>
                      </a:lnTo>
                      <a:lnTo>
                        <a:pt x="88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6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6" y="30"/>
                      </a:lnTo>
                      <a:lnTo>
                        <a:pt x="91" y="43"/>
                      </a:lnTo>
                      <a:lnTo>
                        <a:pt x="83" y="55"/>
                      </a:lnTo>
                      <a:lnTo>
                        <a:pt x="88" y="60"/>
                      </a:lnTo>
                      <a:lnTo>
                        <a:pt x="93" y="65"/>
                      </a:lnTo>
                      <a:lnTo>
                        <a:pt x="101" y="71"/>
                      </a:lnTo>
                      <a:lnTo>
                        <a:pt x="111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2" y="74"/>
                      </a:lnTo>
                      <a:lnTo>
                        <a:pt x="146" y="70"/>
                      </a:lnTo>
                      <a:lnTo>
                        <a:pt x="147" y="66"/>
                      </a:lnTo>
                      <a:lnTo>
                        <a:pt x="148" y="61"/>
                      </a:lnTo>
                      <a:lnTo>
                        <a:pt x="147" y="56"/>
                      </a:lnTo>
                      <a:lnTo>
                        <a:pt x="146" y="52"/>
                      </a:lnTo>
                      <a:lnTo>
                        <a:pt x="143" y="49"/>
                      </a:lnTo>
                      <a:lnTo>
                        <a:pt x="141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2" y="44"/>
                      </a:lnTo>
                      <a:lnTo>
                        <a:pt x="128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3" y="55"/>
                      </a:lnTo>
                      <a:lnTo>
                        <a:pt x="123" y="58"/>
                      </a:lnTo>
                      <a:lnTo>
                        <a:pt x="125" y="61"/>
                      </a:lnTo>
                      <a:lnTo>
                        <a:pt x="128" y="65"/>
                      </a:lnTo>
                      <a:lnTo>
                        <a:pt x="132" y="67"/>
                      </a:lnTo>
                      <a:lnTo>
                        <a:pt x="129" y="70"/>
                      </a:lnTo>
                      <a:lnTo>
                        <a:pt x="125" y="71"/>
                      </a:lnTo>
                      <a:lnTo>
                        <a:pt x="122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5" y="65"/>
                      </a:lnTo>
                      <a:lnTo>
                        <a:pt x="101" y="60"/>
                      </a:lnTo>
                      <a:lnTo>
                        <a:pt x="100" y="53"/>
                      </a:lnTo>
                      <a:lnTo>
                        <a:pt x="101" y="40"/>
                      </a:lnTo>
                      <a:lnTo>
                        <a:pt x="109" y="32"/>
                      </a:lnTo>
                      <a:lnTo>
                        <a:pt x="120" y="25"/>
                      </a:lnTo>
                      <a:lnTo>
                        <a:pt x="133" y="26"/>
                      </a:lnTo>
                      <a:lnTo>
                        <a:pt x="146" y="32"/>
                      </a:lnTo>
                      <a:lnTo>
                        <a:pt x="156" y="40"/>
                      </a:lnTo>
                      <a:lnTo>
                        <a:pt x="157" y="46"/>
                      </a:lnTo>
                      <a:lnTo>
                        <a:pt x="160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60" y="66"/>
                      </a:lnTo>
                      <a:lnTo>
                        <a:pt x="155" y="76"/>
                      </a:lnTo>
                      <a:lnTo>
                        <a:pt x="146" y="83"/>
                      </a:lnTo>
                      <a:lnTo>
                        <a:pt x="136" y="86"/>
                      </a:lnTo>
                      <a:lnTo>
                        <a:pt x="124" y="88"/>
                      </a:lnTo>
                      <a:lnTo>
                        <a:pt x="111" y="84"/>
                      </a:lnTo>
                      <a:lnTo>
                        <a:pt x="99" y="77"/>
                      </a:lnTo>
                      <a:lnTo>
                        <a:pt x="88" y="69"/>
                      </a:lnTo>
                      <a:lnTo>
                        <a:pt x="84" y="65"/>
                      </a:lnTo>
                      <a:lnTo>
                        <a:pt x="81" y="61"/>
                      </a:lnTo>
                      <a:lnTo>
                        <a:pt x="73" y="69"/>
                      </a:lnTo>
                      <a:lnTo>
                        <a:pt x="63" y="77"/>
                      </a:lnTo>
                      <a:lnTo>
                        <a:pt x="50" y="84"/>
                      </a:lnTo>
                      <a:lnTo>
                        <a:pt x="37" y="88"/>
                      </a:lnTo>
                      <a:lnTo>
                        <a:pt x="26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1" y="51"/>
                      </a:lnTo>
                      <a:lnTo>
                        <a:pt x="3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60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6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4" y="71"/>
                      </a:lnTo>
                      <a:lnTo>
                        <a:pt x="40" y="72"/>
                      </a:lnTo>
                      <a:lnTo>
                        <a:pt x="36" y="71"/>
                      </a:lnTo>
                      <a:lnTo>
                        <a:pt x="32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6" y="62"/>
                      </a:lnTo>
                      <a:lnTo>
                        <a:pt x="37" y="58"/>
                      </a:lnTo>
                      <a:lnTo>
                        <a:pt x="38" y="55"/>
                      </a:lnTo>
                      <a:lnTo>
                        <a:pt x="37" y="51"/>
                      </a:lnTo>
                      <a:lnTo>
                        <a:pt x="36" y="48"/>
                      </a:lnTo>
                      <a:lnTo>
                        <a:pt x="33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3" y="46"/>
                      </a:lnTo>
                      <a:lnTo>
                        <a:pt x="19" y="47"/>
                      </a:lnTo>
                      <a:lnTo>
                        <a:pt x="17" y="49"/>
                      </a:lnTo>
                      <a:lnTo>
                        <a:pt x="15" y="52"/>
                      </a:lnTo>
                      <a:lnTo>
                        <a:pt x="14" y="56"/>
                      </a:lnTo>
                      <a:lnTo>
                        <a:pt x="13" y="61"/>
                      </a:lnTo>
                      <a:lnTo>
                        <a:pt x="14" y="66"/>
                      </a:lnTo>
                      <a:lnTo>
                        <a:pt x="15" y="70"/>
                      </a:lnTo>
                      <a:lnTo>
                        <a:pt x="19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50" y="76"/>
                      </a:lnTo>
                      <a:lnTo>
                        <a:pt x="59" y="71"/>
                      </a:lnTo>
                      <a:lnTo>
                        <a:pt x="68" y="65"/>
                      </a:lnTo>
                      <a:lnTo>
                        <a:pt x="73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5" y="32"/>
                      </a:lnTo>
                      <a:lnTo>
                        <a:pt x="60" y="16"/>
                      </a:lnTo>
                      <a:lnTo>
                        <a:pt x="5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</xdr:grpSp>
          <xdr:sp macro="" textlink="">
            <xdr:nvSpPr>
              <xdr:cNvPr id="325" name="Freeform 205">
                <a:extLst>
                  <a:ext uri="{FF2B5EF4-FFF2-40B4-BE49-F238E27FC236}">
                    <a16:creationId xmlns:a16="http://schemas.microsoft.com/office/drawing/2014/main" id="{CF78F616-897E-41AA-9374-7F4030B70536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52" y="110"/>
                <a:ext cx="25" cy="11"/>
              </a:xfrm>
              <a:custGeom>
                <a:avLst/>
                <a:gdLst>
                  <a:gd name="T0" fmla="*/ 45 w 98"/>
                  <a:gd name="T1" fmla="*/ 10 h 43"/>
                  <a:gd name="T2" fmla="*/ 37 w 98"/>
                  <a:gd name="T3" fmla="*/ 15 h 43"/>
                  <a:gd name="T4" fmla="*/ 34 w 98"/>
                  <a:gd name="T5" fmla="*/ 23 h 43"/>
                  <a:gd name="T6" fmla="*/ 37 w 98"/>
                  <a:gd name="T7" fmla="*/ 32 h 43"/>
                  <a:gd name="T8" fmla="*/ 45 w 98"/>
                  <a:gd name="T9" fmla="*/ 37 h 43"/>
                  <a:gd name="T10" fmla="*/ 49 w 98"/>
                  <a:gd name="T11" fmla="*/ 37 h 43"/>
                  <a:gd name="T12" fmla="*/ 54 w 98"/>
                  <a:gd name="T13" fmla="*/ 37 h 43"/>
                  <a:gd name="T14" fmla="*/ 61 w 98"/>
                  <a:gd name="T15" fmla="*/ 32 h 43"/>
                  <a:gd name="T16" fmla="*/ 64 w 98"/>
                  <a:gd name="T17" fmla="*/ 23 h 43"/>
                  <a:gd name="T18" fmla="*/ 61 w 98"/>
                  <a:gd name="T19" fmla="*/ 15 h 43"/>
                  <a:gd name="T20" fmla="*/ 54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8 w 98"/>
                  <a:gd name="T27" fmla="*/ 4 h 43"/>
                  <a:gd name="T28" fmla="*/ 13 w 98"/>
                  <a:gd name="T29" fmla="*/ 9 h 43"/>
                  <a:gd name="T30" fmla="*/ 20 w 98"/>
                  <a:gd name="T31" fmla="*/ 10 h 43"/>
                  <a:gd name="T32" fmla="*/ 28 w 98"/>
                  <a:gd name="T33" fmla="*/ 9 h 43"/>
                  <a:gd name="T34" fmla="*/ 33 w 98"/>
                  <a:gd name="T35" fmla="*/ 4 h 43"/>
                  <a:gd name="T36" fmla="*/ 41 w 98"/>
                  <a:gd name="T37" fmla="*/ 0 h 43"/>
                  <a:gd name="T38" fmla="*/ 40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4 w 98"/>
                  <a:gd name="T45" fmla="*/ 4 h 43"/>
                  <a:gd name="T46" fmla="*/ 61 w 98"/>
                  <a:gd name="T47" fmla="*/ 7 h 43"/>
                  <a:gd name="T48" fmla="*/ 58 w 98"/>
                  <a:gd name="T49" fmla="*/ 0 h 43"/>
                  <a:gd name="T50" fmla="*/ 64 w 98"/>
                  <a:gd name="T51" fmla="*/ 4 h 43"/>
                  <a:gd name="T52" fmla="*/ 69 w 98"/>
                  <a:gd name="T53" fmla="*/ 7 h 43"/>
                  <a:gd name="T54" fmla="*/ 75 w 98"/>
                  <a:gd name="T55" fmla="*/ 9 h 43"/>
                  <a:gd name="T56" fmla="*/ 83 w 98"/>
                  <a:gd name="T57" fmla="*/ 6 h 43"/>
                  <a:gd name="T58" fmla="*/ 87 w 98"/>
                  <a:gd name="T59" fmla="*/ 0 h 43"/>
                  <a:gd name="T60" fmla="*/ 97 w 98"/>
                  <a:gd name="T61" fmla="*/ 5 h 43"/>
                  <a:gd name="T62" fmla="*/ 91 w 98"/>
                  <a:gd name="T63" fmla="*/ 11 h 43"/>
                  <a:gd name="T64" fmla="*/ 83 w 98"/>
                  <a:gd name="T65" fmla="*/ 15 h 43"/>
                  <a:gd name="T66" fmla="*/ 72 w 98"/>
                  <a:gd name="T67" fmla="*/ 14 h 43"/>
                  <a:gd name="T68" fmla="*/ 69 w 98"/>
                  <a:gd name="T69" fmla="*/ 18 h 43"/>
                  <a:gd name="T70" fmla="*/ 68 w 98"/>
                  <a:gd name="T71" fmla="*/ 33 h 43"/>
                  <a:gd name="T72" fmla="*/ 50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2 w 98"/>
                  <a:gd name="T81" fmla="*/ 12 h 43"/>
                  <a:gd name="T82" fmla="*/ 24 w 98"/>
                  <a:gd name="T83" fmla="*/ 16 h 43"/>
                  <a:gd name="T84" fmla="*/ 14 w 98"/>
                  <a:gd name="T85" fmla="*/ 16 h 43"/>
                  <a:gd name="T86" fmla="*/ 5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5" y="10"/>
                    </a:lnTo>
                    <a:lnTo>
                      <a:pt x="41" y="11"/>
                    </a:lnTo>
                    <a:lnTo>
                      <a:pt x="37" y="15"/>
                    </a:lnTo>
                    <a:lnTo>
                      <a:pt x="36" y="19"/>
                    </a:lnTo>
                    <a:lnTo>
                      <a:pt x="34" y="23"/>
                    </a:lnTo>
                    <a:lnTo>
                      <a:pt x="36" y="28"/>
                    </a:lnTo>
                    <a:lnTo>
                      <a:pt x="37" y="32"/>
                    </a:lnTo>
                    <a:lnTo>
                      <a:pt x="41" y="34"/>
                    </a:lnTo>
                    <a:lnTo>
                      <a:pt x="45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0" y="37"/>
                    </a:lnTo>
                    <a:lnTo>
                      <a:pt x="54" y="37"/>
                    </a:lnTo>
                    <a:lnTo>
                      <a:pt x="58" y="34"/>
                    </a:lnTo>
                    <a:lnTo>
                      <a:pt x="61" y="32"/>
                    </a:lnTo>
                    <a:lnTo>
                      <a:pt x="63" y="28"/>
                    </a:lnTo>
                    <a:lnTo>
                      <a:pt x="64" y="23"/>
                    </a:lnTo>
                    <a:lnTo>
                      <a:pt x="63" y="19"/>
                    </a:lnTo>
                    <a:lnTo>
                      <a:pt x="61" y="15"/>
                    </a:lnTo>
                    <a:lnTo>
                      <a:pt x="58" y="11"/>
                    </a:lnTo>
                    <a:lnTo>
                      <a:pt x="54" y="10"/>
                    </a:lnTo>
                    <a:lnTo>
                      <a:pt x="50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6" y="0"/>
                    </a:lnTo>
                    <a:lnTo>
                      <a:pt x="8" y="4"/>
                    </a:lnTo>
                    <a:lnTo>
                      <a:pt x="10" y="6"/>
                    </a:lnTo>
                    <a:lnTo>
                      <a:pt x="13" y="9"/>
                    </a:lnTo>
                    <a:lnTo>
                      <a:pt x="17" y="10"/>
                    </a:lnTo>
                    <a:lnTo>
                      <a:pt x="20" y="10"/>
                    </a:lnTo>
                    <a:lnTo>
                      <a:pt x="24" y="10"/>
                    </a:lnTo>
                    <a:lnTo>
                      <a:pt x="28" y="9"/>
                    </a:lnTo>
                    <a:lnTo>
                      <a:pt x="31" y="6"/>
                    </a:lnTo>
                    <a:lnTo>
                      <a:pt x="33" y="4"/>
                    </a:lnTo>
                    <a:lnTo>
                      <a:pt x="34" y="0"/>
                    </a:lnTo>
                    <a:lnTo>
                      <a:pt x="41" y="0"/>
                    </a:lnTo>
                    <a:lnTo>
                      <a:pt x="40" y="2"/>
                    </a:lnTo>
                    <a:lnTo>
                      <a:pt x="40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50" y="4"/>
                    </a:lnTo>
                    <a:lnTo>
                      <a:pt x="54" y="4"/>
                    </a:lnTo>
                    <a:lnTo>
                      <a:pt x="58" y="5"/>
                    </a:lnTo>
                    <a:lnTo>
                      <a:pt x="61" y="7"/>
                    </a:lnTo>
                    <a:lnTo>
                      <a:pt x="59" y="4"/>
                    </a:lnTo>
                    <a:lnTo>
                      <a:pt x="58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6" y="6"/>
                    </a:lnTo>
                    <a:lnTo>
                      <a:pt x="69" y="7"/>
                    </a:lnTo>
                    <a:lnTo>
                      <a:pt x="72" y="9"/>
                    </a:lnTo>
                    <a:lnTo>
                      <a:pt x="75" y="9"/>
                    </a:lnTo>
                    <a:lnTo>
                      <a:pt x="79" y="7"/>
                    </a:lnTo>
                    <a:lnTo>
                      <a:pt x="83" y="6"/>
                    </a:lnTo>
                    <a:lnTo>
                      <a:pt x="86" y="4"/>
                    </a:lnTo>
                    <a:lnTo>
                      <a:pt x="87" y="0"/>
                    </a:lnTo>
                    <a:lnTo>
                      <a:pt x="98" y="0"/>
                    </a:lnTo>
                    <a:lnTo>
                      <a:pt x="97" y="5"/>
                    </a:lnTo>
                    <a:lnTo>
                      <a:pt x="95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3" y="15"/>
                    </a:lnTo>
                    <a:lnTo>
                      <a:pt x="78" y="15"/>
                    </a:lnTo>
                    <a:lnTo>
                      <a:pt x="72" y="14"/>
                    </a:lnTo>
                    <a:lnTo>
                      <a:pt x="66" y="11"/>
                    </a:lnTo>
                    <a:lnTo>
                      <a:pt x="69" y="18"/>
                    </a:lnTo>
                    <a:lnTo>
                      <a:pt x="70" y="23"/>
                    </a:lnTo>
                    <a:lnTo>
                      <a:pt x="68" y="33"/>
                    </a:lnTo>
                    <a:lnTo>
                      <a:pt x="60" y="40"/>
                    </a:lnTo>
                    <a:lnTo>
                      <a:pt x="50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8" y="24"/>
                    </a:lnTo>
                    <a:lnTo>
                      <a:pt x="29" y="20"/>
                    </a:lnTo>
                    <a:lnTo>
                      <a:pt x="31" y="16"/>
                    </a:lnTo>
                    <a:lnTo>
                      <a:pt x="32" y="12"/>
                    </a:lnTo>
                    <a:lnTo>
                      <a:pt x="28" y="15"/>
                    </a:lnTo>
                    <a:lnTo>
                      <a:pt x="24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4"/>
                    </a:lnTo>
                    <a:lnTo>
                      <a:pt x="5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6" name="Freeform 206">
                <a:extLst>
                  <a:ext uri="{FF2B5EF4-FFF2-40B4-BE49-F238E27FC236}">
                    <a16:creationId xmlns:a16="http://schemas.microsoft.com/office/drawing/2014/main" id="{AF8F44EE-6C42-4213-91B4-2471FE41F07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8" y="110"/>
                <a:ext cx="6" cy="1"/>
              </a:xfrm>
              <a:custGeom>
                <a:avLst/>
                <a:gdLst>
                  <a:gd name="T0" fmla="*/ 0 w 22"/>
                  <a:gd name="T1" fmla="*/ 0 h 5"/>
                  <a:gd name="T2" fmla="*/ 22 w 22"/>
                  <a:gd name="T3" fmla="*/ 0 h 5"/>
                  <a:gd name="T4" fmla="*/ 19 w 22"/>
                  <a:gd name="T5" fmla="*/ 2 h 5"/>
                  <a:gd name="T6" fmla="*/ 17 w 22"/>
                  <a:gd name="T7" fmla="*/ 4 h 5"/>
                  <a:gd name="T8" fmla="*/ 13 w 22"/>
                  <a:gd name="T9" fmla="*/ 5 h 5"/>
                  <a:gd name="T10" fmla="*/ 11 w 22"/>
                  <a:gd name="T11" fmla="*/ 4 h 5"/>
                  <a:gd name="T12" fmla="*/ 7 w 22"/>
                  <a:gd name="T13" fmla="*/ 4 h 5"/>
                  <a:gd name="T14" fmla="*/ 4 w 22"/>
                  <a:gd name="T15" fmla="*/ 2 h 5"/>
                  <a:gd name="T16" fmla="*/ 0 w 22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2" h="5">
                    <a:moveTo>
                      <a:pt x="0" y="0"/>
                    </a:moveTo>
                    <a:lnTo>
                      <a:pt x="22" y="0"/>
                    </a:lnTo>
                    <a:lnTo>
                      <a:pt x="19" y="2"/>
                    </a:lnTo>
                    <a:lnTo>
                      <a:pt x="17" y="4"/>
                    </a:lnTo>
                    <a:lnTo>
                      <a:pt x="13" y="5"/>
                    </a:lnTo>
                    <a:lnTo>
                      <a:pt x="11" y="4"/>
                    </a:lnTo>
                    <a:lnTo>
                      <a:pt x="7" y="4"/>
                    </a:lnTo>
                    <a:lnTo>
                      <a:pt x="4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7" name="Freeform 207">
                <a:extLst>
                  <a:ext uri="{FF2B5EF4-FFF2-40B4-BE49-F238E27FC236}">
                    <a16:creationId xmlns:a16="http://schemas.microsoft.com/office/drawing/2014/main" id="{F0083B15-8601-4754-A41C-C8CB817FC22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9" y="110"/>
                <a:ext cx="4" cy="1"/>
              </a:xfrm>
              <a:custGeom>
                <a:avLst/>
                <a:gdLst>
                  <a:gd name="T0" fmla="*/ 0 w 17"/>
                  <a:gd name="T1" fmla="*/ 0 h 5"/>
                  <a:gd name="T2" fmla="*/ 17 w 17"/>
                  <a:gd name="T3" fmla="*/ 0 h 5"/>
                  <a:gd name="T4" fmla="*/ 16 w 17"/>
                  <a:gd name="T5" fmla="*/ 2 h 5"/>
                  <a:gd name="T6" fmla="*/ 13 w 17"/>
                  <a:gd name="T7" fmla="*/ 4 h 5"/>
                  <a:gd name="T8" fmla="*/ 9 w 17"/>
                  <a:gd name="T9" fmla="*/ 5 h 5"/>
                  <a:gd name="T10" fmla="*/ 6 w 17"/>
                  <a:gd name="T11" fmla="*/ 4 h 5"/>
                  <a:gd name="T12" fmla="*/ 3 w 17"/>
                  <a:gd name="T13" fmla="*/ 2 h 5"/>
                  <a:gd name="T14" fmla="*/ 0 w 17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7" h="5">
                    <a:moveTo>
                      <a:pt x="0" y="0"/>
                    </a:moveTo>
                    <a:lnTo>
                      <a:pt x="17" y="0"/>
                    </a:lnTo>
                    <a:lnTo>
                      <a:pt x="16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8" name="Freeform 208">
                <a:extLst>
                  <a:ext uri="{FF2B5EF4-FFF2-40B4-BE49-F238E27FC236}">
                    <a16:creationId xmlns:a16="http://schemas.microsoft.com/office/drawing/2014/main" id="{CE18FB0C-A8EA-4446-9537-9AB0AC8AE06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8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2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6 w 18"/>
                  <a:gd name="T9" fmla="*/ 16 h 41"/>
                  <a:gd name="T10" fmla="*/ 18 w 18"/>
                  <a:gd name="T11" fmla="*/ 21 h 41"/>
                  <a:gd name="T12" fmla="*/ 16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2 w 18"/>
                  <a:gd name="T19" fmla="*/ 38 h 41"/>
                  <a:gd name="T20" fmla="*/ 9 w 18"/>
                  <a:gd name="T21" fmla="*/ 41 h 41"/>
                  <a:gd name="T22" fmla="*/ 9 w 18"/>
                  <a:gd name="T23" fmla="*/ 41 h 41"/>
                  <a:gd name="T24" fmla="*/ 7 w 18"/>
                  <a:gd name="T25" fmla="*/ 38 h 41"/>
                  <a:gd name="T26" fmla="*/ 6 w 18"/>
                  <a:gd name="T27" fmla="*/ 36 h 41"/>
                  <a:gd name="T28" fmla="*/ 5 w 18"/>
                  <a:gd name="T29" fmla="*/ 32 h 41"/>
                  <a:gd name="T30" fmla="*/ 2 w 18"/>
                  <a:gd name="T31" fmla="*/ 28 h 41"/>
                  <a:gd name="T32" fmla="*/ 1 w 18"/>
                  <a:gd name="T33" fmla="*/ 24 h 41"/>
                  <a:gd name="T34" fmla="*/ 0 w 18"/>
                  <a:gd name="T35" fmla="*/ 21 h 41"/>
                  <a:gd name="T36" fmla="*/ 1 w 18"/>
                  <a:gd name="T37" fmla="*/ 17 h 41"/>
                  <a:gd name="T38" fmla="*/ 2 w 18"/>
                  <a:gd name="T39" fmla="*/ 13 h 41"/>
                  <a:gd name="T40" fmla="*/ 5 w 18"/>
                  <a:gd name="T41" fmla="*/ 9 h 41"/>
                  <a:gd name="T42" fmla="*/ 6 w 18"/>
                  <a:gd name="T43" fmla="*/ 5 h 41"/>
                  <a:gd name="T44" fmla="*/ 7 w 18"/>
                  <a:gd name="T45" fmla="*/ 3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2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6" y="16"/>
                    </a:lnTo>
                    <a:lnTo>
                      <a:pt x="18" y="21"/>
                    </a:lnTo>
                    <a:lnTo>
                      <a:pt x="16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2" y="38"/>
                    </a:lnTo>
                    <a:lnTo>
                      <a:pt x="9" y="41"/>
                    </a:lnTo>
                    <a:lnTo>
                      <a:pt x="9" y="41"/>
                    </a:lnTo>
                    <a:lnTo>
                      <a:pt x="7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7" y="3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9" name="Freeform 209">
                <a:extLst>
                  <a:ext uri="{FF2B5EF4-FFF2-40B4-BE49-F238E27FC236}">
                    <a16:creationId xmlns:a16="http://schemas.microsoft.com/office/drawing/2014/main" id="{7A1F9D42-19A8-4469-BB2E-9969FA1D96D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1" y="110"/>
                <a:ext cx="40" cy="22"/>
              </a:xfrm>
              <a:custGeom>
                <a:avLst/>
                <a:gdLst>
                  <a:gd name="T0" fmla="*/ 88 w 160"/>
                  <a:gd name="T1" fmla="*/ 5 h 88"/>
                  <a:gd name="T2" fmla="*/ 84 w 160"/>
                  <a:gd name="T3" fmla="*/ 23 h 88"/>
                  <a:gd name="T4" fmla="*/ 75 w 160"/>
                  <a:gd name="T5" fmla="*/ 34 h 88"/>
                  <a:gd name="T6" fmla="*/ 69 w 160"/>
                  <a:gd name="T7" fmla="*/ 21 h 88"/>
                  <a:gd name="T8" fmla="*/ 73 w 160"/>
                  <a:gd name="T9" fmla="*/ 34 h 88"/>
                  <a:gd name="T10" fmla="*/ 93 w 160"/>
                  <a:gd name="T11" fmla="*/ 20 h 88"/>
                  <a:gd name="T12" fmla="*/ 102 w 160"/>
                  <a:gd name="T13" fmla="*/ 0 h 88"/>
                  <a:gd name="T14" fmla="*/ 91 w 160"/>
                  <a:gd name="T15" fmla="*/ 43 h 88"/>
                  <a:gd name="T16" fmla="*/ 93 w 160"/>
                  <a:gd name="T17" fmla="*/ 65 h 88"/>
                  <a:gd name="T18" fmla="*/ 121 w 160"/>
                  <a:gd name="T19" fmla="*/ 79 h 88"/>
                  <a:gd name="T20" fmla="*/ 144 w 160"/>
                  <a:gd name="T21" fmla="*/ 70 h 88"/>
                  <a:gd name="T22" fmla="*/ 147 w 160"/>
                  <a:gd name="T23" fmla="*/ 56 h 88"/>
                  <a:gd name="T24" fmla="*/ 141 w 160"/>
                  <a:gd name="T25" fmla="*/ 47 h 88"/>
                  <a:gd name="T26" fmla="*/ 130 w 160"/>
                  <a:gd name="T27" fmla="*/ 44 h 88"/>
                  <a:gd name="T28" fmla="*/ 123 w 160"/>
                  <a:gd name="T29" fmla="*/ 51 h 88"/>
                  <a:gd name="T30" fmla="*/ 125 w 160"/>
                  <a:gd name="T31" fmla="*/ 61 h 88"/>
                  <a:gd name="T32" fmla="*/ 128 w 160"/>
                  <a:gd name="T33" fmla="*/ 70 h 88"/>
                  <a:gd name="T34" fmla="*/ 118 w 160"/>
                  <a:gd name="T35" fmla="*/ 71 h 88"/>
                  <a:gd name="T36" fmla="*/ 103 w 160"/>
                  <a:gd name="T37" fmla="*/ 65 h 88"/>
                  <a:gd name="T38" fmla="*/ 101 w 160"/>
                  <a:gd name="T39" fmla="*/ 40 h 88"/>
                  <a:gd name="T40" fmla="*/ 133 w 160"/>
                  <a:gd name="T41" fmla="*/ 26 h 88"/>
                  <a:gd name="T42" fmla="*/ 157 w 160"/>
                  <a:gd name="T43" fmla="*/ 46 h 88"/>
                  <a:gd name="T44" fmla="*/ 160 w 160"/>
                  <a:gd name="T45" fmla="*/ 60 h 88"/>
                  <a:gd name="T46" fmla="*/ 146 w 160"/>
                  <a:gd name="T47" fmla="*/ 83 h 88"/>
                  <a:gd name="T48" fmla="*/ 110 w 160"/>
                  <a:gd name="T49" fmla="*/ 84 h 88"/>
                  <a:gd name="T50" fmla="*/ 83 w 160"/>
                  <a:gd name="T51" fmla="*/ 65 h 88"/>
                  <a:gd name="T52" fmla="*/ 61 w 160"/>
                  <a:gd name="T53" fmla="*/ 77 h 88"/>
                  <a:gd name="T54" fmla="*/ 24 w 160"/>
                  <a:gd name="T55" fmla="*/ 86 h 88"/>
                  <a:gd name="T56" fmla="*/ 1 w 160"/>
                  <a:gd name="T57" fmla="*/ 66 h 88"/>
                  <a:gd name="T58" fmla="*/ 1 w 160"/>
                  <a:gd name="T59" fmla="*/ 51 h 88"/>
                  <a:gd name="T60" fmla="*/ 14 w 160"/>
                  <a:gd name="T61" fmla="*/ 32 h 88"/>
                  <a:gd name="T62" fmla="*/ 51 w 160"/>
                  <a:gd name="T63" fmla="*/ 32 h 88"/>
                  <a:gd name="T64" fmla="*/ 59 w 160"/>
                  <a:gd name="T65" fmla="*/ 60 h 88"/>
                  <a:gd name="T66" fmla="*/ 46 w 160"/>
                  <a:gd name="T67" fmla="*/ 71 h 88"/>
                  <a:gd name="T68" fmla="*/ 34 w 160"/>
                  <a:gd name="T69" fmla="*/ 71 h 88"/>
                  <a:gd name="T70" fmla="*/ 32 w 160"/>
                  <a:gd name="T71" fmla="*/ 65 h 88"/>
                  <a:gd name="T72" fmla="*/ 38 w 160"/>
                  <a:gd name="T73" fmla="*/ 55 h 88"/>
                  <a:gd name="T74" fmla="*/ 32 w 160"/>
                  <a:gd name="T75" fmla="*/ 46 h 88"/>
                  <a:gd name="T76" fmla="*/ 22 w 160"/>
                  <a:gd name="T77" fmla="*/ 46 h 88"/>
                  <a:gd name="T78" fmla="*/ 15 w 160"/>
                  <a:gd name="T79" fmla="*/ 52 h 88"/>
                  <a:gd name="T80" fmla="*/ 13 w 160"/>
                  <a:gd name="T81" fmla="*/ 66 h 88"/>
                  <a:gd name="T82" fmla="*/ 28 w 160"/>
                  <a:gd name="T83" fmla="*/ 79 h 88"/>
                  <a:gd name="T84" fmla="*/ 59 w 160"/>
                  <a:gd name="T85" fmla="*/ 71 h 88"/>
                  <a:gd name="T86" fmla="*/ 77 w 160"/>
                  <a:gd name="T87" fmla="*/ 55 h 88"/>
                  <a:gd name="T88" fmla="*/ 60 w 160"/>
                  <a:gd name="T89" fmla="*/ 16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160" h="88">
                    <a:moveTo>
                      <a:pt x="57" y="0"/>
                    </a:moveTo>
                    <a:lnTo>
                      <a:pt x="89" y="0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5" y="34"/>
                    </a:lnTo>
                    <a:lnTo>
                      <a:pt x="74" y="30"/>
                    </a:lnTo>
                    <a:lnTo>
                      <a:pt x="71" y="26"/>
                    </a:lnTo>
                    <a:lnTo>
                      <a:pt x="69" y="21"/>
                    </a:lnTo>
                    <a:lnTo>
                      <a:pt x="66" y="18"/>
                    </a:lnTo>
                    <a:lnTo>
                      <a:pt x="68" y="19"/>
                    </a:lnTo>
                    <a:lnTo>
                      <a:pt x="73" y="34"/>
                    </a:lnTo>
                    <a:lnTo>
                      <a:pt x="80" y="48"/>
                    </a:lnTo>
                    <a:lnTo>
                      <a:pt x="88" y="34"/>
                    </a:lnTo>
                    <a:lnTo>
                      <a:pt x="93" y="20"/>
                    </a:lnTo>
                    <a:lnTo>
                      <a:pt x="94" y="10"/>
                    </a:lnTo>
                    <a:lnTo>
                      <a:pt x="96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3" y="65"/>
                    </a:lnTo>
                    <a:lnTo>
                      <a:pt x="80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0" name="Freeform 210">
                <a:extLst>
                  <a:ext uri="{FF2B5EF4-FFF2-40B4-BE49-F238E27FC236}">
                    <a16:creationId xmlns:a16="http://schemas.microsoft.com/office/drawing/2014/main" id="{AC4D77F3-B9F9-4F83-9C1A-6A952905016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5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6 w 18"/>
                  <a:gd name="T5" fmla="*/ 7 h 41"/>
                  <a:gd name="T6" fmla="*/ 17 w 18"/>
                  <a:gd name="T7" fmla="*/ 10 h 41"/>
                  <a:gd name="T8" fmla="*/ 17 w 18"/>
                  <a:gd name="T9" fmla="*/ 16 h 41"/>
                  <a:gd name="T10" fmla="*/ 18 w 18"/>
                  <a:gd name="T11" fmla="*/ 21 h 41"/>
                  <a:gd name="T12" fmla="*/ 17 w 18"/>
                  <a:gd name="T13" fmla="*/ 26 h 41"/>
                  <a:gd name="T14" fmla="*/ 17 w 18"/>
                  <a:gd name="T15" fmla="*/ 31 h 41"/>
                  <a:gd name="T16" fmla="*/ 16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8 w 18"/>
                  <a:gd name="T23" fmla="*/ 38 h 41"/>
                  <a:gd name="T24" fmla="*/ 7 w 18"/>
                  <a:gd name="T25" fmla="*/ 36 h 41"/>
                  <a:gd name="T26" fmla="*/ 4 w 18"/>
                  <a:gd name="T27" fmla="*/ 32 h 41"/>
                  <a:gd name="T28" fmla="*/ 3 w 18"/>
                  <a:gd name="T29" fmla="*/ 28 h 41"/>
                  <a:gd name="T30" fmla="*/ 2 w 18"/>
                  <a:gd name="T31" fmla="*/ 24 h 41"/>
                  <a:gd name="T32" fmla="*/ 0 w 18"/>
                  <a:gd name="T33" fmla="*/ 21 h 41"/>
                  <a:gd name="T34" fmla="*/ 2 w 18"/>
                  <a:gd name="T35" fmla="*/ 17 h 41"/>
                  <a:gd name="T36" fmla="*/ 3 w 18"/>
                  <a:gd name="T37" fmla="*/ 13 h 41"/>
                  <a:gd name="T38" fmla="*/ 4 w 18"/>
                  <a:gd name="T39" fmla="*/ 9 h 41"/>
                  <a:gd name="T40" fmla="*/ 7 w 18"/>
                  <a:gd name="T41" fmla="*/ 5 h 41"/>
                  <a:gd name="T42" fmla="*/ 8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6" y="7"/>
                    </a:lnTo>
                    <a:lnTo>
                      <a:pt x="17" y="10"/>
                    </a:lnTo>
                    <a:lnTo>
                      <a:pt x="17" y="16"/>
                    </a:lnTo>
                    <a:lnTo>
                      <a:pt x="18" y="21"/>
                    </a:lnTo>
                    <a:lnTo>
                      <a:pt x="17" y="26"/>
                    </a:lnTo>
                    <a:lnTo>
                      <a:pt x="17" y="31"/>
                    </a:lnTo>
                    <a:lnTo>
                      <a:pt x="16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8" y="38"/>
                    </a:lnTo>
                    <a:lnTo>
                      <a:pt x="7" y="36"/>
                    </a:lnTo>
                    <a:lnTo>
                      <a:pt x="4" y="32"/>
                    </a:lnTo>
                    <a:lnTo>
                      <a:pt x="3" y="28"/>
                    </a:lnTo>
                    <a:lnTo>
                      <a:pt x="2" y="24"/>
                    </a:lnTo>
                    <a:lnTo>
                      <a:pt x="0" y="21"/>
                    </a:lnTo>
                    <a:lnTo>
                      <a:pt x="2" y="17"/>
                    </a:lnTo>
                    <a:lnTo>
                      <a:pt x="3" y="13"/>
                    </a:lnTo>
                    <a:lnTo>
                      <a:pt x="4" y="9"/>
                    </a:lnTo>
                    <a:lnTo>
                      <a:pt x="7" y="5"/>
                    </a:lnTo>
                    <a:lnTo>
                      <a:pt x="8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1" name="Freeform 211">
                <a:extLst>
                  <a:ext uri="{FF2B5EF4-FFF2-40B4-BE49-F238E27FC236}">
                    <a16:creationId xmlns:a16="http://schemas.microsoft.com/office/drawing/2014/main" id="{7902C065-325E-4ED1-959F-1B5098CAEA1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36" y="110"/>
                <a:ext cx="4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2" name="Freeform 212">
                <a:extLst>
                  <a:ext uri="{FF2B5EF4-FFF2-40B4-BE49-F238E27FC236}">
                    <a16:creationId xmlns:a16="http://schemas.microsoft.com/office/drawing/2014/main" id="{BEA15B7E-3EC3-47DC-BCA7-BAEA10AEB7C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7 w 18"/>
                  <a:gd name="T5" fmla="*/ 2 h 5"/>
                  <a:gd name="T6" fmla="*/ 13 w 18"/>
                  <a:gd name="T7" fmla="*/ 4 h 5"/>
                  <a:gd name="T8" fmla="*/ 10 w 18"/>
                  <a:gd name="T9" fmla="*/ 5 h 5"/>
                  <a:gd name="T10" fmla="*/ 6 w 18"/>
                  <a:gd name="T11" fmla="*/ 4 h 5"/>
                  <a:gd name="T12" fmla="*/ 3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7" y="2"/>
                    </a:lnTo>
                    <a:lnTo>
                      <a:pt x="13" y="4"/>
                    </a:lnTo>
                    <a:lnTo>
                      <a:pt x="10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3" name="Freeform 213">
                <a:extLst>
                  <a:ext uri="{FF2B5EF4-FFF2-40B4-BE49-F238E27FC236}">
                    <a16:creationId xmlns:a16="http://schemas.microsoft.com/office/drawing/2014/main" id="{B07A3E6F-6D20-4746-A468-5C9375E77C4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7" y="110"/>
                <a:ext cx="2" cy="2"/>
              </a:xfrm>
              <a:custGeom>
                <a:avLst/>
                <a:gdLst>
                  <a:gd name="T0" fmla="*/ 2 w 7"/>
                  <a:gd name="T1" fmla="*/ 0 h 9"/>
                  <a:gd name="T2" fmla="*/ 7 w 7"/>
                  <a:gd name="T3" fmla="*/ 0 h 9"/>
                  <a:gd name="T4" fmla="*/ 6 w 7"/>
                  <a:gd name="T5" fmla="*/ 4 h 9"/>
                  <a:gd name="T6" fmla="*/ 3 w 7"/>
                  <a:gd name="T7" fmla="*/ 6 h 9"/>
                  <a:gd name="T8" fmla="*/ 0 w 7"/>
                  <a:gd name="T9" fmla="*/ 9 h 9"/>
                  <a:gd name="T10" fmla="*/ 1 w 7"/>
                  <a:gd name="T11" fmla="*/ 5 h 9"/>
                  <a:gd name="T12" fmla="*/ 2 w 7"/>
                  <a:gd name="T13" fmla="*/ 0 h 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7" h="9">
                    <a:moveTo>
                      <a:pt x="2" y="0"/>
                    </a:moveTo>
                    <a:lnTo>
                      <a:pt x="7" y="0"/>
                    </a:lnTo>
                    <a:lnTo>
                      <a:pt x="6" y="4"/>
                    </a:lnTo>
                    <a:lnTo>
                      <a:pt x="3" y="6"/>
                    </a:lnTo>
                    <a:lnTo>
                      <a:pt x="0" y="9"/>
                    </a:lnTo>
                    <a:lnTo>
                      <a:pt x="1" y="5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4" name="Freeform 214">
                <a:extLst>
                  <a:ext uri="{FF2B5EF4-FFF2-40B4-BE49-F238E27FC236}">
                    <a16:creationId xmlns:a16="http://schemas.microsoft.com/office/drawing/2014/main" id="{6C7E9DE2-6D84-4D59-BDD0-34581DD781F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5" y="110"/>
                <a:ext cx="1" cy="1"/>
              </a:xfrm>
              <a:custGeom>
                <a:avLst/>
                <a:gdLst>
                  <a:gd name="T0" fmla="*/ 0 w 2"/>
                  <a:gd name="T1" fmla="*/ 0 h 4"/>
                  <a:gd name="T2" fmla="*/ 1 w 2"/>
                  <a:gd name="T3" fmla="*/ 0 h 4"/>
                  <a:gd name="T4" fmla="*/ 2 w 2"/>
                  <a:gd name="T5" fmla="*/ 4 h 4"/>
                  <a:gd name="T6" fmla="*/ 0 w 2"/>
                  <a:gd name="T7" fmla="*/ 0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4">
                    <a:moveTo>
                      <a:pt x="0" y="0"/>
                    </a:moveTo>
                    <a:lnTo>
                      <a:pt x="1" y="0"/>
                    </a:lnTo>
                    <a:lnTo>
                      <a:pt x="2" y="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5" name="Freeform 215">
                <a:extLst>
                  <a:ext uri="{FF2B5EF4-FFF2-40B4-BE49-F238E27FC236}">
                    <a16:creationId xmlns:a16="http://schemas.microsoft.com/office/drawing/2014/main" id="{97D8C5E0-139C-47FC-93D3-0CA19C994C26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26" y="110"/>
                <a:ext cx="21" cy="11"/>
              </a:xfrm>
              <a:custGeom>
                <a:avLst/>
                <a:gdLst>
                  <a:gd name="T0" fmla="*/ 44 w 84"/>
                  <a:gd name="T1" fmla="*/ 10 h 43"/>
                  <a:gd name="T2" fmla="*/ 37 w 84"/>
                  <a:gd name="T3" fmla="*/ 15 h 43"/>
                  <a:gd name="T4" fmla="*/ 35 w 84"/>
                  <a:gd name="T5" fmla="*/ 23 h 43"/>
                  <a:gd name="T6" fmla="*/ 37 w 84"/>
                  <a:gd name="T7" fmla="*/ 32 h 43"/>
                  <a:gd name="T8" fmla="*/ 44 w 84"/>
                  <a:gd name="T9" fmla="*/ 37 h 43"/>
                  <a:gd name="T10" fmla="*/ 49 w 84"/>
                  <a:gd name="T11" fmla="*/ 37 h 43"/>
                  <a:gd name="T12" fmla="*/ 53 w 84"/>
                  <a:gd name="T13" fmla="*/ 37 h 43"/>
                  <a:gd name="T14" fmla="*/ 60 w 84"/>
                  <a:gd name="T15" fmla="*/ 32 h 43"/>
                  <a:gd name="T16" fmla="*/ 63 w 84"/>
                  <a:gd name="T17" fmla="*/ 23 h 43"/>
                  <a:gd name="T18" fmla="*/ 60 w 84"/>
                  <a:gd name="T19" fmla="*/ 15 h 43"/>
                  <a:gd name="T20" fmla="*/ 53 w 84"/>
                  <a:gd name="T21" fmla="*/ 10 h 43"/>
                  <a:gd name="T22" fmla="*/ 49 w 84"/>
                  <a:gd name="T23" fmla="*/ 9 h 43"/>
                  <a:gd name="T24" fmla="*/ 34 w 84"/>
                  <a:gd name="T25" fmla="*/ 0 h 43"/>
                  <a:gd name="T26" fmla="*/ 40 w 84"/>
                  <a:gd name="T27" fmla="*/ 2 h 43"/>
                  <a:gd name="T28" fmla="*/ 37 w 84"/>
                  <a:gd name="T29" fmla="*/ 6 h 43"/>
                  <a:gd name="T30" fmla="*/ 48 w 84"/>
                  <a:gd name="T31" fmla="*/ 2 h 43"/>
                  <a:gd name="T32" fmla="*/ 49 w 84"/>
                  <a:gd name="T33" fmla="*/ 4 h 43"/>
                  <a:gd name="T34" fmla="*/ 57 w 84"/>
                  <a:gd name="T35" fmla="*/ 5 h 43"/>
                  <a:gd name="T36" fmla="*/ 58 w 84"/>
                  <a:gd name="T37" fmla="*/ 4 h 43"/>
                  <a:gd name="T38" fmla="*/ 63 w 84"/>
                  <a:gd name="T39" fmla="*/ 0 h 43"/>
                  <a:gd name="T40" fmla="*/ 67 w 84"/>
                  <a:gd name="T41" fmla="*/ 6 h 43"/>
                  <a:gd name="T42" fmla="*/ 73 w 84"/>
                  <a:gd name="T43" fmla="*/ 10 h 43"/>
                  <a:gd name="T44" fmla="*/ 81 w 84"/>
                  <a:gd name="T45" fmla="*/ 10 h 43"/>
                  <a:gd name="T46" fmla="*/ 82 w 84"/>
                  <a:gd name="T47" fmla="*/ 11 h 43"/>
                  <a:gd name="T48" fmla="*/ 76 w 84"/>
                  <a:gd name="T49" fmla="*/ 15 h 43"/>
                  <a:gd name="T50" fmla="*/ 69 w 84"/>
                  <a:gd name="T51" fmla="*/ 15 h 43"/>
                  <a:gd name="T52" fmla="*/ 68 w 84"/>
                  <a:gd name="T53" fmla="*/ 14 h 43"/>
                  <a:gd name="T54" fmla="*/ 66 w 84"/>
                  <a:gd name="T55" fmla="*/ 11 h 43"/>
                  <a:gd name="T56" fmla="*/ 69 w 84"/>
                  <a:gd name="T57" fmla="*/ 23 h 43"/>
                  <a:gd name="T58" fmla="*/ 59 w 84"/>
                  <a:gd name="T59" fmla="*/ 40 h 43"/>
                  <a:gd name="T60" fmla="*/ 49 w 84"/>
                  <a:gd name="T61" fmla="*/ 43 h 43"/>
                  <a:gd name="T62" fmla="*/ 37 w 84"/>
                  <a:gd name="T63" fmla="*/ 40 h 43"/>
                  <a:gd name="T64" fmla="*/ 27 w 84"/>
                  <a:gd name="T65" fmla="*/ 24 h 43"/>
                  <a:gd name="T66" fmla="*/ 30 w 84"/>
                  <a:gd name="T67" fmla="*/ 16 h 43"/>
                  <a:gd name="T68" fmla="*/ 27 w 84"/>
                  <a:gd name="T69" fmla="*/ 15 h 43"/>
                  <a:gd name="T70" fmla="*/ 20 w 84"/>
                  <a:gd name="T71" fmla="*/ 18 h 43"/>
                  <a:gd name="T72" fmla="*/ 9 w 84"/>
                  <a:gd name="T73" fmla="*/ 15 h 43"/>
                  <a:gd name="T74" fmla="*/ 3 w 84"/>
                  <a:gd name="T75" fmla="*/ 7 h 43"/>
                  <a:gd name="T76" fmla="*/ 4 w 84"/>
                  <a:gd name="T77" fmla="*/ 6 h 43"/>
                  <a:gd name="T78" fmla="*/ 11 w 84"/>
                  <a:gd name="T79" fmla="*/ 10 h 43"/>
                  <a:gd name="T80" fmla="*/ 20 w 84"/>
                  <a:gd name="T81" fmla="*/ 10 h 43"/>
                  <a:gd name="T82" fmla="*/ 28 w 84"/>
                  <a:gd name="T83" fmla="*/ 6 h 43"/>
                  <a:gd name="T84" fmla="*/ 34 w 84"/>
                  <a:gd name="T85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84" h="43">
                    <a:moveTo>
                      <a:pt x="48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7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7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8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0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0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8" y="9"/>
                    </a:lnTo>
                    <a:close/>
                    <a:moveTo>
                      <a:pt x="34" y="0"/>
                    </a:move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8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0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7" y="6"/>
                    </a:lnTo>
                    <a:lnTo>
                      <a:pt x="69" y="9"/>
                    </a:lnTo>
                    <a:lnTo>
                      <a:pt x="73" y="10"/>
                    </a:lnTo>
                    <a:lnTo>
                      <a:pt x="77" y="10"/>
                    </a:lnTo>
                    <a:lnTo>
                      <a:pt x="81" y="10"/>
                    </a:lnTo>
                    <a:lnTo>
                      <a:pt x="84" y="9"/>
                    </a:lnTo>
                    <a:lnTo>
                      <a:pt x="82" y="11"/>
                    </a:lnTo>
                    <a:lnTo>
                      <a:pt x="80" y="14"/>
                    </a:lnTo>
                    <a:lnTo>
                      <a:pt x="76" y="15"/>
                    </a:lnTo>
                    <a:lnTo>
                      <a:pt x="72" y="15"/>
                    </a:lnTo>
                    <a:lnTo>
                      <a:pt x="69" y="15"/>
                    </a:lnTo>
                    <a:lnTo>
                      <a:pt x="68" y="15"/>
                    </a:lnTo>
                    <a:lnTo>
                      <a:pt x="68" y="14"/>
                    </a:lnTo>
                    <a:lnTo>
                      <a:pt x="67" y="12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69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8" y="43"/>
                    </a:lnTo>
                    <a:lnTo>
                      <a:pt x="37" y="40"/>
                    </a:lnTo>
                    <a:lnTo>
                      <a:pt x="31" y="34"/>
                    </a:lnTo>
                    <a:lnTo>
                      <a:pt x="27" y="24"/>
                    </a:lnTo>
                    <a:lnTo>
                      <a:pt x="28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7" y="15"/>
                    </a:lnTo>
                    <a:lnTo>
                      <a:pt x="23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5"/>
                    </a:lnTo>
                    <a:lnTo>
                      <a:pt x="5" y="11"/>
                    </a:lnTo>
                    <a:lnTo>
                      <a:pt x="3" y="7"/>
                    </a:lnTo>
                    <a:lnTo>
                      <a:pt x="0" y="4"/>
                    </a:lnTo>
                    <a:lnTo>
                      <a:pt x="4" y="6"/>
                    </a:lnTo>
                    <a:lnTo>
                      <a:pt x="7" y="9"/>
                    </a:lnTo>
                    <a:lnTo>
                      <a:pt x="11" y="10"/>
                    </a:lnTo>
                    <a:lnTo>
                      <a:pt x="14" y="10"/>
                    </a:lnTo>
                    <a:lnTo>
                      <a:pt x="20" y="10"/>
                    </a:lnTo>
                    <a:lnTo>
                      <a:pt x="23" y="9"/>
                    </a:lnTo>
                    <a:lnTo>
                      <a:pt x="28" y="6"/>
                    </a:lnTo>
                    <a:lnTo>
                      <a:pt x="31" y="4"/>
                    </a:lnTo>
                    <a:lnTo>
                      <a:pt x="3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6" name="Freeform 216">
                <a:extLst>
                  <a:ext uri="{FF2B5EF4-FFF2-40B4-BE49-F238E27FC236}">
                    <a16:creationId xmlns:a16="http://schemas.microsoft.com/office/drawing/2014/main" id="{78441A6B-3A30-4FE0-A1D1-AF3164F6BF0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2" y="127"/>
                <a:ext cx="4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8 w 18"/>
                  <a:gd name="T9" fmla="*/ 16 h 41"/>
                  <a:gd name="T10" fmla="*/ 18 w 18"/>
                  <a:gd name="T11" fmla="*/ 21 h 41"/>
                  <a:gd name="T12" fmla="*/ 18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9 w 18"/>
                  <a:gd name="T23" fmla="*/ 38 h 41"/>
                  <a:gd name="T24" fmla="*/ 6 w 18"/>
                  <a:gd name="T25" fmla="*/ 36 h 41"/>
                  <a:gd name="T26" fmla="*/ 5 w 18"/>
                  <a:gd name="T27" fmla="*/ 32 h 41"/>
                  <a:gd name="T28" fmla="*/ 2 w 18"/>
                  <a:gd name="T29" fmla="*/ 28 h 41"/>
                  <a:gd name="T30" fmla="*/ 1 w 18"/>
                  <a:gd name="T31" fmla="*/ 24 h 41"/>
                  <a:gd name="T32" fmla="*/ 0 w 18"/>
                  <a:gd name="T33" fmla="*/ 21 h 41"/>
                  <a:gd name="T34" fmla="*/ 1 w 18"/>
                  <a:gd name="T35" fmla="*/ 17 h 41"/>
                  <a:gd name="T36" fmla="*/ 2 w 18"/>
                  <a:gd name="T37" fmla="*/ 13 h 41"/>
                  <a:gd name="T38" fmla="*/ 5 w 18"/>
                  <a:gd name="T39" fmla="*/ 9 h 41"/>
                  <a:gd name="T40" fmla="*/ 6 w 18"/>
                  <a:gd name="T41" fmla="*/ 5 h 41"/>
                  <a:gd name="T42" fmla="*/ 9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8" y="16"/>
                    </a:lnTo>
                    <a:lnTo>
                      <a:pt x="18" y="21"/>
                    </a:lnTo>
                    <a:lnTo>
                      <a:pt x="18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9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9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7" name="Freeform 217">
                <a:extLst>
                  <a:ext uri="{FF2B5EF4-FFF2-40B4-BE49-F238E27FC236}">
                    <a16:creationId xmlns:a16="http://schemas.microsoft.com/office/drawing/2014/main" id="{342A12E4-247E-4B9B-B301-E287DFA7B81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55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8 w 20"/>
                  <a:gd name="T5" fmla="*/ 2 h 5"/>
                  <a:gd name="T6" fmla="*/ 15 w 20"/>
                  <a:gd name="T7" fmla="*/ 4 h 5"/>
                  <a:gd name="T8" fmla="*/ 11 w 20"/>
                  <a:gd name="T9" fmla="*/ 5 h 5"/>
                  <a:gd name="T10" fmla="*/ 9 w 20"/>
                  <a:gd name="T11" fmla="*/ 4 h 5"/>
                  <a:gd name="T12" fmla="*/ 5 w 20"/>
                  <a:gd name="T13" fmla="*/ 4 h 5"/>
                  <a:gd name="T14" fmla="*/ 2 w 20"/>
                  <a:gd name="T15" fmla="*/ 2 h 5"/>
                  <a:gd name="T16" fmla="*/ 0 w 20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8" y="2"/>
                    </a:lnTo>
                    <a:lnTo>
                      <a:pt x="15" y="4"/>
                    </a:lnTo>
                    <a:lnTo>
                      <a:pt x="11" y="5"/>
                    </a:lnTo>
                    <a:lnTo>
                      <a:pt x="9" y="4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8" name="Freeform 218">
                <a:extLst>
                  <a:ext uri="{FF2B5EF4-FFF2-40B4-BE49-F238E27FC236}">
                    <a16:creationId xmlns:a16="http://schemas.microsoft.com/office/drawing/2014/main" id="{E8BB19BA-6C42-4819-91D7-D3B7ACF1E69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5 w 18"/>
                  <a:gd name="T5" fmla="*/ 2 h 5"/>
                  <a:gd name="T6" fmla="*/ 13 w 18"/>
                  <a:gd name="T7" fmla="*/ 4 h 5"/>
                  <a:gd name="T8" fmla="*/ 9 w 18"/>
                  <a:gd name="T9" fmla="*/ 5 h 5"/>
                  <a:gd name="T10" fmla="*/ 5 w 18"/>
                  <a:gd name="T11" fmla="*/ 4 h 5"/>
                  <a:gd name="T12" fmla="*/ 2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5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9" name="Freeform 219">
                <a:extLst>
                  <a:ext uri="{FF2B5EF4-FFF2-40B4-BE49-F238E27FC236}">
                    <a16:creationId xmlns:a16="http://schemas.microsoft.com/office/drawing/2014/main" id="{CCB81E14-FA4B-455A-A513-D44978AAE26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99" y="110"/>
                <a:ext cx="25" cy="11"/>
              </a:xfrm>
              <a:custGeom>
                <a:avLst/>
                <a:gdLst>
                  <a:gd name="T0" fmla="*/ 44 w 98"/>
                  <a:gd name="T1" fmla="*/ 10 h 43"/>
                  <a:gd name="T2" fmla="*/ 38 w 98"/>
                  <a:gd name="T3" fmla="*/ 15 h 43"/>
                  <a:gd name="T4" fmla="*/ 35 w 98"/>
                  <a:gd name="T5" fmla="*/ 23 h 43"/>
                  <a:gd name="T6" fmla="*/ 38 w 98"/>
                  <a:gd name="T7" fmla="*/ 32 h 43"/>
                  <a:gd name="T8" fmla="*/ 44 w 98"/>
                  <a:gd name="T9" fmla="*/ 37 h 43"/>
                  <a:gd name="T10" fmla="*/ 49 w 98"/>
                  <a:gd name="T11" fmla="*/ 37 h 43"/>
                  <a:gd name="T12" fmla="*/ 53 w 98"/>
                  <a:gd name="T13" fmla="*/ 37 h 43"/>
                  <a:gd name="T14" fmla="*/ 61 w 98"/>
                  <a:gd name="T15" fmla="*/ 32 h 43"/>
                  <a:gd name="T16" fmla="*/ 63 w 98"/>
                  <a:gd name="T17" fmla="*/ 23 h 43"/>
                  <a:gd name="T18" fmla="*/ 61 w 98"/>
                  <a:gd name="T19" fmla="*/ 15 h 43"/>
                  <a:gd name="T20" fmla="*/ 53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7 w 98"/>
                  <a:gd name="T27" fmla="*/ 4 h 43"/>
                  <a:gd name="T28" fmla="*/ 12 w 98"/>
                  <a:gd name="T29" fmla="*/ 9 h 43"/>
                  <a:gd name="T30" fmla="*/ 20 w 98"/>
                  <a:gd name="T31" fmla="*/ 10 h 43"/>
                  <a:gd name="T32" fmla="*/ 27 w 98"/>
                  <a:gd name="T33" fmla="*/ 9 h 43"/>
                  <a:gd name="T34" fmla="*/ 32 w 98"/>
                  <a:gd name="T35" fmla="*/ 4 h 43"/>
                  <a:gd name="T36" fmla="*/ 40 w 98"/>
                  <a:gd name="T37" fmla="*/ 0 h 43"/>
                  <a:gd name="T38" fmla="*/ 39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3 w 98"/>
                  <a:gd name="T45" fmla="*/ 4 h 43"/>
                  <a:gd name="T46" fmla="*/ 61 w 98"/>
                  <a:gd name="T47" fmla="*/ 7 h 43"/>
                  <a:gd name="T48" fmla="*/ 57 w 98"/>
                  <a:gd name="T49" fmla="*/ 0 h 43"/>
                  <a:gd name="T50" fmla="*/ 63 w 98"/>
                  <a:gd name="T51" fmla="*/ 4 h 43"/>
                  <a:gd name="T52" fmla="*/ 68 w 98"/>
                  <a:gd name="T53" fmla="*/ 7 h 43"/>
                  <a:gd name="T54" fmla="*/ 75 w 98"/>
                  <a:gd name="T55" fmla="*/ 9 h 43"/>
                  <a:gd name="T56" fmla="*/ 82 w 98"/>
                  <a:gd name="T57" fmla="*/ 6 h 43"/>
                  <a:gd name="T58" fmla="*/ 86 w 98"/>
                  <a:gd name="T59" fmla="*/ 0 h 43"/>
                  <a:gd name="T60" fmla="*/ 96 w 98"/>
                  <a:gd name="T61" fmla="*/ 5 h 43"/>
                  <a:gd name="T62" fmla="*/ 91 w 98"/>
                  <a:gd name="T63" fmla="*/ 11 h 43"/>
                  <a:gd name="T64" fmla="*/ 82 w 98"/>
                  <a:gd name="T65" fmla="*/ 15 h 43"/>
                  <a:gd name="T66" fmla="*/ 71 w 98"/>
                  <a:gd name="T67" fmla="*/ 14 h 43"/>
                  <a:gd name="T68" fmla="*/ 68 w 98"/>
                  <a:gd name="T69" fmla="*/ 18 h 43"/>
                  <a:gd name="T70" fmla="*/ 67 w 98"/>
                  <a:gd name="T71" fmla="*/ 33 h 43"/>
                  <a:gd name="T72" fmla="*/ 49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1 w 98"/>
                  <a:gd name="T81" fmla="*/ 12 h 43"/>
                  <a:gd name="T82" fmla="*/ 25 w 98"/>
                  <a:gd name="T83" fmla="*/ 16 h 43"/>
                  <a:gd name="T84" fmla="*/ 15 w 98"/>
                  <a:gd name="T85" fmla="*/ 16 h 43"/>
                  <a:gd name="T86" fmla="*/ 4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8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8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1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1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7" y="0"/>
                    </a:lnTo>
                    <a:lnTo>
                      <a:pt x="7" y="4"/>
                    </a:lnTo>
                    <a:lnTo>
                      <a:pt x="9" y="6"/>
                    </a:lnTo>
                    <a:lnTo>
                      <a:pt x="12" y="9"/>
                    </a:lnTo>
                    <a:lnTo>
                      <a:pt x="16" y="10"/>
                    </a:lnTo>
                    <a:lnTo>
                      <a:pt x="20" y="10"/>
                    </a:lnTo>
                    <a:lnTo>
                      <a:pt x="23" y="10"/>
                    </a:lnTo>
                    <a:lnTo>
                      <a:pt x="27" y="9"/>
                    </a:lnTo>
                    <a:lnTo>
                      <a:pt x="30" y="6"/>
                    </a:lnTo>
                    <a:lnTo>
                      <a:pt x="32" y="4"/>
                    </a:lnTo>
                    <a:lnTo>
                      <a:pt x="34" y="0"/>
                    </a:ln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8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1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3" y="4"/>
                    </a:lnTo>
                    <a:lnTo>
                      <a:pt x="66" y="6"/>
                    </a:lnTo>
                    <a:lnTo>
                      <a:pt x="68" y="7"/>
                    </a:lnTo>
                    <a:lnTo>
                      <a:pt x="71" y="9"/>
                    </a:lnTo>
                    <a:lnTo>
                      <a:pt x="75" y="9"/>
                    </a:lnTo>
                    <a:lnTo>
                      <a:pt x="80" y="7"/>
                    </a:lnTo>
                    <a:lnTo>
                      <a:pt x="82" y="6"/>
                    </a:lnTo>
                    <a:lnTo>
                      <a:pt x="85" y="4"/>
                    </a:lnTo>
                    <a:lnTo>
                      <a:pt x="86" y="0"/>
                    </a:lnTo>
                    <a:lnTo>
                      <a:pt x="98" y="0"/>
                    </a:lnTo>
                    <a:lnTo>
                      <a:pt x="96" y="5"/>
                    </a:lnTo>
                    <a:lnTo>
                      <a:pt x="94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2" y="15"/>
                    </a:lnTo>
                    <a:lnTo>
                      <a:pt x="77" y="15"/>
                    </a:lnTo>
                    <a:lnTo>
                      <a:pt x="71" y="14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70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9" y="24"/>
                    </a:lnTo>
                    <a:lnTo>
                      <a:pt x="29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9" y="15"/>
                    </a:lnTo>
                    <a:lnTo>
                      <a:pt x="25" y="16"/>
                    </a:lnTo>
                    <a:lnTo>
                      <a:pt x="20" y="18"/>
                    </a:lnTo>
                    <a:lnTo>
                      <a:pt x="15" y="16"/>
                    </a:lnTo>
                    <a:lnTo>
                      <a:pt x="9" y="14"/>
                    </a:lnTo>
                    <a:lnTo>
                      <a:pt x="4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0" name="Freeform 220">
                <a:extLst>
                  <a:ext uri="{FF2B5EF4-FFF2-40B4-BE49-F238E27FC236}">
                    <a16:creationId xmlns:a16="http://schemas.microsoft.com/office/drawing/2014/main" id="{0493B301-D053-436D-B9D8-53DB0E4BDE2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3" y="110"/>
                <a:ext cx="3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1" name="Freeform 221">
                <a:extLst>
                  <a:ext uri="{FF2B5EF4-FFF2-40B4-BE49-F238E27FC236}">
                    <a16:creationId xmlns:a16="http://schemas.microsoft.com/office/drawing/2014/main" id="{0C0EF556-FD4C-4C0D-A200-5F3FF7F86AC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2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7 w 20"/>
                  <a:gd name="T5" fmla="*/ 2 h 5"/>
                  <a:gd name="T6" fmla="*/ 14 w 20"/>
                  <a:gd name="T7" fmla="*/ 4 h 5"/>
                  <a:gd name="T8" fmla="*/ 11 w 20"/>
                  <a:gd name="T9" fmla="*/ 5 h 5"/>
                  <a:gd name="T10" fmla="*/ 7 w 20"/>
                  <a:gd name="T11" fmla="*/ 4 h 5"/>
                  <a:gd name="T12" fmla="*/ 3 w 20"/>
                  <a:gd name="T13" fmla="*/ 2 h 5"/>
                  <a:gd name="T14" fmla="*/ 0 w 20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7" y="2"/>
                    </a:lnTo>
                    <a:lnTo>
                      <a:pt x="14" y="4"/>
                    </a:lnTo>
                    <a:lnTo>
                      <a:pt x="11" y="5"/>
                    </a:lnTo>
                    <a:lnTo>
                      <a:pt x="7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2" name="Freeform 222">
                <a:extLst>
                  <a:ext uri="{FF2B5EF4-FFF2-40B4-BE49-F238E27FC236}">
                    <a16:creationId xmlns:a16="http://schemas.microsoft.com/office/drawing/2014/main" id="{B1E2C231-56E8-4274-8D08-23EE33267F4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5" y="110"/>
                <a:ext cx="40" cy="22"/>
              </a:xfrm>
              <a:custGeom>
                <a:avLst/>
                <a:gdLst>
                  <a:gd name="T0" fmla="*/ 65 w 160"/>
                  <a:gd name="T1" fmla="*/ 6 h 88"/>
                  <a:gd name="T2" fmla="*/ 72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6 w 160"/>
                  <a:gd name="T9" fmla="*/ 23 h 88"/>
                  <a:gd name="T10" fmla="*/ 74 w 160"/>
                  <a:gd name="T11" fmla="*/ 26 h 88"/>
                  <a:gd name="T12" fmla="*/ 70 w 160"/>
                  <a:gd name="T13" fmla="*/ 5 h 88"/>
                  <a:gd name="T14" fmla="*/ 100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2 w 160"/>
                  <a:gd name="T21" fmla="*/ 79 h 88"/>
                  <a:gd name="T22" fmla="*/ 147 w 160"/>
                  <a:gd name="T23" fmla="*/ 66 h 88"/>
                  <a:gd name="T24" fmla="*/ 146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3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9 w 160"/>
                  <a:gd name="T41" fmla="*/ 32 h 88"/>
                  <a:gd name="T42" fmla="*/ 146 w 160"/>
                  <a:gd name="T43" fmla="*/ 32 h 88"/>
                  <a:gd name="T44" fmla="*/ 160 w 160"/>
                  <a:gd name="T45" fmla="*/ 51 h 88"/>
                  <a:gd name="T46" fmla="*/ 159 w 160"/>
                  <a:gd name="T47" fmla="*/ 66 h 88"/>
                  <a:gd name="T48" fmla="*/ 136 w 160"/>
                  <a:gd name="T49" fmla="*/ 86 h 88"/>
                  <a:gd name="T50" fmla="*/ 98 w 160"/>
                  <a:gd name="T51" fmla="*/ 77 h 88"/>
                  <a:gd name="T52" fmla="*/ 81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2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4 w 160"/>
                  <a:gd name="T81" fmla="*/ 56 h 88"/>
                  <a:gd name="T82" fmla="*/ 15 w 160"/>
                  <a:gd name="T83" fmla="*/ 70 h 88"/>
                  <a:gd name="T84" fmla="*/ 38 w 160"/>
                  <a:gd name="T85" fmla="*/ 79 h 88"/>
                  <a:gd name="T86" fmla="*/ 68 w 160"/>
                  <a:gd name="T87" fmla="*/ 65 h 88"/>
                  <a:gd name="T88" fmla="*/ 70 w 160"/>
                  <a:gd name="T89" fmla="*/ 44 h 88"/>
                  <a:gd name="T90" fmla="*/ 59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9" y="0"/>
                    </a:moveTo>
                    <a:lnTo>
                      <a:pt x="64" y="0"/>
                    </a:lnTo>
                    <a:lnTo>
                      <a:pt x="65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2" y="34"/>
                    </a:lnTo>
                    <a:lnTo>
                      <a:pt x="79" y="48"/>
                    </a:lnTo>
                    <a:lnTo>
                      <a:pt x="87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6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70" y="5"/>
                    </a:lnTo>
                    <a:lnTo>
                      <a:pt x="70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5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2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3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2" y="67"/>
                    </a:lnTo>
                    <a:lnTo>
                      <a:pt x="129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5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60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9" y="66"/>
                    </a:lnTo>
                    <a:lnTo>
                      <a:pt x="155" y="76"/>
                    </a:lnTo>
                    <a:lnTo>
                      <a:pt x="146" y="83"/>
                    </a:lnTo>
                    <a:lnTo>
                      <a:pt x="136" y="86"/>
                    </a:lnTo>
                    <a:lnTo>
                      <a:pt x="124" y="88"/>
                    </a:lnTo>
                    <a:lnTo>
                      <a:pt x="111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4" y="65"/>
                    </a:lnTo>
                    <a:lnTo>
                      <a:pt x="81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5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40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7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9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9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3" name="Freeform 223">
                <a:extLst>
                  <a:ext uri="{FF2B5EF4-FFF2-40B4-BE49-F238E27FC236}">
                    <a16:creationId xmlns:a16="http://schemas.microsoft.com/office/drawing/2014/main" id="{78F14A66-BF65-4658-A4BA-8124C34C15E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8" y="110"/>
                <a:ext cx="40" cy="22"/>
              </a:xfrm>
              <a:custGeom>
                <a:avLst/>
                <a:gdLst>
                  <a:gd name="T0" fmla="*/ 64 w 160"/>
                  <a:gd name="T1" fmla="*/ 6 h 88"/>
                  <a:gd name="T2" fmla="*/ 71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4 w 160"/>
                  <a:gd name="T9" fmla="*/ 23 h 88"/>
                  <a:gd name="T10" fmla="*/ 74 w 160"/>
                  <a:gd name="T11" fmla="*/ 26 h 88"/>
                  <a:gd name="T12" fmla="*/ 69 w 160"/>
                  <a:gd name="T13" fmla="*/ 5 h 88"/>
                  <a:gd name="T14" fmla="*/ 99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1 w 160"/>
                  <a:gd name="T21" fmla="*/ 79 h 88"/>
                  <a:gd name="T22" fmla="*/ 147 w 160"/>
                  <a:gd name="T23" fmla="*/ 66 h 88"/>
                  <a:gd name="T24" fmla="*/ 144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1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8 w 160"/>
                  <a:gd name="T41" fmla="*/ 32 h 88"/>
                  <a:gd name="T42" fmla="*/ 146 w 160"/>
                  <a:gd name="T43" fmla="*/ 32 h 88"/>
                  <a:gd name="T44" fmla="*/ 158 w 160"/>
                  <a:gd name="T45" fmla="*/ 51 h 88"/>
                  <a:gd name="T46" fmla="*/ 158 w 160"/>
                  <a:gd name="T47" fmla="*/ 66 h 88"/>
                  <a:gd name="T48" fmla="*/ 135 w 160"/>
                  <a:gd name="T49" fmla="*/ 86 h 88"/>
                  <a:gd name="T50" fmla="*/ 98 w 160"/>
                  <a:gd name="T51" fmla="*/ 77 h 88"/>
                  <a:gd name="T52" fmla="*/ 79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1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2 w 160"/>
                  <a:gd name="T81" fmla="*/ 56 h 88"/>
                  <a:gd name="T82" fmla="*/ 14 w 160"/>
                  <a:gd name="T83" fmla="*/ 70 h 88"/>
                  <a:gd name="T84" fmla="*/ 38 w 160"/>
                  <a:gd name="T85" fmla="*/ 79 h 88"/>
                  <a:gd name="T86" fmla="*/ 66 w 160"/>
                  <a:gd name="T87" fmla="*/ 65 h 88"/>
                  <a:gd name="T88" fmla="*/ 67 w 160"/>
                  <a:gd name="T89" fmla="*/ 43 h 88"/>
                  <a:gd name="T90" fmla="*/ 53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3" y="0"/>
                    </a:moveTo>
                    <a:lnTo>
                      <a:pt x="64" y="0"/>
                    </a:lnTo>
                    <a:lnTo>
                      <a:pt x="64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1" y="34"/>
                    </a:lnTo>
                    <a:lnTo>
                      <a:pt x="79" y="48"/>
                    </a:lnTo>
                    <a:lnTo>
                      <a:pt x="85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7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6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69" y="5"/>
                    </a:lnTo>
                    <a:lnTo>
                      <a:pt x="69" y="0"/>
                    </a:lnTo>
                    <a:lnTo>
                      <a:pt x="102" y="0"/>
                    </a:lnTo>
                    <a:lnTo>
                      <a:pt x="99" y="15"/>
                    </a:lnTo>
                    <a:lnTo>
                      <a:pt x="96" y="30"/>
                    </a:lnTo>
                    <a:lnTo>
                      <a:pt x="89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2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1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6" y="56"/>
                    </a:lnTo>
                    <a:lnTo>
                      <a:pt x="144" y="52"/>
                    </a:lnTo>
                    <a:lnTo>
                      <a:pt x="143" y="49"/>
                    </a:lnTo>
                    <a:lnTo>
                      <a:pt x="140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4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7" y="71"/>
                    </a:lnTo>
                    <a:lnTo>
                      <a:pt x="114" y="71"/>
                    </a:lnTo>
                    <a:lnTo>
                      <a:pt x="108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98" y="53"/>
                    </a:lnTo>
                    <a:lnTo>
                      <a:pt x="101" y="40"/>
                    </a:lnTo>
                    <a:lnTo>
                      <a:pt x="108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7" y="69"/>
                    </a:lnTo>
                    <a:lnTo>
                      <a:pt x="83" y="65"/>
                    </a:lnTo>
                    <a:lnTo>
                      <a:pt x="79" y="61"/>
                    </a:lnTo>
                    <a:lnTo>
                      <a:pt x="71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5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0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1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4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1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4" y="52"/>
                    </a:lnTo>
                    <a:lnTo>
                      <a:pt x="12" y="56"/>
                    </a:lnTo>
                    <a:lnTo>
                      <a:pt x="12" y="61"/>
                    </a:lnTo>
                    <a:lnTo>
                      <a:pt x="12" y="66"/>
                    </a:lnTo>
                    <a:lnTo>
                      <a:pt x="14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6" y="65"/>
                    </a:lnTo>
                    <a:lnTo>
                      <a:pt x="71" y="60"/>
                    </a:lnTo>
                    <a:lnTo>
                      <a:pt x="75" y="55"/>
                    </a:lnTo>
                    <a:lnTo>
                      <a:pt x="67" y="43"/>
                    </a:lnTo>
                    <a:lnTo>
                      <a:pt x="62" y="30"/>
                    </a:lnTo>
                    <a:lnTo>
                      <a:pt x="57" y="15"/>
                    </a:lnTo>
                    <a:lnTo>
                      <a:pt x="5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4" name="Freeform 224">
                <a:extLst>
                  <a:ext uri="{FF2B5EF4-FFF2-40B4-BE49-F238E27FC236}">
                    <a16:creationId xmlns:a16="http://schemas.microsoft.com/office/drawing/2014/main" id="{E8C7B273-FD96-4912-9A40-FD2E5CDBEE7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9" y="122"/>
                <a:ext cx="2" cy="3"/>
              </a:xfrm>
              <a:custGeom>
                <a:avLst/>
                <a:gdLst>
                  <a:gd name="T0" fmla="*/ 2 w 10"/>
                  <a:gd name="T1" fmla="*/ 0 h 10"/>
                  <a:gd name="T2" fmla="*/ 5 w 10"/>
                  <a:gd name="T3" fmla="*/ 0 h 10"/>
                  <a:gd name="T4" fmla="*/ 7 w 10"/>
                  <a:gd name="T5" fmla="*/ 1 h 10"/>
                  <a:gd name="T6" fmla="*/ 8 w 10"/>
                  <a:gd name="T7" fmla="*/ 2 h 10"/>
                  <a:gd name="T8" fmla="*/ 10 w 10"/>
                  <a:gd name="T9" fmla="*/ 5 h 10"/>
                  <a:gd name="T10" fmla="*/ 10 w 10"/>
                  <a:gd name="T11" fmla="*/ 7 h 10"/>
                  <a:gd name="T12" fmla="*/ 8 w 10"/>
                  <a:gd name="T13" fmla="*/ 9 h 10"/>
                  <a:gd name="T14" fmla="*/ 8 w 10"/>
                  <a:gd name="T15" fmla="*/ 9 h 10"/>
                  <a:gd name="T16" fmla="*/ 7 w 10"/>
                  <a:gd name="T17" fmla="*/ 10 h 10"/>
                  <a:gd name="T18" fmla="*/ 5 w 10"/>
                  <a:gd name="T19" fmla="*/ 10 h 10"/>
                  <a:gd name="T20" fmla="*/ 2 w 10"/>
                  <a:gd name="T21" fmla="*/ 9 h 10"/>
                  <a:gd name="T22" fmla="*/ 1 w 10"/>
                  <a:gd name="T23" fmla="*/ 7 h 10"/>
                  <a:gd name="T24" fmla="*/ 0 w 10"/>
                  <a:gd name="T25" fmla="*/ 5 h 10"/>
                  <a:gd name="T26" fmla="*/ 0 w 10"/>
                  <a:gd name="T27" fmla="*/ 2 h 10"/>
                  <a:gd name="T28" fmla="*/ 0 w 10"/>
                  <a:gd name="T29" fmla="*/ 0 h 10"/>
                  <a:gd name="T30" fmla="*/ 2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2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8" y="2"/>
                    </a:lnTo>
                    <a:lnTo>
                      <a:pt x="10" y="5"/>
                    </a:lnTo>
                    <a:lnTo>
                      <a:pt x="10" y="7"/>
                    </a:lnTo>
                    <a:lnTo>
                      <a:pt x="8" y="9"/>
                    </a:lnTo>
                    <a:lnTo>
                      <a:pt x="8" y="9"/>
                    </a:lnTo>
                    <a:lnTo>
                      <a:pt x="7" y="10"/>
                    </a:lnTo>
                    <a:lnTo>
                      <a:pt x="5" y="10"/>
                    </a:lnTo>
                    <a:lnTo>
                      <a:pt x="2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5" name="Freeform 225">
                <a:extLst>
                  <a:ext uri="{FF2B5EF4-FFF2-40B4-BE49-F238E27FC236}">
                    <a16:creationId xmlns:a16="http://schemas.microsoft.com/office/drawing/2014/main" id="{776B303E-BE65-40EF-8BAE-80DAB6905E2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8" y="122"/>
                <a:ext cx="3" cy="3"/>
              </a:xfrm>
              <a:custGeom>
                <a:avLst/>
                <a:gdLst>
                  <a:gd name="T0" fmla="*/ 7 w 10"/>
                  <a:gd name="T1" fmla="*/ 0 h 10"/>
                  <a:gd name="T2" fmla="*/ 9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9 w 10"/>
                  <a:gd name="T9" fmla="*/ 7 h 10"/>
                  <a:gd name="T10" fmla="*/ 7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1 w 10"/>
                  <a:gd name="T17" fmla="*/ 9 h 10"/>
                  <a:gd name="T18" fmla="*/ 1 w 10"/>
                  <a:gd name="T19" fmla="*/ 9 h 10"/>
                  <a:gd name="T20" fmla="*/ 0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7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7" y="0"/>
                    </a:moveTo>
                    <a:lnTo>
                      <a:pt x="9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9" y="7"/>
                    </a:lnTo>
                    <a:lnTo>
                      <a:pt x="7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1" y="9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6" name="Freeform 226">
                <a:extLst>
                  <a:ext uri="{FF2B5EF4-FFF2-40B4-BE49-F238E27FC236}">
                    <a16:creationId xmlns:a16="http://schemas.microsoft.com/office/drawing/2014/main" id="{020D1E76-E3CD-4C92-B780-A5DA9963400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3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7" name="Freeform 227">
                <a:extLst>
                  <a:ext uri="{FF2B5EF4-FFF2-40B4-BE49-F238E27FC236}">
                    <a16:creationId xmlns:a16="http://schemas.microsoft.com/office/drawing/2014/main" id="{DC470AAC-6E1E-4FA5-B26F-59A930C181E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6" y="147"/>
                <a:ext cx="4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8" name="Freeform 228">
                <a:extLst>
                  <a:ext uri="{FF2B5EF4-FFF2-40B4-BE49-F238E27FC236}">
                    <a16:creationId xmlns:a16="http://schemas.microsoft.com/office/drawing/2014/main" id="{40CE724A-C1F0-4EBC-85D2-B58A7CBB0D2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6" y="147"/>
                <a:ext cx="4" cy="4"/>
              </a:xfrm>
              <a:custGeom>
                <a:avLst/>
                <a:gdLst>
                  <a:gd name="T0" fmla="*/ 6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3 w 14"/>
                  <a:gd name="T9" fmla="*/ 9 h 15"/>
                  <a:gd name="T10" fmla="*/ 6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6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3" y="9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9" name="Freeform 229">
                <a:extLst>
                  <a:ext uri="{FF2B5EF4-FFF2-40B4-BE49-F238E27FC236}">
                    <a16:creationId xmlns:a16="http://schemas.microsoft.com/office/drawing/2014/main" id="{BAF943D0-F1FD-4597-8150-20DF54DC6C5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0" y="147"/>
                <a:ext cx="3" cy="4"/>
              </a:xfrm>
              <a:custGeom>
                <a:avLst/>
                <a:gdLst>
                  <a:gd name="T0" fmla="*/ 7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4 w 14"/>
                  <a:gd name="T9" fmla="*/ 9 h 15"/>
                  <a:gd name="T10" fmla="*/ 7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7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4" y="9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0" name="Freeform 230">
                <a:extLst>
                  <a:ext uri="{FF2B5EF4-FFF2-40B4-BE49-F238E27FC236}">
                    <a16:creationId xmlns:a16="http://schemas.microsoft.com/office/drawing/2014/main" id="{97B43D44-D9BB-4C6A-B42A-C941DF76757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20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1" name="Freeform 231">
                <a:extLst>
                  <a:ext uri="{FF2B5EF4-FFF2-40B4-BE49-F238E27FC236}">
                    <a16:creationId xmlns:a16="http://schemas.microsoft.com/office/drawing/2014/main" id="{2AF69AC1-7C46-44DC-A833-CDAD4418D96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4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2 w 170"/>
                  <a:gd name="T19" fmla="*/ 69 h 89"/>
                  <a:gd name="T20" fmla="*/ 88 w 170"/>
                  <a:gd name="T21" fmla="*/ 83 h 89"/>
                  <a:gd name="T22" fmla="*/ 86 w 170"/>
                  <a:gd name="T23" fmla="*/ 89 h 89"/>
                  <a:gd name="T24" fmla="*/ 86 w 170"/>
                  <a:gd name="T25" fmla="*/ 89 h 89"/>
                  <a:gd name="T26" fmla="*/ 85 w 170"/>
                  <a:gd name="T27" fmla="*/ 88 h 89"/>
                  <a:gd name="T28" fmla="*/ 77 w 170"/>
                  <a:gd name="T29" fmla="*/ 75 h 89"/>
                  <a:gd name="T30" fmla="*/ 56 w 170"/>
                  <a:gd name="T31" fmla="*/ 64 h 89"/>
                  <a:gd name="T32" fmla="*/ 40 w 170"/>
                  <a:gd name="T33" fmla="*/ 59 h 89"/>
                  <a:gd name="T34" fmla="*/ 40 w 170"/>
                  <a:gd name="T35" fmla="*/ 54 h 89"/>
                  <a:gd name="T36" fmla="*/ 40 w 170"/>
                  <a:gd name="T37" fmla="*/ 43 h 89"/>
                  <a:gd name="T38" fmla="*/ 30 w 170"/>
                  <a:gd name="T39" fmla="*/ 42 h 89"/>
                  <a:gd name="T40" fmla="*/ 23 w 170"/>
                  <a:gd name="T41" fmla="*/ 42 h 89"/>
                  <a:gd name="T42" fmla="*/ 19 w 170"/>
                  <a:gd name="T43" fmla="*/ 27 h 89"/>
                  <a:gd name="T44" fmla="*/ 6 w 170"/>
                  <a:gd name="T45" fmla="*/ 6 h 89"/>
                  <a:gd name="T46" fmla="*/ 3 w 170"/>
                  <a:gd name="T47" fmla="*/ 1 h 89"/>
                  <a:gd name="T48" fmla="*/ 3 w 170"/>
                  <a:gd name="T49" fmla="*/ 0 h 89"/>
                  <a:gd name="T50" fmla="*/ 13 w 170"/>
                  <a:gd name="T51" fmla="*/ 3 h 89"/>
                  <a:gd name="T52" fmla="*/ 26 w 170"/>
                  <a:gd name="T53" fmla="*/ 14 h 89"/>
                  <a:gd name="T54" fmla="*/ 33 w 170"/>
                  <a:gd name="T55" fmla="*/ 23 h 89"/>
                  <a:gd name="T56" fmla="*/ 58 w 170"/>
                  <a:gd name="T57" fmla="*/ 24 h 89"/>
                  <a:gd name="T58" fmla="*/ 59 w 170"/>
                  <a:gd name="T59" fmla="*/ 50 h 89"/>
                  <a:gd name="T60" fmla="*/ 70 w 170"/>
                  <a:gd name="T61" fmla="*/ 57 h 89"/>
                  <a:gd name="T62" fmla="*/ 82 w 170"/>
                  <a:gd name="T63" fmla="*/ 73 h 89"/>
                  <a:gd name="T64" fmla="*/ 85 w 170"/>
                  <a:gd name="T65" fmla="*/ 82 h 89"/>
                  <a:gd name="T66" fmla="*/ 85 w 170"/>
                  <a:gd name="T67" fmla="*/ 79 h 89"/>
                  <a:gd name="T68" fmla="*/ 86 w 170"/>
                  <a:gd name="T69" fmla="*/ 82 h 89"/>
                  <a:gd name="T70" fmla="*/ 88 w 170"/>
                  <a:gd name="T71" fmla="*/ 73 h 89"/>
                  <a:gd name="T72" fmla="*/ 100 w 170"/>
                  <a:gd name="T73" fmla="*/ 57 h 89"/>
                  <a:gd name="T74" fmla="*/ 111 w 170"/>
                  <a:gd name="T75" fmla="*/ 50 h 89"/>
                  <a:gd name="T76" fmla="*/ 113 w 170"/>
                  <a:gd name="T77" fmla="*/ 24 h 89"/>
                  <a:gd name="T78" fmla="*/ 137 w 170"/>
                  <a:gd name="T79" fmla="*/ 24 h 89"/>
                  <a:gd name="T80" fmla="*/ 145 w 170"/>
                  <a:gd name="T81" fmla="*/ 14 h 89"/>
                  <a:gd name="T82" fmla="*/ 158 w 170"/>
                  <a:gd name="T83" fmla="*/ 4 h 89"/>
                  <a:gd name="T84" fmla="*/ 168 w 170"/>
                  <a:gd name="T85" fmla="*/ 0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170" h="89">
                    <a:moveTo>
                      <a:pt x="168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2" y="69"/>
                    </a:lnTo>
                    <a:lnTo>
                      <a:pt x="94" y="75"/>
                    </a:lnTo>
                    <a:lnTo>
                      <a:pt x="88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8" y="69"/>
                    </a:lnTo>
                    <a:lnTo>
                      <a:pt x="56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2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6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28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8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0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5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8" y="73"/>
                    </a:lnTo>
                    <a:lnTo>
                      <a:pt x="92" y="65"/>
                    </a:lnTo>
                    <a:lnTo>
                      <a:pt x="100" y="57"/>
                    </a:lnTo>
                    <a:lnTo>
                      <a:pt x="111" y="54"/>
                    </a:lnTo>
                    <a:lnTo>
                      <a:pt x="111" y="50"/>
                    </a:lnTo>
                    <a:lnTo>
                      <a:pt x="111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7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2" name="Freeform 232">
                <a:extLst>
                  <a:ext uri="{FF2B5EF4-FFF2-40B4-BE49-F238E27FC236}">
                    <a16:creationId xmlns:a16="http://schemas.microsoft.com/office/drawing/2014/main" id="{EED4083D-B308-4D51-8445-01631B32DAE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5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5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3" name="Freeform 233">
                <a:extLst>
                  <a:ext uri="{FF2B5EF4-FFF2-40B4-BE49-F238E27FC236}">
                    <a16:creationId xmlns:a16="http://schemas.microsoft.com/office/drawing/2014/main" id="{FD6AB52F-F672-477E-8FD5-447972959F44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16" y="110"/>
                <a:ext cx="94" cy="43"/>
              </a:xfrm>
              <a:custGeom>
                <a:avLst/>
                <a:gdLst>
                  <a:gd name="T0" fmla="*/ 309 w 374"/>
                  <a:gd name="T1" fmla="*/ 134 h 173"/>
                  <a:gd name="T2" fmla="*/ 302 w 374"/>
                  <a:gd name="T3" fmla="*/ 126 h 173"/>
                  <a:gd name="T4" fmla="*/ 322 w 374"/>
                  <a:gd name="T5" fmla="*/ 114 h 173"/>
                  <a:gd name="T6" fmla="*/ 365 w 374"/>
                  <a:gd name="T7" fmla="*/ 165 h 173"/>
                  <a:gd name="T8" fmla="*/ 278 w 374"/>
                  <a:gd name="T9" fmla="*/ 77 h 173"/>
                  <a:gd name="T10" fmla="*/ 28 w 374"/>
                  <a:gd name="T11" fmla="*/ 146 h 173"/>
                  <a:gd name="T12" fmla="*/ 59 w 374"/>
                  <a:gd name="T13" fmla="*/ 122 h 173"/>
                  <a:gd name="T14" fmla="*/ 90 w 374"/>
                  <a:gd name="T15" fmla="*/ 121 h 173"/>
                  <a:gd name="T16" fmla="*/ 90 w 374"/>
                  <a:gd name="T17" fmla="*/ 0 h 173"/>
                  <a:gd name="T18" fmla="*/ 103 w 374"/>
                  <a:gd name="T19" fmla="*/ 9 h 173"/>
                  <a:gd name="T20" fmla="*/ 108 w 374"/>
                  <a:gd name="T21" fmla="*/ 10 h 173"/>
                  <a:gd name="T22" fmla="*/ 150 w 374"/>
                  <a:gd name="T23" fmla="*/ 69 h 173"/>
                  <a:gd name="T24" fmla="*/ 195 w 374"/>
                  <a:gd name="T25" fmla="*/ 108 h 173"/>
                  <a:gd name="T26" fmla="*/ 268 w 374"/>
                  <a:gd name="T27" fmla="*/ 67 h 173"/>
                  <a:gd name="T28" fmla="*/ 286 w 374"/>
                  <a:gd name="T29" fmla="*/ 7 h 173"/>
                  <a:gd name="T30" fmla="*/ 286 w 374"/>
                  <a:gd name="T31" fmla="*/ 7 h 173"/>
                  <a:gd name="T32" fmla="*/ 364 w 374"/>
                  <a:gd name="T33" fmla="*/ 5 h 173"/>
                  <a:gd name="T34" fmla="*/ 337 w 374"/>
                  <a:gd name="T35" fmla="*/ 6 h 173"/>
                  <a:gd name="T36" fmla="*/ 333 w 374"/>
                  <a:gd name="T37" fmla="*/ 60 h 173"/>
                  <a:gd name="T38" fmla="*/ 284 w 374"/>
                  <a:gd name="T39" fmla="*/ 49 h 173"/>
                  <a:gd name="T40" fmla="*/ 299 w 374"/>
                  <a:gd name="T41" fmla="*/ 20 h 173"/>
                  <a:gd name="T42" fmla="*/ 307 w 374"/>
                  <a:gd name="T43" fmla="*/ 38 h 173"/>
                  <a:gd name="T44" fmla="*/ 325 w 374"/>
                  <a:gd name="T45" fmla="*/ 37 h 173"/>
                  <a:gd name="T46" fmla="*/ 322 w 374"/>
                  <a:gd name="T47" fmla="*/ 12 h 173"/>
                  <a:gd name="T48" fmla="*/ 279 w 374"/>
                  <a:gd name="T49" fmla="*/ 29 h 173"/>
                  <a:gd name="T50" fmla="*/ 305 w 374"/>
                  <a:gd name="T51" fmla="*/ 79 h 173"/>
                  <a:gd name="T52" fmla="*/ 370 w 374"/>
                  <a:gd name="T53" fmla="*/ 160 h 173"/>
                  <a:gd name="T54" fmla="*/ 338 w 374"/>
                  <a:gd name="T55" fmla="*/ 167 h 173"/>
                  <a:gd name="T56" fmla="*/ 279 w 374"/>
                  <a:gd name="T57" fmla="*/ 104 h 173"/>
                  <a:gd name="T58" fmla="*/ 229 w 374"/>
                  <a:gd name="T59" fmla="*/ 80 h 173"/>
                  <a:gd name="T60" fmla="*/ 213 w 374"/>
                  <a:gd name="T61" fmla="*/ 122 h 173"/>
                  <a:gd name="T62" fmla="*/ 236 w 374"/>
                  <a:gd name="T63" fmla="*/ 125 h 173"/>
                  <a:gd name="T64" fmla="*/ 238 w 374"/>
                  <a:gd name="T65" fmla="*/ 107 h 173"/>
                  <a:gd name="T66" fmla="*/ 220 w 374"/>
                  <a:gd name="T67" fmla="*/ 99 h 173"/>
                  <a:gd name="T68" fmla="*/ 249 w 374"/>
                  <a:gd name="T69" fmla="*/ 85 h 173"/>
                  <a:gd name="T70" fmla="*/ 252 w 374"/>
                  <a:gd name="T71" fmla="*/ 139 h 173"/>
                  <a:gd name="T72" fmla="*/ 205 w 374"/>
                  <a:gd name="T73" fmla="*/ 136 h 173"/>
                  <a:gd name="T74" fmla="*/ 205 w 374"/>
                  <a:gd name="T75" fmla="*/ 169 h 173"/>
                  <a:gd name="T76" fmla="*/ 185 w 374"/>
                  <a:gd name="T77" fmla="*/ 173 h 173"/>
                  <a:gd name="T78" fmla="*/ 183 w 374"/>
                  <a:gd name="T79" fmla="*/ 169 h 173"/>
                  <a:gd name="T80" fmla="*/ 183 w 374"/>
                  <a:gd name="T81" fmla="*/ 135 h 173"/>
                  <a:gd name="T82" fmla="*/ 136 w 374"/>
                  <a:gd name="T83" fmla="*/ 139 h 173"/>
                  <a:gd name="T84" fmla="*/ 131 w 374"/>
                  <a:gd name="T85" fmla="*/ 89 h 173"/>
                  <a:gd name="T86" fmla="*/ 167 w 374"/>
                  <a:gd name="T87" fmla="*/ 95 h 173"/>
                  <a:gd name="T88" fmla="*/ 153 w 374"/>
                  <a:gd name="T89" fmla="*/ 104 h 173"/>
                  <a:gd name="T90" fmla="*/ 150 w 374"/>
                  <a:gd name="T91" fmla="*/ 122 h 173"/>
                  <a:gd name="T92" fmla="*/ 172 w 374"/>
                  <a:gd name="T93" fmla="*/ 126 h 173"/>
                  <a:gd name="T94" fmla="*/ 171 w 374"/>
                  <a:gd name="T95" fmla="*/ 85 h 173"/>
                  <a:gd name="T96" fmla="*/ 115 w 374"/>
                  <a:gd name="T97" fmla="*/ 90 h 173"/>
                  <a:gd name="T98" fmla="*/ 50 w 374"/>
                  <a:gd name="T99" fmla="*/ 167 h 173"/>
                  <a:gd name="T100" fmla="*/ 18 w 374"/>
                  <a:gd name="T101" fmla="*/ 160 h 173"/>
                  <a:gd name="T102" fmla="*/ 83 w 374"/>
                  <a:gd name="T103" fmla="*/ 79 h 173"/>
                  <a:gd name="T104" fmla="*/ 109 w 374"/>
                  <a:gd name="T105" fmla="*/ 29 h 173"/>
                  <a:gd name="T106" fmla="*/ 67 w 374"/>
                  <a:gd name="T107" fmla="*/ 12 h 173"/>
                  <a:gd name="T108" fmla="*/ 63 w 374"/>
                  <a:gd name="T109" fmla="*/ 37 h 173"/>
                  <a:gd name="T110" fmla="*/ 81 w 374"/>
                  <a:gd name="T111" fmla="*/ 38 h 173"/>
                  <a:gd name="T112" fmla="*/ 90 w 374"/>
                  <a:gd name="T113" fmla="*/ 20 h 173"/>
                  <a:gd name="T114" fmla="*/ 104 w 374"/>
                  <a:gd name="T115" fmla="*/ 49 h 173"/>
                  <a:gd name="T116" fmla="*/ 49 w 374"/>
                  <a:gd name="T117" fmla="*/ 52 h 173"/>
                  <a:gd name="T118" fmla="*/ 53 w 374"/>
                  <a:gd name="T119" fmla="*/ 6 h 173"/>
                  <a:gd name="T120" fmla="*/ 14 w 374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4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5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1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4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9"/>
                    </a:lnTo>
                    <a:lnTo>
                      <a:pt x="286" y="7"/>
                    </a:lnTo>
                    <a:lnTo>
                      <a:pt x="286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74" y="0"/>
                    </a:lnTo>
                    <a:lnTo>
                      <a:pt x="369" y="2"/>
                    </a:lnTo>
                    <a:lnTo>
                      <a:pt x="364" y="5"/>
                    </a:lnTo>
                    <a:lnTo>
                      <a:pt x="359" y="6"/>
                    </a:lnTo>
                    <a:lnTo>
                      <a:pt x="355" y="6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39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4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7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2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90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70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9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0" y="103"/>
                    </a:lnTo>
                    <a:lnTo>
                      <a:pt x="220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3" y="128"/>
                    </a:lnTo>
                    <a:lnTo>
                      <a:pt x="252" y="139"/>
                    </a:lnTo>
                    <a:lnTo>
                      <a:pt x="238" y="145"/>
                    </a:lnTo>
                    <a:lnTo>
                      <a:pt x="222" y="145"/>
                    </a:lnTo>
                    <a:lnTo>
                      <a:pt x="217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3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7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5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3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69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4" name="Freeform 234">
                <a:extLst>
                  <a:ext uri="{FF2B5EF4-FFF2-40B4-BE49-F238E27FC236}">
                    <a16:creationId xmlns:a16="http://schemas.microsoft.com/office/drawing/2014/main" id="{2DDAFE4F-AF92-435F-840A-29583234155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6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6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5" name="Freeform 235">
                <a:extLst>
                  <a:ext uri="{FF2B5EF4-FFF2-40B4-BE49-F238E27FC236}">
                    <a16:creationId xmlns:a16="http://schemas.microsoft.com/office/drawing/2014/main" id="{34FD0B78-0045-4DCA-8A40-B486C1C9485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6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5 w 147"/>
                  <a:gd name="T7" fmla="*/ 26 h 76"/>
                  <a:gd name="T8" fmla="*/ 78 w 147"/>
                  <a:gd name="T9" fmla="*/ 16 h 76"/>
                  <a:gd name="T10" fmla="*/ 86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9 w 147"/>
                  <a:gd name="T23" fmla="*/ 61 h 76"/>
                  <a:gd name="T24" fmla="*/ 107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7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21 w 147"/>
                  <a:gd name="T37" fmla="*/ 29 h 76"/>
                  <a:gd name="T38" fmla="*/ 118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9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90 w 147"/>
                  <a:gd name="T57" fmla="*/ 68 h 76"/>
                  <a:gd name="T58" fmla="*/ 82 w 147"/>
                  <a:gd name="T59" fmla="*/ 61 h 76"/>
                  <a:gd name="T60" fmla="*/ 75 w 147"/>
                  <a:gd name="T61" fmla="*/ 42 h 76"/>
                  <a:gd name="T62" fmla="*/ 60 w 147"/>
                  <a:gd name="T63" fmla="*/ 67 h 76"/>
                  <a:gd name="T64" fmla="*/ 58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1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9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30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7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7" y="11"/>
                    </a:lnTo>
                    <a:lnTo>
                      <a:pt x="71" y="16"/>
                    </a:lnTo>
                    <a:lnTo>
                      <a:pt x="73" y="21"/>
                    </a:lnTo>
                    <a:lnTo>
                      <a:pt x="75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6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2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8" y="59"/>
                    </a:lnTo>
                    <a:lnTo>
                      <a:pt x="119" y="61"/>
                    </a:lnTo>
                    <a:lnTo>
                      <a:pt x="110" y="58"/>
                    </a:lnTo>
                    <a:lnTo>
                      <a:pt x="107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7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1" y="31"/>
                    </a:lnTo>
                    <a:lnTo>
                      <a:pt x="121" y="29"/>
                    </a:lnTo>
                    <a:lnTo>
                      <a:pt x="119" y="25"/>
                    </a:lnTo>
                    <a:lnTo>
                      <a:pt x="118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9" y="53"/>
                    </a:lnTo>
                    <a:lnTo>
                      <a:pt x="98" y="62"/>
                    </a:lnTo>
                    <a:lnTo>
                      <a:pt x="108" y="70"/>
                    </a:lnTo>
                    <a:lnTo>
                      <a:pt x="121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90" y="68"/>
                    </a:lnTo>
                    <a:lnTo>
                      <a:pt x="87" y="68"/>
                    </a:lnTo>
                    <a:lnTo>
                      <a:pt x="82" y="61"/>
                    </a:lnTo>
                    <a:lnTo>
                      <a:pt x="77" y="52"/>
                    </a:lnTo>
                    <a:lnTo>
                      <a:pt x="75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8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1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3" y="19"/>
                    </a:lnTo>
                    <a:lnTo>
                      <a:pt x="49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30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4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2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6" name="Freeform 236">
                <a:extLst>
                  <a:ext uri="{FF2B5EF4-FFF2-40B4-BE49-F238E27FC236}">
                    <a16:creationId xmlns:a16="http://schemas.microsoft.com/office/drawing/2014/main" id="{7D42A6F7-F2DD-4A83-A34E-4F167591746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36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1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4 w 147"/>
                  <a:gd name="T11" fmla="*/ 7 h 76"/>
                  <a:gd name="T12" fmla="*/ 95 w 147"/>
                  <a:gd name="T13" fmla="*/ 1 h 76"/>
                  <a:gd name="T14" fmla="*/ 116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5 w 147"/>
                  <a:gd name="T25" fmla="*/ 56 h 76"/>
                  <a:gd name="T26" fmla="*/ 100 w 147"/>
                  <a:gd name="T27" fmla="*/ 49 h 76"/>
                  <a:gd name="T28" fmla="*/ 98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6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5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7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29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19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5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1" y="11"/>
                    </a:lnTo>
                    <a:lnTo>
                      <a:pt x="84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8" y="45"/>
                    </a:lnTo>
                    <a:lnTo>
                      <a:pt x="98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6" y="38"/>
                    </a:lnTo>
                    <a:lnTo>
                      <a:pt x="119" y="35"/>
                    </a:lnTo>
                    <a:lnTo>
                      <a:pt x="119" y="33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7" y="17"/>
                    </a:lnTo>
                    <a:lnTo>
                      <a:pt x="104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0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60" y="67"/>
                    </a:lnTo>
                    <a:lnTo>
                      <a:pt x="58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2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1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7" name="Rectangle 237">
                <a:extLst>
                  <a:ext uri="{FF2B5EF4-FFF2-40B4-BE49-F238E27FC236}">
                    <a16:creationId xmlns:a16="http://schemas.microsoft.com/office/drawing/2014/main" id="{EB04F37A-F8D3-41A6-8F2B-FD4B34195531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2" y="111"/>
                <a:ext cx="1" cy="1"/>
              </a:xfrm>
              <a:prstGeom prst="rect">
                <a:avLst/>
              </a:prstGeom>
              <a:grpFill/>
              <a:ln w="0">
                <a:noFill/>
                <a:prstDash val="solid"/>
                <a:miter lim="800000"/>
                <a:headEnd/>
                <a:tailEnd/>
              </a:ln>
            </xdr:spPr>
          </xdr:sp>
          <xdr:sp macro="" textlink="">
            <xdr:nvSpPr>
              <xdr:cNvPr id="358" name="Freeform 238">
                <a:extLst>
                  <a:ext uri="{FF2B5EF4-FFF2-40B4-BE49-F238E27FC236}">
                    <a16:creationId xmlns:a16="http://schemas.microsoft.com/office/drawing/2014/main" id="{8B07CAF8-7885-49AB-A143-8F4D8F5D543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14" y="111"/>
                <a:ext cx="0" cy="0"/>
              </a:xfrm>
              <a:custGeom>
                <a:avLst/>
                <a:gdLst>
                  <a:gd name="T0" fmla="*/ 2 w 2"/>
                  <a:gd name="T1" fmla="*/ 2 w 2"/>
                  <a:gd name="T2" fmla="*/ 0 w 2"/>
                  <a:gd name="T3" fmla="*/ 2 w 2"/>
                </a:gdLst>
                <a:ahLst/>
                <a:cxnLst>
                  <a:cxn ang="0">
                    <a:pos x="T0" y="0"/>
                  </a:cxn>
                  <a:cxn ang="0">
                    <a:pos x="T1" y="0"/>
                  </a:cxn>
                  <a:cxn ang="0">
                    <a:pos x="T2" y="0"/>
                  </a:cxn>
                  <a:cxn ang="0">
                    <a:pos x="T3" y="0"/>
                  </a:cxn>
                </a:cxnLst>
                <a:rect l="0" t="0" r="r" b="b"/>
                <a:pathLst>
                  <a:path w="2">
                    <a:moveTo>
                      <a:pt x="2" y="0"/>
                    </a:moveTo>
                    <a:lnTo>
                      <a:pt x="2" y="0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9" name="Freeform 239">
                <a:extLst>
                  <a:ext uri="{FF2B5EF4-FFF2-40B4-BE49-F238E27FC236}">
                    <a16:creationId xmlns:a16="http://schemas.microsoft.com/office/drawing/2014/main" id="{71958173-E070-47F8-B304-61D6DA9B351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90" y="133"/>
                <a:ext cx="0" cy="0"/>
              </a:xfrm>
              <a:custGeom>
                <a:avLst/>
                <a:gdLst>
                  <a:gd name="T0" fmla="*/ 0 w 2"/>
                  <a:gd name="T1" fmla="*/ 0 h 3"/>
                  <a:gd name="T2" fmla="*/ 2 w 2"/>
                  <a:gd name="T3" fmla="*/ 3 h 3"/>
                  <a:gd name="T4" fmla="*/ 0 w 2"/>
                  <a:gd name="T5" fmla="*/ 0 h 3"/>
                  <a:gd name="T6" fmla="*/ 0 w 2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3">
                    <a:moveTo>
                      <a:pt x="0" y="0"/>
                    </a:moveTo>
                    <a:lnTo>
                      <a:pt x="2" y="3"/>
                    </a:lnTo>
                    <a:lnTo>
                      <a:pt x="0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0" name="Freeform 240">
                <a:extLst>
                  <a:ext uri="{FF2B5EF4-FFF2-40B4-BE49-F238E27FC236}">
                    <a16:creationId xmlns:a16="http://schemas.microsoft.com/office/drawing/2014/main" id="{35754800-0204-48A1-B828-BCE0470ABD6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43" y="110"/>
                <a:ext cx="97" cy="43"/>
              </a:xfrm>
              <a:custGeom>
                <a:avLst/>
                <a:gdLst>
                  <a:gd name="T0" fmla="*/ 283 w 388"/>
                  <a:gd name="T1" fmla="*/ 95 h 173"/>
                  <a:gd name="T2" fmla="*/ 291 w 388"/>
                  <a:gd name="T3" fmla="*/ 108 h 173"/>
                  <a:gd name="T4" fmla="*/ 337 w 388"/>
                  <a:gd name="T5" fmla="*/ 130 h 173"/>
                  <a:gd name="T6" fmla="*/ 351 w 388"/>
                  <a:gd name="T7" fmla="*/ 130 h 173"/>
                  <a:gd name="T8" fmla="*/ 92 w 388"/>
                  <a:gd name="T9" fmla="*/ 83 h 173"/>
                  <a:gd name="T10" fmla="*/ 32 w 388"/>
                  <a:gd name="T11" fmla="*/ 163 h 173"/>
                  <a:gd name="T12" fmla="*/ 76 w 388"/>
                  <a:gd name="T13" fmla="*/ 108 h 173"/>
                  <a:gd name="T14" fmla="*/ 96 w 388"/>
                  <a:gd name="T15" fmla="*/ 112 h 173"/>
                  <a:gd name="T16" fmla="*/ 97 w 388"/>
                  <a:gd name="T17" fmla="*/ 4 h 173"/>
                  <a:gd name="T18" fmla="*/ 103 w 388"/>
                  <a:gd name="T19" fmla="*/ 10 h 173"/>
                  <a:gd name="T20" fmla="*/ 120 w 388"/>
                  <a:gd name="T21" fmla="*/ 38 h 173"/>
                  <a:gd name="T22" fmla="*/ 179 w 388"/>
                  <a:gd name="T23" fmla="*/ 80 h 173"/>
                  <a:gd name="T24" fmla="*/ 190 w 388"/>
                  <a:gd name="T25" fmla="*/ 95 h 173"/>
                  <a:gd name="T26" fmla="*/ 195 w 388"/>
                  <a:gd name="T27" fmla="*/ 108 h 173"/>
                  <a:gd name="T28" fmla="*/ 238 w 388"/>
                  <a:gd name="T29" fmla="*/ 69 h 173"/>
                  <a:gd name="T30" fmla="*/ 272 w 388"/>
                  <a:gd name="T31" fmla="*/ 23 h 173"/>
                  <a:gd name="T32" fmla="*/ 291 w 388"/>
                  <a:gd name="T33" fmla="*/ 2 h 173"/>
                  <a:gd name="T34" fmla="*/ 360 w 388"/>
                  <a:gd name="T35" fmla="*/ 7 h 173"/>
                  <a:gd name="T36" fmla="*/ 339 w 388"/>
                  <a:gd name="T37" fmla="*/ 11 h 173"/>
                  <a:gd name="T38" fmla="*/ 314 w 388"/>
                  <a:gd name="T39" fmla="*/ 69 h 173"/>
                  <a:gd name="T40" fmla="*/ 286 w 388"/>
                  <a:gd name="T41" fmla="*/ 32 h 173"/>
                  <a:gd name="T42" fmla="*/ 302 w 388"/>
                  <a:gd name="T43" fmla="*/ 24 h 173"/>
                  <a:gd name="T44" fmla="*/ 312 w 388"/>
                  <a:gd name="T45" fmla="*/ 42 h 173"/>
                  <a:gd name="T46" fmla="*/ 328 w 388"/>
                  <a:gd name="T47" fmla="*/ 29 h 173"/>
                  <a:gd name="T48" fmla="*/ 312 w 388"/>
                  <a:gd name="T49" fmla="*/ 7 h 173"/>
                  <a:gd name="T50" fmla="*/ 274 w 388"/>
                  <a:gd name="T51" fmla="*/ 53 h 173"/>
                  <a:gd name="T52" fmla="*/ 339 w 388"/>
                  <a:gd name="T53" fmla="*/ 103 h 173"/>
                  <a:gd name="T54" fmla="*/ 343 w 388"/>
                  <a:gd name="T55" fmla="*/ 173 h 173"/>
                  <a:gd name="T56" fmla="*/ 325 w 388"/>
                  <a:gd name="T57" fmla="*/ 159 h 173"/>
                  <a:gd name="T58" fmla="*/ 269 w 388"/>
                  <a:gd name="T59" fmla="*/ 75 h 173"/>
                  <a:gd name="T60" fmla="*/ 210 w 388"/>
                  <a:gd name="T61" fmla="*/ 95 h 173"/>
                  <a:gd name="T62" fmla="*/ 220 w 388"/>
                  <a:gd name="T63" fmla="*/ 127 h 173"/>
                  <a:gd name="T64" fmla="*/ 240 w 388"/>
                  <a:gd name="T65" fmla="*/ 119 h 173"/>
                  <a:gd name="T66" fmla="*/ 232 w 388"/>
                  <a:gd name="T67" fmla="*/ 103 h 173"/>
                  <a:gd name="T68" fmla="*/ 224 w 388"/>
                  <a:gd name="T69" fmla="*/ 91 h 173"/>
                  <a:gd name="T70" fmla="*/ 264 w 388"/>
                  <a:gd name="T71" fmla="*/ 95 h 173"/>
                  <a:gd name="T72" fmla="*/ 237 w 388"/>
                  <a:gd name="T73" fmla="*/ 145 h 173"/>
                  <a:gd name="T74" fmla="*/ 206 w 388"/>
                  <a:gd name="T75" fmla="*/ 144 h 173"/>
                  <a:gd name="T76" fmla="*/ 205 w 388"/>
                  <a:gd name="T77" fmla="*/ 168 h 173"/>
                  <a:gd name="T78" fmla="*/ 184 w 388"/>
                  <a:gd name="T79" fmla="*/ 170 h 173"/>
                  <a:gd name="T80" fmla="*/ 183 w 388"/>
                  <a:gd name="T81" fmla="*/ 164 h 173"/>
                  <a:gd name="T82" fmla="*/ 182 w 388"/>
                  <a:gd name="T83" fmla="*/ 136 h 173"/>
                  <a:gd name="T84" fmla="*/ 128 w 388"/>
                  <a:gd name="T85" fmla="*/ 132 h 173"/>
                  <a:gd name="T86" fmla="*/ 140 w 388"/>
                  <a:gd name="T87" fmla="*/ 84 h 173"/>
                  <a:gd name="T88" fmla="*/ 168 w 388"/>
                  <a:gd name="T89" fmla="*/ 99 h 173"/>
                  <a:gd name="T90" fmla="*/ 150 w 388"/>
                  <a:gd name="T91" fmla="*/ 107 h 173"/>
                  <a:gd name="T92" fmla="*/ 152 w 388"/>
                  <a:gd name="T93" fmla="*/ 125 h 173"/>
                  <a:gd name="T94" fmla="*/ 176 w 388"/>
                  <a:gd name="T95" fmla="*/ 122 h 173"/>
                  <a:gd name="T96" fmla="*/ 159 w 388"/>
                  <a:gd name="T97" fmla="*/ 80 h 173"/>
                  <a:gd name="T98" fmla="*/ 109 w 388"/>
                  <a:gd name="T99" fmla="*/ 105 h 173"/>
                  <a:gd name="T100" fmla="*/ 49 w 388"/>
                  <a:gd name="T101" fmla="*/ 167 h 173"/>
                  <a:gd name="T102" fmla="*/ 21 w 388"/>
                  <a:gd name="T103" fmla="*/ 150 h 173"/>
                  <a:gd name="T104" fmla="*/ 97 w 388"/>
                  <a:gd name="T105" fmla="*/ 74 h 173"/>
                  <a:gd name="T106" fmla="*/ 103 w 388"/>
                  <a:gd name="T107" fmla="*/ 19 h 173"/>
                  <a:gd name="T108" fmla="*/ 63 w 388"/>
                  <a:gd name="T109" fmla="*/ 18 h 173"/>
                  <a:gd name="T110" fmla="*/ 65 w 388"/>
                  <a:gd name="T111" fmla="*/ 38 h 173"/>
                  <a:gd name="T112" fmla="*/ 83 w 388"/>
                  <a:gd name="T113" fmla="*/ 35 h 173"/>
                  <a:gd name="T114" fmla="*/ 94 w 388"/>
                  <a:gd name="T115" fmla="*/ 21 h 173"/>
                  <a:gd name="T116" fmla="*/ 100 w 388"/>
                  <a:gd name="T117" fmla="*/ 57 h 173"/>
                  <a:gd name="T118" fmla="*/ 44 w 388"/>
                  <a:gd name="T119" fmla="*/ 38 h 173"/>
                  <a:gd name="T120" fmla="*/ 46 w 388"/>
                  <a:gd name="T121" fmla="*/ 7 h 173"/>
                  <a:gd name="T122" fmla="*/ 8 w 388"/>
                  <a:gd name="T123" fmla="*/ 5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</a:cxnLst>
                <a:rect l="0" t="0" r="r" b="b"/>
                <a:pathLst>
                  <a:path w="388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9" y="134"/>
                    </a:lnTo>
                    <a:lnTo>
                      <a:pt x="312" y="137"/>
                    </a:lnTo>
                    <a:lnTo>
                      <a:pt x="305" y="128"/>
                    </a:lnTo>
                    <a:lnTo>
                      <a:pt x="298" y="121"/>
                    </a:lnTo>
                    <a:lnTo>
                      <a:pt x="291" y="108"/>
                    </a:lnTo>
                    <a:lnTo>
                      <a:pt x="286" y="94"/>
                    </a:lnTo>
                    <a:lnTo>
                      <a:pt x="298" y="99"/>
                    </a:lnTo>
                    <a:lnTo>
                      <a:pt x="312" y="107"/>
                    </a:lnTo>
                    <a:lnTo>
                      <a:pt x="320" y="113"/>
                    </a:lnTo>
                    <a:lnTo>
                      <a:pt x="329" y="121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2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4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8" y="100"/>
                    </a:lnTo>
                    <a:lnTo>
                      <a:pt x="103" y="95"/>
                    </a:lnTo>
                    <a:lnTo>
                      <a:pt x="97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4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0" y="38"/>
                    </a:lnTo>
                    <a:lnTo>
                      <a:pt x="122" y="55"/>
                    </a:lnTo>
                    <a:lnTo>
                      <a:pt x="120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84" y="85"/>
                    </a:lnTo>
                    <a:lnTo>
                      <a:pt x="188" y="91"/>
                    </a:lnTo>
                    <a:lnTo>
                      <a:pt x="187" y="94"/>
                    </a:lnTo>
                    <a:lnTo>
                      <a:pt x="187" y="95"/>
                    </a:lnTo>
                    <a:lnTo>
                      <a:pt x="188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4"/>
                    </a:lnTo>
                    <a:lnTo>
                      <a:pt x="192" y="100"/>
                    </a:lnTo>
                    <a:lnTo>
                      <a:pt x="193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6" y="67"/>
                    </a:lnTo>
                    <a:lnTo>
                      <a:pt x="266" y="61"/>
                    </a:lnTo>
                    <a:lnTo>
                      <a:pt x="266" y="55"/>
                    </a:lnTo>
                    <a:lnTo>
                      <a:pt x="268" y="38"/>
                    </a:lnTo>
                    <a:lnTo>
                      <a:pt x="272" y="23"/>
                    </a:lnTo>
                    <a:lnTo>
                      <a:pt x="280" y="9"/>
                    </a:lnTo>
                    <a:lnTo>
                      <a:pt x="286" y="4"/>
                    </a:lnTo>
                    <a:lnTo>
                      <a:pt x="286" y="4"/>
                    </a:lnTo>
                    <a:lnTo>
                      <a:pt x="286" y="5"/>
                    </a:lnTo>
                    <a:lnTo>
                      <a:pt x="286" y="5"/>
                    </a:lnTo>
                    <a:lnTo>
                      <a:pt x="291" y="2"/>
                    </a:lnTo>
                    <a:lnTo>
                      <a:pt x="296" y="0"/>
                    </a:lnTo>
                    <a:lnTo>
                      <a:pt x="388" y="0"/>
                    </a:lnTo>
                    <a:lnTo>
                      <a:pt x="380" y="5"/>
                    </a:lnTo>
                    <a:lnTo>
                      <a:pt x="373" y="6"/>
                    </a:lnTo>
                    <a:lnTo>
                      <a:pt x="365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6" y="6"/>
                    </a:lnTo>
                    <a:lnTo>
                      <a:pt x="339" y="11"/>
                    </a:lnTo>
                    <a:lnTo>
                      <a:pt x="343" y="16"/>
                    </a:lnTo>
                    <a:lnTo>
                      <a:pt x="344" y="23"/>
                    </a:lnTo>
                    <a:lnTo>
                      <a:pt x="344" y="38"/>
                    </a:lnTo>
                    <a:lnTo>
                      <a:pt x="339" y="52"/>
                    </a:lnTo>
                    <a:lnTo>
                      <a:pt x="328" y="63"/>
                    </a:lnTo>
                    <a:lnTo>
                      <a:pt x="314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3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1" y="24"/>
                    </a:lnTo>
                    <a:lnTo>
                      <a:pt x="295" y="21"/>
                    </a:lnTo>
                    <a:lnTo>
                      <a:pt x="298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6" y="38"/>
                    </a:lnTo>
                    <a:lnTo>
                      <a:pt x="310" y="40"/>
                    </a:lnTo>
                    <a:lnTo>
                      <a:pt x="312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1" y="12"/>
                    </a:lnTo>
                    <a:lnTo>
                      <a:pt x="318" y="9"/>
                    </a:lnTo>
                    <a:lnTo>
                      <a:pt x="312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69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2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0" y="109"/>
                    </a:lnTo>
                    <a:lnTo>
                      <a:pt x="238" y="107"/>
                    </a:lnTo>
                    <a:lnTo>
                      <a:pt x="234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3" y="103"/>
                    </a:lnTo>
                    <a:lnTo>
                      <a:pt x="220" y="103"/>
                    </a:lnTo>
                    <a:lnTo>
                      <a:pt x="219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7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8" y="85"/>
                    </a:lnTo>
                    <a:lnTo>
                      <a:pt x="257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5" y="125"/>
                    </a:lnTo>
                    <a:lnTo>
                      <a:pt x="260" y="132"/>
                    </a:lnTo>
                    <a:lnTo>
                      <a:pt x="252" y="139"/>
                    </a:lnTo>
                    <a:lnTo>
                      <a:pt x="237" y="145"/>
                    </a:lnTo>
                    <a:lnTo>
                      <a:pt x="222" y="145"/>
                    </a:lnTo>
                    <a:lnTo>
                      <a:pt x="216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4" y="173"/>
                    </a:lnTo>
                    <a:lnTo>
                      <a:pt x="184" y="170"/>
                    </a:lnTo>
                    <a:lnTo>
                      <a:pt x="184" y="169"/>
                    </a:lnTo>
                    <a:lnTo>
                      <a:pt x="184" y="168"/>
                    </a:lnTo>
                    <a:lnTo>
                      <a:pt x="184" y="168"/>
                    </a:lnTo>
                    <a:lnTo>
                      <a:pt x="184" y="169"/>
                    </a:lnTo>
                    <a:lnTo>
                      <a:pt x="184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19" y="114"/>
                    </a:lnTo>
                    <a:lnTo>
                      <a:pt x="120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2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0" y="85"/>
                    </a:lnTo>
                    <a:lnTo>
                      <a:pt x="159" y="80"/>
                    </a:lnTo>
                    <a:lnTo>
                      <a:pt x="146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4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5" y="90"/>
                    </a:lnTo>
                    <a:lnTo>
                      <a:pt x="83" y="79"/>
                    </a:lnTo>
                    <a:lnTo>
                      <a:pt x="97" y="74"/>
                    </a:lnTo>
                    <a:lnTo>
                      <a:pt x="113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1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5" y="12"/>
                    </a:lnTo>
                    <a:lnTo>
                      <a:pt x="63" y="18"/>
                    </a:lnTo>
                    <a:lnTo>
                      <a:pt x="60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5" y="28"/>
                    </a:lnTo>
                    <a:lnTo>
                      <a:pt x="85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3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1" name="Freeform 241">
                <a:extLst>
                  <a:ext uri="{FF2B5EF4-FFF2-40B4-BE49-F238E27FC236}">
                    <a16:creationId xmlns:a16="http://schemas.microsoft.com/office/drawing/2014/main" id="{A4E71770-62DF-47E5-B1AF-3B09AAF4164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0" y="111"/>
                <a:ext cx="44" cy="22"/>
              </a:xfrm>
              <a:custGeom>
                <a:avLst/>
                <a:gdLst>
                  <a:gd name="T0" fmla="*/ 175 w 175"/>
                  <a:gd name="T1" fmla="*/ 0 h 87"/>
                  <a:gd name="T2" fmla="*/ 164 w 175"/>
                  <a:gd name="T3" fmla="*/ 7 h 87"/>
                  <a:gd name="T4" fmla="*/ 150 w 175"/>
                  <a:gd name="T5" fmla="*/ 28 h 87"/>
                  <a:gd name="T6" fmla="*/ 146 w 175"/>
                  <a:gd name="T7" fmla="*/ 44 h 87"/>
                  <a:gd name="T8" fmla="*/ 139 w 175"/>
                  <a:gd name="T9" fmla="*/ 44 h 87"/>
                  <a:gd name="T10" fmla="*/ 129 w 175"/>
                  <a:gd name="T11" fmla="*/ 44 h 87"/>
                  <a:gd name="T12" fmla="*/ 128 w 175"/>
                  <a:gd name="T13" fmla="*/ 54 h 87"/>
                  <a:gd name="T14" fmla="*/ 127 w 175"/>
                  <a:gd name="T15" fmla="*/ 61 h 87"/>
                  <a:gd name="T16" fmla="*/ 111 w 175"/>
                  <a:gd name="T17" fmla="*/ 65 h 87"/>
                  <a:gd name="T18" fmla="*/ 90 w 175"/>
                  <a:gd name="T19" fmla="*/ 76 h 87"/>
                  <a:gd name="T20" fmla="*/ 79 w 175"/>
                  <a:gd name="T21" fmla="*/ 87 h 87"/>
                  <a:gd name="T22" fmla="*/ 73 w 175"/>
                  <a:gd name="T23" fmla="*/ 76 h 87"/>
                  <a:gd name="T24" fmla="*/ 54 w 175"/>
                  <a:gd name="T25" fmla="*/ 65 h 87"/>
                  <a:gd name="T26" fmla="*/ 40 w 175"/>
                  <a:gd name="T27" fmla="*/ 61 h 87"/>
                  <a:gd name="T28" fmla="*/ 40 w 175"/>
                  <a:gd name="T29" fmla="*/ 56 h 87"/>
                  <a:gd name="T30" fmla="*/ 40 w 175"/>
                  <a:gd name="T31" fmla="*/ 45 h 87"/>
                  <a:gd name="T32" fmla="*/ 29 w 175"/>
                  <a:gd name="T33" fmla="*/ 44 h 87"/>
                  <a:gd name="T34" fmla="*/ 23 w 175"/>
                  <a:gd name="T35" fmla="*/ 44 h 87"/>
                  <a:gd name="T36" fmla="*/ 19 w 175"/>
                  <a:gd name="T37" fmla="*/ 29 h 87"/>
                  <a:gd name="T38" fmla="*/ 6 w 175"/>
                  <a:gd name="T39" fmla="*/ 8 h 87"/>
                  <a:gd name="T40" fmla="*/ 3 w 175"/>
                  <a:gd name="T41" fmla="*/ 3 h 87"/>
                  <a:gd name="T42" fmla="*/ 1 w 175"/>
                  <a:gd name="T43" fmla="*/ 2 h 87"/>
                  <a:gd name="T44" fmla="*/ 13 w 175"/>
                  <a:gd name="T45" fmla="*/ 5 h 87"/>
                  <a:gd name="T46" fmla="*/ 24 w 175"/>
                  <a:gd name="T47" fmla="*/ 16 h 87"/>
                  <a:gd name="T48" fmla="*/ 32 w 175"/>
                  <a:gd name="T49" fmla="*/ 25 h 87"/>
                  <a:gd name="T50" fmla="*/ 58 w 175"/>
                  <a:gd name="T51" fmla="*/ 26 h 87"/>
                  <a:gd name="T52" fmla="*/ 58 w 175"/>
                  <a:gd name="T53" fmla="*/ 52 h 87"/>
                  <a:gd name="T54" fmla="*/ 67 w 175"/>
                  <a:gd name="T55" fmla="*/ 59 h 87"/>
                  <a:gd name="T56" fmla="*/ 78 w 175"/>
                  <a:gd name="T57" fmla="*/ 72 h 87"/>
                  <a:gd name="T58" fmla="*/ 81 w 175"/>
                  <a:gd name="T59" fmla="*/ 82 h 87"/>
                  <a:gd name="T60" fmla="*/ 83 w 175"/>
                  <a:gd name="T61" fmla="*/ 80 h 87"/>
                  <a:gd name="T62" fmla="*/ 91 w 175"/>
                  <a:gd name="T63" fmla="*/ 66 h 87"/>
                  <a:gd name="T64" fmla="*/ 111 w 175"/>
                  <a:gd name="T65" fmla="*/ 56 h 87"/>
                  <a:gd name="T66" fmla="*/ 111 w 175"/>
                  <a:gd name="T67" fmla="*/ 40 h 87"/>
                  <a:gd name="T68" fmla="*/ 127 w 175"/>
                  <a:gd name="T69" fmla="*/ 25 h 87"/>
                  <a:gd name="T70" fmla="*/ 141 w 175"/>
                  <a:gd name="T71" fmla="*/ 25 h 87"/>
                  <a:gd name="T72" fmla="*/ 151 w 175"/>
                  <a:gd name="T73" fmla="*/ 7 h 87"/>
                  <a:gd name="T74" fmla="*/ 165 w 175"/>
                  <a:gd name="T75" fmla="*/ 1 h 8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</a:cxnLst>
                <a:rect l="0" t="0" r="r" b="b"/>
                <a:pathLst>
                  <a:path w="175" h="87">
                    <a:moveTo>
                      <a:pt x="169" y="0"/>
                    </a:moveTo>
                    <a:lnTo>
                      <a:pt x="175" y="0"/>
                    </a:lnTo>
                    <a:lnTo>
                      <a:pt x="170" y="2"/>
                    </a:lnTo>
                    <a:lnTo>
                      <a:pt x="164" y="7"/>
                    </a:lnTo>
                    <a:lnTo>
                      <a:pt x="156" y="15"/>
                    </a:lnTo>
                    <a:lnTo>
                      <a:pt x="150" y="28"/>
                    </a:lnTo>
                    <a:lnTo>
                      <a:pt x="147" y="44"/>
                    </a:lnTo>
                    <a:lnTo>
                      <a:pt x="146" y="44"/>
                    </a:lnTo>
                    <a:lnTo>
                      <a:pt x="143" y="44"/>
                    </a:lnTo>
                    <a:lnTo>
                      <a:pt x="139" y="44"/>
                    </a:lnTo>
                    <a:lnTo>
                      <a:pt x="134" y="44"/>
                    </a:lnTo>
                    <a:lnTo>
                      <a:pt x="129" y="44"/>
                    </a:lnTo>
                    <a:lnTo>
                      <a:pt x="128" y="51"/>
                    </a:lnTo>
                    <a:lnTo>
                      <a:pt x="128" y="54"/>
                    </a:lnTo>
                    <a:lnTo>
                      <a:pt x="127" y="58"/>
                    </a:lnTo>
                    <a:lnTo>
                      <a:pt x="127" y="61"/>
                    </a:lnTo>
                    <a:lnTo>
                      <a:pt x="127" y="62"/>
                    </a:lnTo>
                    <a:lnTo>
                      <a:pt x="111" y="65"/>
                    </a:lnTo>
                    <a:lnTo>
                      <a:pt x="99" y="70"/>
                    </a:lnTo>
                    <a:lnTo>
                      <a:pt x="90" y="76"/>
                    </a:lnTo>
                    <a:lnTo>
                      <a:pt x="83" y="81"/>
                    </a:lnTo>
                    <a:lnTo>
                      <a:pt x="79" y="87"/>
                    </a:lnTo>
                    <a:lnTo>
                      <a:pt x="77" y="81"/>
                    </a:lnTo>
                    <a:lnTo>
                      <a:pt x="73" y="76"/>
                    </a:lnTo>
                    <a:lnTo>
                      <a:pt x="65" y="70"/>
                    </a:lnTo>
                    <a:lnTo>
                      <a:pt x="54" y="65"/>
                    </a:lnTo>
                    <a:lnTo>
                      <a:pt x="40" y="62"/>
                    </a:lnTo>
                    <a:lnTo>
                      <a:pt x="40" y="61"/>
                    </a:lnTo>
                    <a:lnTo>
                      <a:pt x="40" y="59"/>
                    </a:lnTo>
                    <a:lnTo>
                      <a:pt x="40" y="56"/>
                    </a:lnTo>
                    <a:lnTo>
                      <a:pt x="40" y="51"/>
                    </a:lnTo>
                    <a:lnTo>
                      <a:pt x="40" y="45"/>
                    </a:lnTo>
                    <a:lnTo>
                      <a:pt x="33" y="44"/>
                    </a:lnTo>
                    <a:lnTo>
                      <a:pt x="29" y="44"/>
                    </a:lnTo>
                    <a:lnTo>
                      <a:pt x="26" y="44"/>
                    </a:lnTo>
                    <a:lnTo>
                      <a:pt x="23" y="44"/>
                    </a:lnTo>
                    <a:lnTo>
                      <a:pt x="22" y="44"/>
                    </a:lnTo>
                    <a:lnTo>
                      <a:pt x="19" y="29"/>
                    </a:lnTo>
                    <a:lnTo>
                      <a:pt x="14" y="16"/>
                    </a:lnTo>
                    <a:lnTo>
                      <a:pt x="6" y="8"/>
                    </a:lnTo>
                    <a:lnTo>
                      <a:pt x="0" y="3"/>
                    </a:lnTo>
                    <a:lnTo>
                      <a:pt x="3" y="3"/>
                    </a:lnTo>
                    <a:lnTo>
                      <a:pt x="3" y="3"/>
                    </a:lnTo>
                    <a:lnTo>
                      <a:pt x="1" y="2"/>
                    </a:lnTo>
                    <a:lnTo>
                      <a:pt x="6" y="3"/>
                    </a:lnTo>
                    <a:lnTo>
                      <a:pt x="13" y="5"/>
                    </a:lnTo>
                    <a:lnTo>
                      <a:pt x="19" y="10"/>
                    </a:lnTo>
                    <a:lnTo>
                      <a:pt x="24" y="16"/>
                    </a:lnTo>
                    <a:lnTo>
                      <a:pt x="28" y="25"/>
                    </a:lnTo>
                    <a:lnTo>
                      <a:pt x="32" y="25"/>
                    </a:lnTo>
                    <a:lnTo>
                      <a:pt x="42" y="25"/>
                    </a:lnTo>
                    <a:lnTo>
                      <a:pt x="58" y="26"/>
                    </a:lnTo>
                    <a:lnTo>
                      <a:pt x="58" y="42"/>
                    </a:lnTo>
                    <a:lnTo>
                      <a:pt x="58" y="52"/>
                    </a:lnTo>
                    <a:lnTo>
                      <a:pt x="58" y="56"/>
                    </a:lnTo>
                    <a:lnTo>
                      <a:pt x="67" y="59"/>
                    </a:lnTo>
                    <a:lnTo>
                      <a:pt x="74" y="65"/>
                    </a:lnTo>
                    <a:lnTo>
                      <a:pt x="78" y="72"/>
                    </a:lnTo>
                    <a:lnTo>
                      <a:pt x="81" y="79"/>
                    </a:lnTo>
                    <a:lnTo>
                      <a:pt x="81" y="82"/>
                    </a:lnTo>
                    <a:lnTo>
                      <a:pt x="82" y="82"/>
                    </a:lnTo>
                    <a:lnTo>
                      <a:pt x="83" y="80"/>
                    </a:lnTo>
                    <a:lnTo>
                      <a:pt x="86" y="73"/>
                    </a:lnTo>
                    <a:lnTo>
                      <a:pt x="91" y="66"/>
                    </a:lnTo>
                    <a:lnTo>
                      <a:pt x="100" y="59"/>
                    </a:lnTo>
                    <a:lnTo>
                      <a:pt x="111" y="56"/>
                    </a:lnTo>
                    <a:lnTo>
                      <a:pt x="111" y="51"/>
                    </a:lnTo>
                    <a:lnTo>
                      <a:pt x="111" y="40"/>
                    </a:lnTo>
                    <a:lnTo>
                      <a:pt x="111" y="26"/>
                    </a:lnTo>
                    <a:lnTo>
                      <a:pt x="127" y="25"/>
                    </a:lnTo>
                    <a:lnTo>
                      <a:pt x="137" y="25"/>
                    </a:lnTo>
                    <a:lnTo>
                      <a:pt x="141" y="25"/>
                    </a:lnTo>
                    <a:lnTo>
                      <a:pt x="145" y="15"/>
                    </a:lnTo>
                    <a:lnTo>
                      <a:pt x="151" y="7"/>
                    </a:lnTo>
                    <a:lnTo>
                      <a:pt x="159" y="2"/>
                    </a:lnTo>
                    <a:lnTo>
                      <a:pt x="165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2" name="Freeform 242">
                <a:extLst>
                  <a:ext uri="{FF2B5EF4-FFF2-40B4-BE49-F238E27FC236}">
                    <a16:creationId xmlns:a16="http://schemas.microsoft.com/office/drawing/2014/main" id="{3D4E953A-34D2-42CA-8BE2-C973585511D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6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5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5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3" name="Freeform 243">
                <a:extLst>
                  <a:ext uri="{FF2B5EF4-FFF2-40B4-BE49-F238E27FC236}">
                    <a16:creationId xmlns:a16="http://schemas.microsoft.com/office/drawing/2014/main" id="{D6452C50-EB53-4C79-BF39-90C928C2AA1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0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3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5 w 147"/>
                  <a:gd name="T11" fmla="*/ 7 h 76"/>
                  <a:gd name="T12" fmla="*/ 95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6" y="21"/>
                    </a:lnTo>
                    <a:lnTo>
                      <a:pt x="77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6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9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4" name="Freeform 244">
                <a:extLst>
                  <a:ext uri="{FF2B5EF4-FFF2-40B4-BE49-F238E27FC236}">
                    <a16:creationId xmlns:a16="http://schemas.microsoft.com/office/drawing/2014/main" id="{F79F4D0C-7CF4-4827-BAA4-935861FFBF7B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63" y="110"/>
                <a:ext cx="93" cy="43"/>
              </a:xfrm>
              <a:custGeom>
                <a:avLst/>
                <a:gdLst>
                  <a:gd name="T0" fmla="*/ 307 w 372"/>
                  <a:gd name="T1" fmla="*/ 134 h 173"/>
                  <a:gd name="T2" fmla="*/ 301 w 372"/>
                  <a:gd name="T3" fmla="*/ 126 h 173"/>
                  <a:gd name="T4" fmla="*/ 320 w 372"/>
                  <a:gd name="T5" fmla="*/ 114 h 173"/>
                  <a:gd name="T6" fmla="*/ 365 w 372"/>
                  <a:gd name="T7" fmla="*/ 165 h 173"/>
                  <a:gd name="T8" fmla="*/ 276 w 372"/>
                  <a:gd name="T9" fmla="*/ 77 h 173"/>
                  <a:gd name="T10" fmla="*/ 27 w 372"/>
                  <a:gd name="T11" fmla="*/ 146 h 173"/>
                  <a:gd name="T12" fmla="*/ 57 w 372"/>
                  <a:gd name="T13" fmla="*/ 122 h 173"/>
                  <a:gd name="T14" fmla="*/ 88 w 372"/>
                  <a:gd name="T15" fmla="*/ 121 h 173"/>
                  <a:gd name="T16" fmla="*/ 88 w 372"/>
                  <a:gd name="T17" fmla="*/ 0 h 173"/>
                  <a:gd name="T18" fmla="*/ 101 w 372"/>
                  <a:gd name="T19" fmla="*/ 9 h 173"/>
                  <a:gd name="T20" fmla="*/ 106 w 372"/>
                  <a:gd name="T21" fmla="*/ 10 h 173"/>
                  <a:gd name="T22" fmla="*/ 148 w 372"/>
                  <a:gd name="T23" fmla="*/ 69 h 173"/>
                  <a:gd name="T24" fmla="*/ 193 w 372"/>
                  <a:gd name="T25" fmla="*/ 108 h 173"/>
                  <a:gd name="T26" fmla="*/ 266 w 372"/>
                  <a:gd name="T27" fmla="*/ 67 h 173"/>
                  <a:gd name="T28" fmla="*/ 284 w 372"/>
                  <a:gd name="T29" fmla="*/ 7 h 173"/>
                  <a:gd name="T30" fmla="*/ 285 w 372"/>
                  <a:gd name="T31" fmla="*/ 7 h 173"/>
                  <a:gd name="T32" fmla="*/ 362 w 372"/>
                  <a:gd name="T33" fmla="*/ 5 h 173"/>
                  <a:gd name="T34" fmla="*/ 335 w 372"/>
                  <a:gd name="T35" fmla="*/ 6 h 173"/>
                  <a:gd name="T36" fmla="*/ 327 w 372"/>
                  <a:gd name="T37" fmla="*/ 63 h 173"/>
                  <a:gd name="T38" fmla="*/ 283 w 372"/>
                  <a:gd name="T39" fmla="*/ 40 h 173"/>
                  <a:gd name="T40" fmla="*/ 302 w 372"/>
                  <a:gd name="T41" fmla="*/ 20 h 173"/>
                  <a:gd name="T42" fmla="*/ 308 w 372"/>
                  <a:gd name="T43" fmla="*/ 40 h 173"/>
                  <a:gd name="T44" fmla="*/ 326 w 372"/>
                  <a:gd name="T45" fmla="*/ 33 h 173"/>
                  <a:gd name="T46" fmla="*/ 316 w 372"/>
                  <a:gd name="T47" fmla="*/ 9 h 173"/>
                  <a:gd name="T48" fmla="*/ 275 w 372"/>
                  <a:gd name="T49" fmla="*/ 42 h 173"/>
                  <a:gd name="T50" fmla="*/ 321 w 372"/>
                  <a:gd name="T51" fmla="*/ 90 h 173"/>
                  <a:gd name="T52" fmla="*/ 371 w 372"/>
                  <a:gd name="T53" fmla="*/ 173 h 173"/>
                  <a:gd name="T54" fmla="*/ 336 w 372"/>
                  <a:gd name="T55" fmla="*/ 167 h 173"/>
                  <a:gd name="T56" fmla="*/ 272 w 372"/>
                  <a:gd name="T57" fmla="*/ 90 h 173"/>
                  <a:gd name="T58" fmla="*/ 217 w 372"/>
                  <a:gd name="T59" fmla="*/ 85 h 173"/>
                  <a:gd name="T60" fmla="*/ 216 w 372"/>
                  <a:gd name="T61" fmla="*/ 126 h 173"/>
                  <a:gd name="T62" fmla="*/ 237 w 372"/>
                  <a:gd name="T63" fmla="*/ 122 h 173"/>
                  <a:gd name="T64" fmla="*/ 234 w 372"/>
                  <a:gd name="T65" fmla="*/ 104 h 173"/>
                  <a:gd name="T66" fmla="*/ 220 w 372"/>
                  <a:gd name="T67" fmla="*/ 95 h 173"/>
                  <a:gd name="T68" fmla="*/ 256 w 372"/>
                  <a:gd name="T69" fmla="*/ 89 h 173"/>
                  <a:gd name="T70" fmla="*/ 251 w 372"/>
                  <a:gd name="T71" fmla="*/ 139 h 173"/>
                  <a:gd name="T72" fmla="*/ 203 w 372"/>
                  <a:gd name="T73" fmla="*/ 136 h 173"/>
                  <a:gd name="T74" fmla="*/ 203 w 372"/>
                  <a:gd name="T75" fmla="*/ 169 h 173"/>
                  <a:gd name="T76" fmla="*/ 183 w 372"/>
                  <a:gd name="T77" fmla="*/ 173 h 173"/>
                  <a:gd name="T78" fmla="*/ 183 w 372"/>
                  <a:gd name="T79" fmla="*/ 169 h 173"/>
                  <a:gd name="T80" fmla="*/ 182 w 372"/>
                  <a:gd name="T81" fmla="*/ 135 h 173"/>
                  <a:gd name="T82" fmla="*/ 134 w 372"/>
                  <a:gd name="T83" fmla="*/ 139 h 173"/>
                  <a:gd name="T84" fmla="*/ 129 w 372"/>
                  <a:gd name="T85" fmla="*/ 89 h 173"/>
                  <a:gd name="T86" fmla="*/ 165 w 372"/>
                  <a:gd name="T87" fmla="*/ 95 h 173"/>
                  <a:gd name="T88" fmla="*/ 152 w 372"/>
                  <a:gd name="T89" fmla="*/ 104 h 173"/>
                  <a:gd name="T90" fmla="*/ 148 w 372"/>
                  <a:gd name="T91" fmla="*/ 122 h 173"/>
                  <a:gd name="T92" fmla="*/ 170 w 372"/>
                  <a:gd name="T93" fmla="*/ 126 h 173"/>
                  <a:gd name="T94" fmla="*/ 169 w 372"/>
                  <a:gd name="T95" fmla="*/ 85 h 173"/>
                  <a:gd name="T96" fmla="*/ 114 w 372"/>
                  <a:gd name="T97" fmla="*/ 90 h 173"/>
                  <a:gd name="T98" fmla="*/ 48 w 372"/>
                  <a:gd name="T99" fmla="*/ 167 h 173"/>
                  <a:gd name="T100" fmla="*/ 16 w 372"/>
                  <a:gd name="T101" fmla="*/ 160 h 173"/>
                  <a:gd name="T102" fmla="*/ 82 w 372"/>
                  <a:gd name="T103" fmla="*/ 79 h 173"/>
                  <a:gd name="T104" fmla="*/ 107 w 372"/>
                  <a:gd name="T105" fmla="*/ 29 h 173"/>
                  <a:gd name="T106" fmla="*/ 65 w 372"/>
                  <a:gd name="T107" fmla="*/ 12 h 173"/>
                  <a:gd name="T108" fmla="*/ 63 w 372"/>
                  <a:gd name="T109" fmla="*/ 37 h 173"/>
                  <a:gd name="T110" fmla="*/ 80 w 372"/>
                  <a:gd name="T111" fmla="*/ 38 h 173"/>
                  <a:gd name="T112" fmla="*/ 88 w 372"/>
                  <a:gd name="T113" fmla="*/ 20 h 173"/>
                  <a:gd name="T114" fmla="*/ 102 w 372"/>
                  <a:gd name="T115" fmla="*/ 49 h 173"/>
                  <a:gd name="T116" fmla="*/ 48 w 372"/>
                  <a:gd name="T117" fmla="*/ 52 h 173"/>
                  <a:gd name="T118" fmla="*/ 51 w 372"/>
                  <a:gd name="T119" fmla="*/ 6 h 173"/>
                  <a:gd name="T120" fmla="*/ 14 w 372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2" h="173">
                    <a:moveTo>
                      <a:pt x="82" y="128"/>
                    </a:moveTo>
                    <a:lnTo>
                      <a:pt x="77" y="135"/>
                    </a:lnTo>
                    <a:lnTo>
                      <a:pt x="78" y="134"/>
                    </a:lnTo>
                    <a:lnTo>
                      <a:pt x="82" y="128"/>
                    </a:lnTo>
                    <a:close/>
                    <a:moveTo>
                      <a:pt x="303" y="128"/>
                    </a:moveTo>
                    <a:lnTo>
                      <a:pt x="307" y="134"/>
                    </a:lnTo>
                    <a:lnTo>
                      <a:pt x="308" y="135"/>
                    </a:lnTo>
                    <a:lnTo>
                      <a:pt x="303" y="128"/>
                    </a:lnTo>
                    <a:close/>
                    <a:moveTo>
                      <a:pt x="276" y="77"/>
                    </a:moveTo>
                    <a:lnTo>
                      <a:pt x="281" y="95"/>
                    </a:lnTo>
                    <a:lnTo>
                      <a:pt x="290" y="112"/>
                    </a:lnTo>
                    <a:lnTo>
                      <a:pt x="301" y="126"/>
                    </a:lnTo>
                    <a:lnTo>
                      <a:pt x="297" y="121"/>
                    </a:lnTo>
                    <a:lnTo>
                      <a:pt x="290" y="108"/>
                    </a:lnTo>
                    <a:lnTo>
                      <a:pt x="284" y="95"/>
                    </a:lnTo>
                    <a:lnTo>
                      <a:pt x="298" y="100"/>
                    </a:lnTo>
                    <a:lnTo>
                      <a:pt x="311" y="108"/>
                    </a:lnTo>
                    <a:lnTo>
                      <a:pt x="320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3" y="139"/>
                    </a:lnTo>
                    <a:lnTo>
                      <a:pt x="349" y="150"/>
                    </a:lnTo>
                    <a:lnTo>
                      <a:pt x="354" y="163"/>
                    </a:lnTo>
                    <a:lnTo>
                      <a:pt x="365" y="165"/>
                    </a:lnTo>
                    <a:lnTo>
                      <a:pt x="358" y="146"/>
                    </a:lnTo>
                    <a:lnTo>
                      <a:pt x="349" y="130"/>
                    </a:lnTo>
                    <a:lnTo>
                      <a:pt x="333" y="108"/>
                    </a:lnTo>
                    <a:lnTo>
                      <a:pt x="311" y="91"/>
                    </a:lnTo>
                    <a:lnTo>
                      <a:pt x="294" y="83"/>
                    </a:lnTo>
                    <a:lnTo>
                      <a:pt x="276" y="77"/>
                    </a:lnTo>
                    <a:close/>
                    <a:moveTo>
                      <a:pt x="109" y="77"/>
                    </a:moveTo>
                    <a:lnTo>
                      <a:pt x="91" y="83"/>
                    </a:lnTo>
                    <a:lnTo>
                      <a:pt x="74" y="91"/>
                    </a:lnTo>
                    <a:lnTo>
                      <a:pt x="54" y="108"/>
                    </a:lnTo>
                    <a:lnTo>
                      <a:pt x="36" y="130"/>
                    </a:lnTo>
                    <a:lnTo>
                      <a:pt x="27" y="146"/>
                    </a:lnTo>
                    <a:lnTo>
                      <a:pt x="22" y="165"/>
                    </a:lnTo>
                    <a:lnTo>
                      <a:pt x="31" y="163"/>
                    </a:lnTo>
                    <a:lnTo>
                      <a:pt x="36" y="150"/>
                    </a:lnTo>
                    <a:lnTo>
                      <a:pt x="43" y="139"/>
                    </a:lnTo>
                    <a:lnTo>
                      <a:pt x="50" y="130"/>
                    </a:lnTo>
                    <a:lnTo>
                      <a:pt x="57" y="122"/>
                    </a:lnTo>
                    <a:lnTo>
                      <a:pt x="66" y="114"/>
                    </a:lnTo>
                    <a:lnTo>
                      <a:pt x="75" y="108"/>
                    </a:lnTo>
                    <a:lnTo>
                      <a:pt x="88" y="100"/>
                    </a:lnTo>
                    <a:lnTo>
                      <a:pt x="101" y="95"/>
                    </a:lnTo>
                    <a:lnTo>
                      <a:pt x="96" y="108"/>
                    </a:lnTo>
                    <a:lnTo>
                      <a:pt x="88" y="121"/>
                    </a:lnTo>
                    <a:lnTo>
                      <a:pt x="84" y="126"/>
                    </a:lnTo>
                    <a:lnTo>
                      <a:pt x="96" y="112"/>
                    </a:lnTo>
                    <a:lnTo>
                      <a:pt x="103" y="95"/>
                    </a:lnTo>
                    <a:lnTo>
                      <a:pt x="109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2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7"/>
                    </a:lnTo>
                    <a:lnTo>
                      <a:pt x="105" y="7"/>
                    </a:lnTo>
                    <a:lnTo>
                      <a:pt x="106" y="10"/>
                    </a:lnTo>
                    <a:lnTo>
                      <a:pt x="115" y="23"/>
                    </a:lnTo>
                    <a:lnTo>
                      <a:pt x="119" y="38"/>
                    </a:lnTo>
                    <a:lnTo>
                      <a:pt x="120" y="55"/>
                    </a:lnTo>
                    <a:lnTo>
                      <a:pt x="120" y="67"/>
                    </a:lnTo>
                    <a:lnTo>
                      <a:pt x="133" y="66"/>
                    </a:lnTo>
                    <a:lnTo>
                      <a:pt x="148" y="69"/>
                    </a:lnTo>
                    <a:lnTo>
                      <a:pt x="164" y="72"/>
                    </a:lnTo>
                    <a:lnTo>
                      <a:pt x="178" y="80"/>
                    </a:lnTo>
                    <a:lnTo>
                      <a:pt x="188" y="93"/>
                    </a:lnTo>
                    <a:lnTo>
                      <a:pt x="193" y="108"/>
                    </a:lnTo>
                    <a:lnTo>
                      <a:pt x="193" y="107"/>
                    </a:lnTo>
                    <a:lnTo>
                      <a:pt x="193" y="108"/>
                    </a:lnTo>
                    <a:lnTo>
                      <a:pt x="197" y="93"/>
                    </a:lnTo>
                    <a:lnTo>
                      <a:pt x="207" y="80"/>
                    </a:lnTo>
                    <a:lnTo>
                      <a:pt x="221" y="72"/>
                    </a:lnTo>
                    <a:lnTo>
                      <a:pt x="237" y="69"/>
                    </a:lnTo>
                    <a:lnTo>
                      <a:pt x="253" y="66"/>
                    </a:lnTo>
                    <a:lnTo>
                      <a:pt x="266" y="67"/>
                    </a:lnTo>
                    <a:lnTo>
                      <a:pt x="265" y="55"/>
                    </a:lnTo>
                    <a:lnTo>
                      <a:pt x="266" y="38"/>
                    </a:lnTo>
                    <a:lnTo>
                      <a:pt x="271" y="23"/>
                    </a:lnTo>
                    <a:lnTo>
                      <a:pt x="279" y="10"/>
                    </a:lnTo>
                    <a:lnTo>
                      <a:pt x="281" y="7"/>
                    </a:lnTo>
                    <a:lnTo>
                      <a:pt x="284" y="7"/>
                    </a:lnTo>
                    <a:lnTo>
                      <a:pt x="284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9"/>
                    </a:lnTo>
                    <a:lnTo>
                      <a:pt x="285" y="7"/>
                    </a:lnTo>
                    <a:lnTo>
                      <a:pt x="285" y="7"/>
                    </a:lnTo>
                    <a:lnTo>
                      <a:pt x="290" y="4"/>
                    </a:lnTo>
                    <a:lnTo>
                      <a:pt x="297" y="0"/>
                    </a:lnTo>
                    <a:lnTo>
                      <a:pt x="372" y="0"/>
                    </a:lnTo>
                    <a:lnTo>
                      <a:pt x="368" y="2"/>
                    </a:lnTo>
                    <a:lnTo>
                      <a:pt x="362" y="5"/>
                    </a:lnTo>
                    <a:lnTo>
                      <a:pt x="357" y="6"/>
                    </a:lnTo>
                    <a:lnTo>
                      <a:pt x="353" y="6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4" y="6"/>
                    </a:lnTo>
                    <a:lnTo>
                      <a:pt x="335" y="6"/>
                    </a:lnTo>
                    <a:lnTo>
                      <a:pt x="339" y="11"/>
                    </a:lnTo>
                    <a:lnTo>
                      <a:pt x="342" y="16"/>
                    </a:lnTo>
                    <a:lnTo>
                      <a:pt x="343" y="23"/>
                    </a:lnTo>
                    <a:lnTo>
                      <a:pt x="344" y="38"/>
                    </a:lnTo>
                    <a:lnTo>
                      <a:pt x="338" y="52"/>
                    </a:lnTo>
                    <a:lnTo>
                      <a:pt x="327" y="63"/>
                    </a:lnTo>
                    <a:lnTo>
                      <a:pt x="313" y="69"/>
                    </a:lnTo>
                    <a:lnTo>
                      <a:pt x="303" y="67"/>
                    </a:lnTo>
                    <a:lnTo>
                      <a:pt x="294" y="63"/>
                    </a:lnTo>
                    <a:lnTo>
                      <a:pt x="287" y="57"/>
                    </a:lnTo>
                    <a:lnTo>
                      <a:pt x="283" y="49"/>
                    </a:lnTo>
                    <a:lnTo>
                      <a:pt x="283" y="40"/>
                    </a:lnTo>
                    <a:lnTo>
                      <a:pt x="285" y="32"/>
                    </a:lnTo>
                    <a:lnTo>
                      <a:pt x="288" y="28"/>
                    </a:lnTo>
                    <a:lnTo>
                      <a:pt x="290" y="24"/>
                    </a:lnTo>
                    <a:lnTo>
                      <a:pt x="294" y="21"/>
                    </a:lnTo>
                    <a:lnTo>
                      <a:pt x="298" y="20"/>
                    </a:lnTo>
                    <a:lnTo>
                      <a:pt x="302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2" y="32"/>
                    </a:lnTo>
                    <a:lnTo>
                      <a:pt x="303" y="35"/>
                    </a:lnTo>
                    <a:lnTo>
                      <a:pt x="306" y="38"/>
                    </a:lnTo>
                    <a:lnTo>
                      <a:pt x="308" y="40"/>
                    </a:lnTo>
                    <a:lnTo>
                      <a:pt x="311" y="42"/>
                    </a:lnTo>
                    <a:lnTo>
                      <a:pt x="315" y="40"/>
                    </a:lnTo>
                    <a:lnTo>
                      <a:pt x="319" y="40"/>
                    </a:lnTo>
                    <a:lnTo>
                      <a:pt x="321" y="38"/>
                    </a:lnTo>
                    <a:lnTo>
                      <a:pt x="324" y="37"/>
                    </a:lnTo>
                    <a:lnTo>
                      <a:pt x="326" y="33"/>
                    </a:lnTo>
                    <a:lnTo>
                      <a:pt x="326" y="29"/>
                    </a:lnTo>
                    <a:lnTo>
                      <a:pt x="326" y="25"/>
                    </a:lnTo>
                    <a:lnTo>
                      <a:pt x="326" y="21"/>
                    </a:lnTo>
                    <a:lnTo>
                      <a:pt x="324" y="18"/>
                    </a:lnTo>
                    <a:lnTo>
                      <a:pt x="321" y="12"/>
                    </a:lnTo>
                    <a:lnTo>
                      <a:pt x="316" y="9"/>
                    </a:lnTo>
                    <a:lnTo>
                      <a:pt x="311" y="7"/>
                    </a:lnTo>
                    <a:lnTo>
                      <a:pt x="306" y="6"/>
                    </a:lnTo>
                    <a:lnTo>
                      <a:pt x="293" y="10"/>
                    </a:lnTo>
                    <a:lnTo>
                      <a:pt x="285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2" y="53"/>
                    </a:lnTo>
                    <a:lnTo>
                      <a:pt x="272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3" y="79"/>
                    </a:lnTo>
                    <a:lnTo>
                      <a:pt x="321" y="90"/>
                    </a:lnTo>
                    <a:lnTo>
                      <a:pt x="338" y="103"/>
                    </a:lnTo>
                    <a:lnTo>
                      <a:pt x="351" y="121"/>
                    </a:lnTo>
                    <a:lnTo>
                      <a:pt x="362" y="141"/>
                    </a:lnTo>
                    <a:lnTo>
                      <a:pt x="366" y="150"/>
                    </a:lnTo>
                    <a:lnTo>
                      <a:pt x="370" y="160"/>
                    </a:lnTo>
                    <a:lnTo>
                      <a:pt x="371" y="173"/>
                    </a:lnTo>
                    <a:lnTo>
                      <a:pt x="342" y="173"/>
                    </a:lnTo>
                    <a:lnTo>
                      <a:pt x="340" y="169"/>
                    </a:lnTo>
                    <a:lnTo>
                      <a:pt x="339" y="168"/>
                    </a:lnTo>
                    <a:lnTo>
                      <a:pt x="338" y="167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24" y="159"/>
                    </a:lnTo>
                    <a:lnTo>
                      <a:pt x="312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8" y="104"/>
                    </a:lnTo>
                    <a:lnTo>
                      <a:pt x="272" y="90"/>
                    </a:lnTo>
                    <a:lnTo>
                      <a:pt x="269" y="75"/>
                    </a:lnTo>
                    <a:lnTo>
                      <a:pt x="260" y="74"/>
                    </a:lnTo>
                    <a:lnTo>
                      <a:pt x="252" y="74"/>
                    </a:lnTo>
                    <a:lnTo>
                      <a:pt x="240" y="76"/>
                    </a:lnTo>
                    <a:lnTo>
                      <a:pt x="228" y="80"/>
                    </a:lnTo>
                    <a:lnTo>
                      <a:pt x="217" y="85"/>
                    </a:lnTo>
                    <a:lnTo>
                      <a:pt x="208" y="95"/>
                    </a:lnTo>
                    <a:lnTo>
                      <a:pt x="205" y="107"/>
                    </a:lnTo>
                    <a:lnTo>
                      <a:pt x="205" y="112"/>
                    </a:lnTo>
                    <a:lnTo>
                      <a:pt x="207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19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1" y="127"/>
                    </a:lnTo>
                    <a:lnTo>
                      <a:pt x="235" y="125"/>
                    </a:lnTo>
                    <a:lnTo>
                      <a:pt x="237" y="122"/>
                    </a:lnTo>
                    <a:lnTo>
                      <a:pt x="239" y="119"/>
                    </a:lnTo>
                    <a:lnTo>
                      <a:pt x="239" y="116"/>
                    </a:lnTo>
                    <a:lnTo>
                      <a:pt x="239" y="113"/>
                    </a:lnTo>
                    <a:lnTo>
                      <a:pt x="239" y="109"/>
                    </a:lnTo>
                    <a:lnTo>
                      <a:pt x="237" y="107"/>
                    </a:lnTo>
                    <a:lnTo>
                      <a:pt x="234" y="104"/>
                    </a:lnTo>
                    <a:lnTo>
                      <a:pt x="230" y="103"/>
                    </a:lnTo>
                    <a:lnTo>
                      <a:pt x="226" y="103"/>
                    </a:lnTo>
                    <a:lnTo>
                      <a:pt x="223" y="103"/>
                    </a:lnTo>
                    <a:lnTo>
                      <a:pt x="219" y="103"/>
                    </a:lnTo>
                    <a:lnTo>
                      <a:pt x="219" y="99"/>
                    </a:lnTo>
                    <a:lnTo>
                      <a:pt x="220" y="95"/>
                    </a:lnTo>
                    <a:lnTo>
                      <a:pt x="223" y="91"/>
                    </a:lnTo>
                    <a:lnTo>
                      <a:pt x="226" y="89"/>
                    </a:lnTo>
                    <a:lnTo>
                      <a:pt x="230" y="86"/>
                    </a:lnTo>
                    <a:lnTo>
                      <a:pt x="239" y="84"/>
                    </a:lnTo>
                    <a:lnTo>
                      <a:pt x="248" y="85"/>
                    </a:lnTo>
                    <a:lnTo>
                      <a:pt x="256" y="89"/>
                    </a:lnTo>
                    <a:lnTo>
                      <a:pt x="262" y="95"/>
                    </a:lnTo>
                    <a:lnTo>
                      <a:pt x="266" y="104"/>
                    </a:lnTo>
                    <a:lnTo>
                      <a:pt x="267" y="114"/>
                    </a:lnTo>
                    <a:lnTo>
                      <a:pt x="263" y="125"/>
                    </a:lnTo>
                    <a:lnTo>
                      <a:pt x="258" y="132"/>
                    </a:lnTo>
                    <a:lnTo>
                      <a:pt x="251" y="139"/>
                    </a:lnTo>
                    <a:lnTo>
                      <a:pt x="237" y="145"/>
                    </a:lnTo>
                    <a:lnTo>
                      <a:pt x="221" y="145"/>
                    </a:lnTo>
                    <a:lnTo>
                      <a:pt x="215" y="142"/>
                    </a:lnTo>
                    <a:lnTo>
                      <a:pt x="210" y="140"/>
                    </a:lnTo>
                    <a:lnTo>
                      <a:pt x="205" y="136"/>
                    </a:lnTo>
                    <a:lnTo>
                      <a:pt x="203" y="136"/>
                    </a:lnTo>
                    <a:lnTo>
                      <a:pt x="205" y="144"/>
                    </a:lnTo>
                    <a:lnTo>
                      <a:pt x="206" y="150"/>
                    </a:lnTo>
                    <a:lnTo>
                      <a:pt x="205" y="156"/>
                    </a:lnTo>
                    <a:lnTo>
                      <a:pt x="205" y="163"/>
                    </a:lnTo>
                    <a:lnTo>
                      <a:pt x="203" y="169"/>
                    </a:lnTo>
                    <a:lnTo>
                      <a:pt x="203" y="169"/>
                    </a:lnTo>
                    <a:lnTo>
                      <a:pt x="203" y="168"/>
                    </a:lnTo>
                    <a:lnTo>
                      <a:pt x="203" y="168"/>
                    </a:lnTo>
                    <a:lnTo>
                      <a:pt x="203" y="169"/>
                    </a:lnTo>
                    <a:lnTo>
                      <a:pt x="203" y="170"/>
                    </a:lnTo>
                    <a:lnTo>
                      <a:pt x="203" y="173"/>
                    </a:lnTo>
                    <a:lnTo>
                      <a:pt x="183" y="173"/>
                    </a:lnTo>
                    <a:lnTo>
                      <a:pt x="183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2" y="164"/>
                    </a:lnTo>
                    <a:lnTo>
                      <a:pt x="180" y="159"/>
                    </a:lnTo>
                    <a:lnTo>
                      <a:pt x="180" y="154"/>
                    </a:lnTo>
                    <a:lnTo>
                      <a:pt x="180" y="149"/>
                    </a:lnTo>
                    <a:lnTo>
                      <a:pt x="180" y="142"/>
                    </a:lnTo>
                    <a:lnTo>
                      <a:pt x="182" y="135"/>
                    </a:lnTo>
                    <a:lnTo>
                      <a:pt x="180" y="136"/>
                    </a:lnTo>
                    <a:lnTo>
                      <a:pt x="176" y="140"/>
                    </a:lnTo>
                    <a:lnTo>
                      <a:pt x="170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4" y="139"/>
                    </a:lnTo>
                    <a:lnTo>
                      <a:pt x="127" y="132"/>
                    </a:lnTo>
                    <a:lnTo>
                      <a:pt x="121" y="125"/>
                    </a:lnTo>
                    <a:lnTo>
                      <a:pt x="119" y="114"/>
                    </a:lnTo>
                    <a:lnTo>
                      <a:pt x="119" y="104"/>
                    </a:lnTo>
                    <a:lnTo>
                      <a:pt x="123" y="95"/>
                    </a:lnTo>
                    <a:lnTo>
                      <a:pt x="129" y="89"/>
                    </a:lnTo>
                    <a:lnTo>
                      <a:pt x="138" y="84"/>
                    </a:lnTo>
                    <a:lnTo>
                      <a:pt x="147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2" y="91"/>
                    </a:lnTo>
                    <a:lnTo>
                      <a:pt x="165" y="95"/>
                    </a:lnTo>
                    <a:lnTo>
                      <a:pt x="167" y="99"/>
                    </a:lnTo>
                    <a:lnTo>
                      <a:pt x="167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48" y="107"/>
                    </a:lnTo>
                    <a:lnTo>
                      <a:pt x="147" y="109"/>
                    </a:lnTo>
                    <a:lnTo>
                      <a:pt x="146" y="113"/>
                    </a:lnTo>
                    <a:lnTo>
                      <a:pt x="146" y="116"/>
                    </a:lnTo>
                    <a:lnTo>
                      <a:pt x="147" y="119"/>
                    </a:lnTo>
                    <a:lnTo>
                      <a:pt x="148" y="122"/>
                    </a:lnTo>
                    <a:lnTo>
                      <a:pt x="151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2" y="128"/>
                    </a:lnTo>
                    <a:lnTo>
                      <a:pt x="166" y="127"/>
                    </a:lnTo>
                    <a:lnTo>
                      <a:pt x="170" y="126"/>
                    </a:lnTo>
                    <a:lnTo>
                      <a:pt x="175" y="122"/>
                    </a:lnTo>
                    <a:lnTo>
                      <a:pt x="178" y="118"/>
                    </a:lnTo>
                    <a:lnTo>
                      <a:pt x="180" y="112"/>
                    </a:lnTo>
                    <a:lnTo>
                      <a:pt x="180" y="107"/>
                    </a:lnTo>
                    <a:lnTo>
                      <a:pt x="176" y="95"/>
                    </a:lnTo>
                    <a:lnTo>
                      <a:pt x="169" y="85"/>
                    </a:lnTo>
                    <a:lnTo>
                      <a:pt x="157" y="80"/>
                    </a:lnTo>
                    <a:lnTo>
                      <a:pt x="146" y="76"/>
                    </a:lnTo>
                    <a:lnTo>
                      <a:pt x="133" y="75"/>
                    </a:lnTo>
                    <a:lnTo>
                      <a:pt x="125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7" y="105"/>
                    </a:lnTo>
                    <a:lnTo>
                      <a:pt x="97" y="123"/>
                    </a:lnTo>
                    <a:lnTo>
                      <a:pt x="84" y="141"/>
                    </a:lnTo>
                    <a:lnTo>
                      <a:pt x="68" y="155"/>
                    </a:lnTo>
                    <a:lnTo>
                      <a:pt x="50" y="167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6" y="168"/>
                    </a:lnTo>
                    <a:lnTo>
                      <a:pt x="45" y="169"/>
                    </a:lnTo>
                    <a:lnTo>
                      <a:pt x="45" y="173"/>
                    </a:lnTo>
                    <a:lnTo>
                      <a:pt x="14" y="173"/>
                    </a:lnTo>
                    <a:lnTo>
                      <a:pt x="16" y="160"/>
                    </a:lnTo>
                    <a:lnTo>
                      <a:pt x="19" y="150"/>
                    </a:lnTo>
                    <a:lnTo>
                      <a:pt x="24" y="141"/>
                    </a:lnTo>
                    <a:lnTo>
                      <a:pt x="34" y="121"/>
                    </a:lnTo>
                    <a:lnTo>
                      <a:pt x="47" y="103"/>
                    </a:lnTo>
                    <a:lnTo>
                      <a:pt x="64" y="90"/>
                    </a:lnTo>
                    <a:lnTo>
                      <a:pt x="82" y="79"/>
                    </a:lnTo>
                    <a:lnTo>
                      <a:pt x="97" y="74"/>
                    </a:lnTo>
                    <a:lnTo>
                      <a:pt x="112" y="70"/>
                    </a:lnTo>
                    <a:lnTo>
                      <a:pt x="112" y="62"/>
                    </a:lnTo>
                    <a:lnTo>
                      <a:pt x="112" y="53"/>
                    </a:lnTo>
                    <a:lnTo>
                      <a:pt x="111" y="42"/>
                    </a:lnTo>
                    <a:lnTo>
                      <a:pt x="107" y="29"/>
                    </a:lnTo>
                    <a:lnTo>
                      <a:pt x="101" y="19"/>
                    </a:lnTo>
                    <a:lnTo>
                      <a:pt x="92" y="10"/>
                    </a:lnTo>
                    <a:lnTo>
                      <a:pt x="80" y="6"/>
                    </a:lnTo>
                    <a:lnTo>
                      <a:pt x="74" y="7"/>
                    </a:lnTo>
                    <a:lnTo>
                      <a:pt x="69" y="9"/>
                    </a:lnTo>
                    <a:lnTo>
                      <a:pt x="65" y="12"/>
                    </a:lnTo>
                    <a:lnTo>
                      <a:pt x="61" y="18"/>
                    </a:lnTo>
                    <a:lnTo>
                      <a:pt x="60" y="21"/>
                    </a:lnTo>
                    <a:lnTo>
                      <a:pt x="59" y="25"/>
                    </a:lnTo>
                    <a:lnTo>
                      <a:pt x="59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0" y="40"/>
                    </a:lnTo>
                    <a:lnTo>
                      <a:pt x="74" y="42"/>
                    </a:lnTo>
                    <a:lnTo>
                      <a:pt x="77" y="40"/>
                    </a:lnTo>
                    <a:lnTo>
                      <a:pt x="80" y="38"/>
                    </a:lnTo>
                    <a:lnTo>
                      <a:pt x="82" y="35"/>
                    </a:lnTo>
                    <a:lnTo>
                      <a:pt x="83" y="32"/>
                    </a:lnTo>
                    <a:lnTo>
                      <a:pt x="84" y="28"/>
                    </a:lnTo>
                    <a:lnTo>
                      <a:pt x="84" y="24"/>
                    </a:lnTo>
                    <a:lnTo>
                      <a:pt x="84" y="20"/>
                    </a:lnTo>
                    <a:lnTo>
                      <a:pt x="88" y="20"/>
                    </a:lnTo>
                    <a:lnTo>
                      <a:pt x="92" y="21"/>
                    </a:lnTo>
                    <a:lnTo>
                      <a:pt x="96" y="24"/>
                    </a:lnTo>
                    <a:lnTo>
                      <a:pt x="98" y="28"/>
                    </a:lnTo>
                    <a:lnTo>
                      <a:pt x="101" y="32"/>
                    </a:lnTo>
                    <a:lnTo>
                      <a:pt x="103" y="40"/>
                    </a:lnTo>
                    <a:lnTo>
                      <a:pt x="102" y="49"/>
                    </a:lnTo>
                    <a:lnTo>
                      <a:pt x="98" y="57"/>
                    </a:lnTo>
                    <a:lnTo>
                      <a:pt x="91" y="63"/>
                    </a:lnTo>
                    <a:lnTo>
                      <a:pt x="82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8" y="52"/>
                    </a:lnTo>
                    <a:lnTo>
                      <a:pt x="42" y="38"/>
                    </a:lnTo>
                    <a:lnTo>
                      <a:pt x="42" y="23"/>
                    </a:lnTo>
                    <a:lnTo>
                      <a:pt x="45" y="16"/>
                    </a:lnTo>
                    <a:lnTo>
                      <a:pt x="47" y="11"/>
                    </a:lnTo>
                    <a:lnTo>
                      <a:pt x="51" y="6"/>
                    </a:lnTo>
                    <a:lnTo>
                      <a:pt x="51" y="6"/>
                    </a:lnTo>
                    <a:lnTo>
                      <a:pt x="45" y="7"/>
                    </a:lnTo>
                    <a:lnTo>
                      <a:pt x="38" y="9"/>
                    </a:lnTo>
                    <a:lnTo>
                      <a:pt x="32" y="9"/>
                    </a:lnTo>
                    <a:lnTo>
                      <a:pt x="27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6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5" name="Freeform 245">
                <a:extLst>
                  <a:ext uri="{FF2B5EF4-FFF2-40B4-BE49-F238E27FC236}">
                    <a16:creationId xmlns:a16="http://schemas.microsoft.com/office/drawing/2014/main" id="{D6E99CB6-8F07-4828-BFAA-83AFD1B6C58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3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3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3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6" name="Freeform 246">
                <a:extLst>
                  <a:ext uri="{FF2B5EF4-FFF2-40B4-BE49-F238E27FC236}">
                    <a16:creationId xmlns:a16="http://schemas.microsoft.com/office/drawing/2014/main" id="{5DF09438-6317-4541-BCC1-9E7B85BF60D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90" y="111"/>
                <a:ext cx="43" cy="23"/>
              </a:xfrm>
              <a:custGeom>
                <a:avLst/>
                <a:gdLst>
                  <a:gd name="T0" fmla="*/ 167 w 169"/>
                  <a:gd name="T1" fmla="*/ 1 h 89"/>
                  <a:gd name="T2" fmla="*/ 169 w 169"/>
                  <a:gd name="T3" fmla="*/ 1 h 89"/>
                  <a:gd name="T4" fmla="*/ 156 w 169"/>
                  <a:gd name="T5" fmla="*/ 14 h 89"/>
                  <a:gd name="T6" fmla="*/ 147 w 169"/>
                  <a:gd name="T7" fmla="*/ 42 h 89"/>
                  <a:gd name="T8" fmla="*/ 143 w 169"/>
                  <a:gd name="T9" fmla="*/ 42 h 89"/>
                  <a:gd name="T10" fmla="*/ 135 w 169"/>
                  <a:gd name="T11" fmla="*/ 42 h 89"/>
                  <a:gd name="T12" fmla="*/ 129 w 169"/>
                  <a:gd name="T13" fmla="*/ 49 h 89"/>
                  <a:gd name="T14" fmla="*/ 129 w 169"/>
                  <a:gd name="T15" fmla="*/ 57 h 89"/>
                  <a:gd name="T16" fmla="*/ 129 w 169"/>
                  <a:gd name="T17" fmla="*/ 60 h 89"/>
                  <a:gd name="T18" fmla="*/ 101 w 169"/>
                  <a:gd name="T19" fmla="*/ 69 h 89"/>
                  <a:gd name="T20" fmla="*/ 87 w 169"/>
                  <a:gd name="T21" fmla="*/ 83 h 89"/>
                  <a:gd name="T22" fmla="*/ 84 w 169"/>
                  <a:gd name="T23" fmla="*/ 89 h 89"/>
                  <a:gd name="T24" fmla="*/ 84 w 169"/>
                  <a:gd name="T25" fmla="*/ 89 h 89"/>
                  <a:gd name="T26" fmla="*/ 80 w 169"/>
                  <a:gd name="T27" fmla="*/ 83 h 89"/>
                  <a:gd name="T28" fmla="*/ 67 w 169"/>
                  <a:gd name="T29" fmla="*/ 69 h 89"/>
                  <a:gd name="T30" fmla="*/ 38 w 169"/>
                  <a:gd name="T31" fmla="*/ 60 h 89"/>
                  <a:gd name="T32" fmla="*/ 38 w 169"/>
                  <a:gd name="T33" fmla="*/ 57 h 89"/>
                  <a:gd name="T34" fmla="*/ 38 w 169"/>
                  <a:gd name="T35" fmla="*/ 49 h 89"/>
                  <a:gd name="T36" fmla="*/ 33 w 169"/>
                  <a:gd name="T37" fmla="*/ 42 h 89"/>
                  <a:gd name="T38" fmla="*/ 24 w 169"/>
                  <a:gd name="T39" fmla="*/ 42 h 89"/>
                  <a:gd name="T40" fmla="*/ 21 w 169"/>
                  <a:gd name="T41" fmla="*/ 42 h 89"/>
                  <a:gd name="T42" fmla="*/ 12 w 169"/>
                  <a:gd name="T43" fmla="*/ 14 h 89"/>
                  <a:gd name="T44" fmla="*/ 0 w 169"/>
                  <a:gd name="T45" fmla="*/ 1 h 89"/>
                  <a:gd name="T46" fmla="*/ 1 w 169"/>
                  <a:gd name="T47" fmla="*/ 1 h 89"/>
                  <a:gd name="T48" fmla="*/ 5 w 169"/>
                  <a:gd name="T49" fmla="*/ 1 h 89"/>
                  <a:gd name="T50" fmla="*/ 19 w 169"/>
                  <a:gd name="T51" fmla="*/ 8 h 89"/>
                  <a:gd name="T52" fmla="*/ 28 w 169"/>
                  <a:gd name="T53" fmla="*/ 23 h 89"/>
                  <a:gd name="T54" fmla="*/ 42 w 169"/>
                  <a:gd name="T55" fmla="*/ 23 h 89"/>
                  <a:gd name="T56" fmla="*/ 57 w 169"/>
                  <a:gd name="T57" fmla="*/ 40 h 89"/>
                  <a:gd name="T58" fmla="*/ 57 w 169"/>
                  <a:gd name="T59" fmla="*/ 54 h 89"/>
                  <a:gd name="T60" fmla="*/ 76 w 169"/>
                  <a:gd name="T61" fmla="*/ 65 h 89"/>
                  <a:gd name="T62" fmla="*/ 83 w 169"/>
                  <a:gd name="T63" fmla="*/ 79 h 89"/>
                  <a:gd name="T64" fmla="*/ 84 w 169"/>
                  <a:gd name="T65" fmla="*/ 80 h 89"/>
                  <a:gd name="T66" fmla="*/ 84 w 169"/>
                  <a:gd name="T67" fmla="*/ 80 h 89"/>
                  <a:gd name="T68" fmla="*/ 84 w 169"/>
                  <a:gd name="T69" fmla="*/ 79 h 89"/>
                  <a:gd name="T70" fmla="*/ 92 w 169"/>
                  <a:gd name="T71" fmla="*/ 65 h 89"/>
                  <a:gd name="T72" fmla="*/ 110 w 169"/>
                  <a:gd name="T73" fmla="*/ 54 h 89"/>
                  <a:gd name="T74" fmla="*/ 110 w 169"/>
                  <a:gd name="T75" fmla="*/ 40 h 89"/>
                  <a:gd name="T76" fmla="*/ 125 w 169"/>
                  <a:gd name="T77" fmla="*/ 24 h 89"/>
                  <a:gd name="T78" fmla="*/ 140 w 169"/>
                  <a:gd name="T79" fmla="*/ 24 h 89"/>
                  <a:gd name="T80" fmla="*/ 149 w 169"/>
                  <a:gd name="T81" fmla="*/ 8 h 89"/>
                  <a:gd name="T82" fmla="*/ 162 w 169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69" h="89">
                    <a:moveTo>
                      <a:pt x="167" y="0"/>
                    </a:moveTo>
                    <a:lnTo>
                      <a:pt x="167" y="1"/>
                    </a:lnTo>
                    <a:lnTo>
                      <a:pt x="166" y="1"/>
                    </a:lnTo>
                    <a:lnTo>
                      <a:pt x="169" y="1"/>
                    </a:lnTo>
                    <a:lnTo>
                      <a:pt x="162" y="6"/>
                    </a:lnTo>
                    <a:lnTo>
                      <a:pt x="156" y="14"/>
                    </a:lnTo>
                    <a:lnTo>
                      <a:pt x="149" y="27"/>
                    </a:lnTo>
                    <a:lnTo>
                      <a:pt x="147" y="42"/>
                    </a:lnTo>
                    <a:lnTo>
                      <a:pt x="146" y="42"/>
                    </a:lnTo>
                    <a:lnTo>
                      <a:pt x="143" y="42"/>
                    </a:lnTo>
                    <a:lnTo>
                      <a:pt x="140" y="42"/>
                    </a:lnTo>
                    <a:lnTo>
                      <a:pt x="135" y="42"/>
                    </a:lnTo>
                    <a:lnTo>
                      <a:pt x="129" y="43"/>
                    </a:lnTo>
                    <a:lnTo>
                      <a:pt x="129" y="49"/>
                    </a:lnTo>
                    <a:lnTo>
                      <a:pt x="129" y="54"/>
                    </a:lnTo>
                    <a:lnTo>
                      <a:pt x="129" y="57"/>
                    </a:lnTo>
                    <a:lnTo>
                      <a:pt x="129" y="59"/>
                    </a:lnTo>
                    <a:lnTo>
                      <a:pt x="129" y="60"/>
                    </a:lnTo>
                    <a:lnTo>
                      <a:pt x="112" y="64"/>
                    </a:lnTo>
                    <a:lnTo>
                      <a:pt x="101" y="69"/>
                    </a:lnTo>
                    <a:lnTo>
                      <a:pt x="92" y="75"/>
                    </a:lnTo>
                    <a:lnTo>
                      <a:pt x="87" y="83"/>
                    </a:lnTo>
                    <a:lnTo>
                      <a:pt x="84" y="88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3" y="88"/>
                    </a:lnTo>
                    <a:lnTo>
                      <a:pt x="80" y="83"/>
                    </a:lnTo>
                    <a:lnTo>
                      <a:pt x="75" y="75"/>
                    </a:lnTo>
                    <a:lnTo>
                      <a:pt x="67" y="69"/>
                    </a:lnTo>
                    <a:lnTo>
                      <a:pt x="55" y="64"/>
                    </a:lnTo>
                    <a:lnTo>
                      <a:pt x="38" y="60"/>
                    </a:lnTo>
                    <a:lnTo>
                      <a:pt x="38" y="59"/>
                    </a:lnTo>
                    <a:lnTo>
                      <a:pt x="38" y="57"/>
                    </a:lnTo>
                    <a:lnTo>
                      <a:pt x="38" y="54"/>
                    </a:lnTo>
                    <a:lnTo>
                      <a:pt x="38" y="49"/>
                    </a:lnTo>
                    <a:lnTo>
                      <a:pt x="38" y="43"/>
                    </a:lnTo>
                    <a:lnTo>
                      <a:pt x="33" y="42"/>
                    </a:lnTo>
                    <a:lnTo>
                      <a:pt x="28" y="42"/>
                    </a:lnTo>
                    <a:lnTo>
                      <a:pt x="24" y="42"/>
                    </a:lnTo>
                    <a:lnTo>
                      <a:pt x="21" y="42"/>
                    </a:lnTo>
                    <a:lnTo>
                      <a:pt x="21" y="42"/>
                    </a:lnTo>
                    <a:lnTo>
                      <a:pt x="18" y="27"/>
                    </a:lnTo>
                    <a:lnTo>
                      <a:pt x="12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1" y="1"/>
                    </a:lnTo>
                    <a:lnTo>
                      <a:pt x="1" y="0"/>
                    </a:lnTo>
                    <a:lnTo>
                      <a:pt x="5" y="1"/>
                    </a:lnTo>
                    <a:lnTo>
                      <a:pt x="11" y="3"/>
                    </a:lnTo>
                    <a:lnTo>
                      <a:pt x="19" y="8"/>
                    </a:lnTo>
                    <a:lnTo>
                      <a:pt x="24" y="14"/>
                    </a:lnTo>
                    <a:lnTo>
                      <a:pt x="28" y="23"/>
                    </a:lnTo>
                    <a:lnTo>
                      <a:pt x="32" y="23"/>
                    </a:lnTo>
                    <a:lnTo>
                      <a:pt x="42" y="23"/>
                    </a:lnTo>
                    <a:lnTo>
                      <a:pt x="57" y="24"/>
                    </a:lnTo>
                    <a:lnTo>
                      <a:pt x="57" y="40"/>
                    </a:lnTo>
                    <a:lnTo>
                      <a:pt x="57" y="50"/>
                    </a:lnTo>
                    <a:lnTo>
                      <a:pt x="57" y="54"/>
                    </a:lnTo>
                    <a:lnTo>
                      <a:pt x="69" y="57"/>
                    </a:lnTo>
                    <a:lnTo>
                      <a:pt x="76" y="65"/>
                    </a:lnTo>
                    <a:lnTo>
                      <a:pt x="80" y="73"/>
                    </a:lnTo>
                    <a:lnTo>
                      <a:pt x="83" y="79"/>
                    </a:lnTo>
                    <a:lnTo>
                      <a:pt x="84" y="82"/>
                    </a:lnTo>
                    <a:lnTo>
                      <a:pt x="84" y="80"/>
                    </a:lnTo>
                    <a:lnTo>
                      <a:pt x="84" y="79"/>
                    </a:lnTo>
                    <a:lnTo>
                      <a:pt x="84" y="80"/>
                    </a:lnTo>
                    <a:lnTo>
                      <a:pt x="84" y="82"/>
                    </a:lnTo>
                    <a:lnTo>
                      <a:pt x="84" y="79"/>
                    </a:lnTo>
                    <a:lnTo>
                      <a:pt x="87" y="73"/>
                    </a:lnTo>
                    <a:lnTo>
                      <a:pt x="92" y="65"/>
                    </a:lnTo>
                    <a:lnTo>
                      <a:pt x="98" y="57"/>
                    </a:lnTo>
                    <a:lnTo>
                      <a:pt x="110" y="54"/>
                    </a:lnTo>
                    <a:lnTo>
                      <a:pt x="110" y="50"/>
                    </a:lnTo>
                    <a:lnTo>
                      <a:pt x="110" y="40"/>
                    </a:lnTo>
                    <a:lnTo>
                      <a:pt x="111" y="24"/>
                    </a:lnTo>
                    <a:lnTo>
                      <a:pt x="125" y="24"/>
                    </a:lnTo>
                    <a:lnTo>
                      <a:pt x="137" y="24"/>
                    </a:lnTo>
                    <a:lnTo>
                      <a:pt x="140" y="24"/>
                    </a:lnTo>
                    <a:lnTo>
                      <a:pt x="143" y="14"/>
                    </a:lnTo>
                    <a:lnTo>
                      <a:pt x="149" y="8"/>
                    </a:lnTo>
                    <a:lnTo>
                      <a:pt x="156" y="4"/>
                    </a:lnTo>
                    <a:lnTo>
                      <a:pt x="162" y="1"/>
                    </a:lnTo>
                    <a:lnTo>
                      <a:pt x="16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7" name="Freeform 247">
                <a:extLst>
                  <a:ext uri="{FF2B5EF4-FFF2-40B4-BE49-F238E27FC236}">
                    <a16:creationId xmlns:a16="http://schemas.microsoft.com/office/drawing/2014/main" id="{5E64ECF0-DBAC-4C2B-B7A5-701A5C84FB9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8" name="Freeform 248">
                <a:extLst>
                  <a:ext uri="{FF2B5EF4-FFF2-40B4-BE49-F238E27FC236}">
                    <a16:creationId xmlns:a16="http://schemas.microsoft.com/office/drawing/2014/main" id="{33E04EB3-3D93-4799-862D-29F5A602703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390" y="110"/>
                <a:ext cx="97" cy="43"/>
              </a:xfrm>
              <a:custGeom>
                <a:avLst/>
                <a:gdLst>
                  <a:gd name="T0" fmla="*/ 78 w 388"/>
                  <a:gd name="T1" fmla="*/ 135 h 173"/>
                  <a:gd name="T2" fmla="*/ 302 w 388"/>
                  <a:gd name="T3" fmla="*/ 126 h 173"/>
                  <a:gd name="T4" fmla="*/ 322 w 388"/>
                  <a:gd name="T5" fmla="*/ 114 h 173"/>
                  <a:gd name="T6" fmla="*/ 365 w 388"/>
                  <a:gd name="T7" fmla="*/ 165 h 173"/>
                  <a:gd name="T8" fmla="*/ 278 w 388"/>
                  <a:gd name="T9" fmla="*/ 77 h 173"/>
                  <a:gd name="T10" fmla="*/ 29 w 388"/>
                  <a:gd name="T11" fmla="*/ 146 h 173"/>
                  <a:gd name="T12" fmla="*/ 59 w 388"/>
                  <a:gd name="T13" fmla="*/ 122 h 173"/>
                  <a:gd name="T14" fmla="*/ 90 w 388"/>
                  <a:gd name="T15" fmla="*/ 121 h 173"/>
                  <a:gd name="T16" fmla="*/ 90 w 388"/>
                  <a:gd name="T17" fmla="*/ 0 h 173"/>
                  <a:gd name="T18" fmla="*/ 103 w 388"/>
                  <a:gd name="T19" fmla="*/ 9 h 173"/>
                  <a:gd name="T20" fmla="*/ 108 w 388"/>
                  <a:gd name="T21" fmla="*/ 10 h 173"/>
                  <a:gd name="T22" fmla="*/ 150 w 388"/>
                  <a:gd name="T23" fmla="*/ 69 h 173"/>
                  <a:gd name="T24" fmla="*/ 195 w 388"/>
                  <a:gd name="T25" fmla="*/ 108 h 173"/>
                  <a:gd name="T26" fmla="*/ 268 w 388"/>
                  <a:gd name="T27" fmla="*/ 67 h 173"/>
                  <a:gd name="T28" fmla="*/ 286 w 388"/>
                  <a:gd name="T29" fmla="*/ 7 h 173"/>
                  <a:gd name="T30" fmla="*/ 287 w 388"/>
                  <a:gd name="T31" fmla="*/ 7 h 173"/>
                  <a:gd name="T32" fmla="*/ 374 w 388"/>
                  <a:gd name="T33" fmla="*/ 6 h 173"/>
                  <a:gd name="T34" fmla="*/ 336 w 388"/>
                  <a:gd name="T35" fmla="*/ 6 h 173"/>
                  <a:gd name="T36" fmla="*/ 340 w 388"/>
                  <a:gd name="T37" fmla="*/ 52 h 173"/>
                  <a:gd name="T38" fmla="*/ 288 w 388"/>
                  <a:gd name="T39" fmla="*/ 57 h 173"/>
                  <a:gd name="T40" fmla="*/ 295 w 388"/>
                  <a:gd name="T41" fmla="*/ 21 h 173"/>
                  <a:gd name="T42" fmla="*/ 305 w 388"/>
                  <a:gd name="T43" fmla="*/ 35 h 173"/>
                  <a:gd name="T44" fmla="*/ 323 w 388"/>
                  <a:gd name="T45" fmla="*/ 38 h 173"/>
                  <a:gd name="T46" fmla="*/ 326 w 388"/>
                  <a:gd name="T47" fmla="*/ 18 h 173"/>
                  <a:gd name="T48" fmla="*/ 286 w 388"/>
                  <a:gd name="T49" fmla="*/ 19 h 173"/>
                  <a:gd name="T50" fmla="*/ 291 w 388"/>
                  <a:gd name="T51" fmla="*/ 74 h 173"/>
                  <a:gd name="T52" fmla="*/ 368 w 388"/>
                  <a:gd name="T53" fmla="*/ 150 h 173"/>
                  <a:gd name="T54" fmla="*/ 340 w 388"/>
                  <a:gd name="T55" fmla="*/ 167 h 173"/>
                  <a:gd name="T56" fmla="*/ 290 w 388"/>
                  <a:gd name="T57" fmla="*/ 122 h 173"/>
                  <a:gd name="T58" fmla="*/ 242 w 388"/>
                  <a:gd name="T59" fmla="*/ 76 h 173"/>
                  <a:gd name="T60" fmla="*/ 209 w 388"/>
                  <a:gd name="T61" fmla="*/ 117 h 173"/>
                  <a:gd name="T62" fmla="*/ 233 w 388"/>
                  <a:gd name="T63" fmla="*/ 127 h 173"/>
                  <a:gd name="T64" fmla="*/ 241 w 388"/>
                  <a:gd name="T65" fmla="*/ 109 h 173"/>
                  <a:gd name="T66" fmla="*/ 221 w 388"/>
                  <a:gd name="T67" fmla="*/ 103 h 173"/>
                  <a:gd name="T68" fmla="*/ 240 w 388"/>
                  <a:gd name="T69" fmla="*/ 84 h 173"/>
                  <a:gd name="T70" fmla="*/ 263 w 388"/>
                  <a:gd name="T71" fmla="*/ 128 h 173"/>
                  <a:gd name="T72" fmla="*/ 206 w 388"/>
                  <a:gd name="T73" fmla="*/ 136 h 173"/>
                  <a:gd name="T74" fmla="*/ 205 w 388"/>
                  <a:gd name="T75" fmla="*/ 169 h 173"/>
                  <a:gd name="T76" fmla="*/ 205 w 388"/>
                  <a:gd name="T77" fmla="*/ 173 h 173"/>
                  <a:gd name="T78" fmla="*/ 185 w 388"/>
                  <a:gd name="T79" fmla="*/ 169 h 173"/>
                  <a:gd name="T80" fmla="*/ 182 w 388"/>
                  <a:gd name="T81" fmla="*/ 142 h 173"/>
                  <a:gd name="T82" fmla="*/ 151 w 388"/>
                  <a:gd name="T83" fmla="*/ 145 h 173"/>
                  <a:gd name="T84" fmla="*/ 125 w 388"/>
                  <a:gd name="T85" fmla="*/ 95 h 173"/>
                  <a:gd name="T86" fmla="*/ 164 w 388"/>
                  <a:gd name="T87" fmla="*/ 91 h 173"/>
                  <a:gd name="T88" fmla="*/ 157 w 388"/>
                  <a:gd name="T89" fmla="*/ 103 h 173"/>
                  <a:gd name="T90" fmla="*/ 149 w 388"/>
                  <a:gd name="T91" fmla="*/ 119 h 173"/>
                  <a:gd name="T92" fmla="*/ 168 w 388"/>
                  <a:gd name="T93" fmla="*/ 127 h 173"/>
                  <a:gd name="T94" fmla="*/ 178 w 388"/>
                  <a:gd name="T95" fmla="*/ 95 h 173"/>
                  <a:gd name="T96" fmla="*/ 119 w 388"/>
                  <a:gd name="T97" fmla="*/ 75 h 173"/>
                  <a:gd name="T98" fmla="*/ 52 w 388"/>
                  <a:gd name="T99" fmla="*/ 167 h 173"/>
                  <a:gd name="T100" fmla="*/ 16 w 388"/>
                  <a:gd name="T101" fmla="*/ 173 h 173"/>
                  <a:gd name="T102" fmla="*/ 66 w 388"/>
                  <a:gd name="T103" fmla="*/ 90 h 173"/>
                  <a:gd name="T104" fmla="*/ 113 w 388"/>
                  <a:gd name="T105" fmla="*/ 42 h 173"/>
                  <a:gd name="T106" fmla="*/ 71 w 388"/>
                  <a:gd name="T107" fmla="*/ 9 h 173"/>
                  <a:gd name="T108" fmla="*/ 62 w 388"/>
                  <a:gd name="T109" fmla="*/ 33 h 173"/>
                  <a:gd name="T110" fmla="*/ 78 w 388"/>
                  <a:gd name="T111" fmla="*/ 40 h 173"/>
                  <a:gd name="T112" fmla="*/ 85 w 388"/>
                  <a:gd name="T113" fmla="*/ 20 h 173"/>
                  <a:gd name="T114" fmla="*/ 104 w 388"/>
                  <a:gd name="T115" fmla="*/ 40 h 173"/>
                  <a:gd name="T116" fmla="*/ 61 w 388"/>
                  <a:gd name="T117" fmla="*/ 63 h 173"/>
                  <a:gd name="T118" fmla="*/ 52 w 388"/>
                  <a:gd name="T119" fmla="*/ 6 h 173"/>
                  <a:gd name="T120" fmla="*/ 23 w 388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88" h="173"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84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4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5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3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8" y="130"/>
                    </a:lnTo>
                    <a:lnTo>
                      <a:pt x="29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8" y="150"/>
                    </a:lnTo>
                    <a:lnTo>
                      <a:pt x="45" y="139"/>
                    </a:lnTo>
                    <a:lnTo>
                      <a:pt x="52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3" y="6"/>
                    </a:lnTo>
                    <a:lnTo>
                      <a:pt x="103" y="6"/>
                    </a:lnTo>
                    <a:lnTo>
                      <a:pt x="103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6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2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6" y="72"/>
                    </a:lnTo>
                    <a:lnTo>
                      <a:pt x="180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5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5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7" y="10"/>
                    </a:lnTo>
                    <a:lnTo>
                      <a:pt x="287" y="9"/>
                    </a:lnTo>
                    <a:lnTo>
                      <a:pt x="287" y="7"/>
                    </a:lnTo>
                    <a:lnTo>
                      <a:pt x="287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88" y="0"/>
                    </a:lnTo>
                    <a:lnTo>
                      <a:pt x="381" y="5"/>
                    </a:lnTo>
                    <a:lnTo>
                      <a:pt x="374" y="6"/>
                    </a:lnTo>
                    <a:lnTo>
                      <a:pt x="366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40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5" y="49"/>
                    </a:lnTo>
                    <a:lnTo>
                      <a:pt x="285" y="40"/>
                    </a:lnTo>
                    <a:lnTo>
                      <a:pt x="287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4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8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7" y="40"/>
                    </a:lnTo>
                    <a:lnTo>
                      <a:pt x="320" y="40"/>
                    </a:lnTo>
                    <a:lnTo>
                      <a:pt x="323" y="38"/>
                    </a:lnTo>
                    <a:lnTo>
                      <a:pt x="326" y="37"/>
                    </a:lnTo>
                    <a:lnTo>
                      <a:pt x="328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8" y="21"/>
                    </a:lnTo>
                    <a:lnTo>
                      <a:pt x="326" y="18"/>
                    </a:lnTo>
                    <a:lnTo>
                      <a:pt x="323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8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6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6" y="70"/>
                    </a:lnTo>
                    <a:lnTo>
                      <a:pt x="291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40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40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6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4" y="90"/>
                    </a:lnTo>
                    <a:lnTo>
                      <a:pt x="270" y="75"/>
                    </a:lnTo>
                    <a:lnTo>
                      <a:pt x="262" y="74"/>
                    </a:lnTo>
                    <a:lnTo>
                      <a:pt x="254" y="74"/>
                    </a:lnTo>
                    <a:lnTo>
                      <a:pt x="242" y="76"/>
                    </a:lnTo>
                    <a:lnTo>
                      <a:pt x="230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1" y="127"/>
                    </a:lnTo>
                    <a:lnTo>
                      <a:pt x="224" y="127"/>
                    </a:lnTo>
                    <a:lnTo>
                      <a:pt x="230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21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2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9" y="114"/>
                    </a:lnTo>
                    <a:lnTo>
                      <a:pt x="263" y="128"/>
                    </a:lnTo>
                    <a:lnTo>
                      <a:pt x="253" y="139"/>
                    </a:lnTo>
                    <a:lnTo>
                      <a:pt x="238" y="145"/>
                    </a:lnTo>
                    <a:lnTo>
                      <a:pt x="223" y="145"/>
                    </a:lnTo>
                    <a:lnTo>
                      <a:pt x="217" y="142"/>
                    </a:lnTo>
                    <a:lnTo>
                      <a:pt x="212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6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5" y="169"/>
                    </a:lnTo>
                    <a:lnTo>
                      <a:pt x="185" y="168"/>
                    </a:lnTo>
                    <a:lnTo>
                      <a:pt x="185" y="168"/>
                    </a:lnTo>
                    <a:lnTo>
                      <a:pt x="185" y="169"/>
                    </a:lnTo>
                    <a:lnTo>
                      <a:pt x="185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1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5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2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6" y="103"/>
                    </a:lnTo>
                    <a:lnTo>
                      <a:pt x="160" y="103"/>
                    </a:lnTo>
                    <a:lnTo>
                      <a:pt x="157" y="103"/>
                    </a:lnTo>
                    <a:lnTo>
                      <a:pt x="154" y="104"/>
                    </a:lnTo>
                    <a:lnTo>
                      <a:pt x="150" y="107"/>
                    </a:lnTo>
                    <a:lnTo>
                      <a:pt x="149" y="109"/>
                    </a:lnTo>
                    <a:lnTo>
                      <a:pt x="148" y="113"/>
                    </a:lnTo>
                    <a:lnTo>
                      <a:pt x="148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7" y="127"/>
                    </a:lnTo>
                    <a:lnTo>
                      <a:pt x="160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7" y="122"/>
                    </a:lnTo>
                    <a:lnTo>
                      <a:pt x="180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8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9" y="75"/>
                    </a:lnTo>
                    <a:lnTo>
                      <a:pt x="116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70" y="155"/>
                    </a:lnTo>
                    <a:lnTo>
                      <a:pt x="52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4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1" y="25"/>
                    </a:lnTo>
                    <a:lnTo>
                      <a:pt x="61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70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4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8" y="24"/>
                    </a:lnTo>
                    <a:lnTo>
                      <a:pt x="100" y="28"/>
                    </a:lnTo>
                    <a:lnTo>
                      <a:pt x="102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3" y="63"/>
                    </a:lnTo>
                    <a:lnTo>
                      <a:pt x="84" y="67"/>
                    </a:lnTo>
                    <a:lnTo>
                      <a:pt x="75" y="69"/>
                    </a:lnTo>
                    <a:lnTo>
                      <a:pt x="61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9" y="11"/>
                    </a:lnTo>
                    <a:lnTo>
                      <a:pt x="52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9" y="9"/>
                    </a:lnTo>
                    <a:lnTo>
                      <a:pt x="23" y="7"/>
                    </a:lnTo>
                    <a:lnTo>
                      <a:pt x="16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9" name="Freeform 249">
                <a:extLst>
                  <a:ext uri="{FF2B5EF4-FFF2-40B4-BE49-F238E27FC236}">
                    <a16:creationId xmlns:a16="http://schemas.microsoft.com/office/drawing/2014/main" id="{05971EA5-0DF1-470E-BBD2-C91321A92E8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7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3 w 170"/>
                  <a:gd name="T19" fmla="*/ 69 h 89"/>
                  <a:gd name="T20" fmla="*/ 89 w 170"/>
                  <a:gd name="T21" fmla="*/ 83 h 89"/>
                  <a:gd name="T22" fmla="*/ 86 w 170"/>
                  <a:gd name="T23" fmla="*/ 89 h 89"/>
                  <a:gd name="T24" fmla="*/ 85 w 170"/>
                  <a:gd name="T25" fmla="*/ 89 h 89"/>
                  <a:gd name="T26" fmla="*/ 82 w 170"/>
                  <a:gd name="T27" fmla="*/ 83 h 89"/>
                  <a:gd name="T28" fmla="*/ 69 w 170"/>
                  <a:gd name="T29" fmla="*/ 69 h 89"/>
                  <a:gd name="T30" fmla="*/ 40 w 170"/>
                  <a:gd name="T31" fmla="*/ 60 h 89"/>
                  <a:gd name="T32" fmla="*/ 40 w 170"/>
                  <a:gd name="T33" fmla="*/ 57 h 89"/>
                  <a:gd name="T34" fmla="*/ 40 w 170"/>
                  <a:gd name="T35" fmla="*/ 49 h 89"/>
                  <a:gd name="T36" fmla="*/ 33 w 170"/>
                  <a:gd name="T37" fmla="*/ 42 h 89"/>
                  <a:gd name="T38" fmla="*/ 26 w 170"/>
                  <a:gd name="T39" fmla="*/ 42 h 89"/>
                  <a:gd name="T40" fmla="*/ 23 w 170"/>
                  <a:gd name="T41" fmla="*/ 42 h 89"/>
                  <a:gd name="T42" fmla="*/ 14 w 170"/>
                  <a:gd name="T43" fmla="*/ 14 h 89"/>
                  <a:gd name="T44" fmla="*/ 0 w 170"/>
                  <a:gd name="T45" fmla="*/ 1 h 89"/>
                  <a:gd name="T46" fmla="*/ 3 w 170"/>
                  <a:gd name="T47" fmla="*/ 1 h 89"/>
                  <a:gd name="T48" fmla="*/ 7 w 170"/>
                  <a:gd name="T49" fmla="*/ 1 h 89"/>
                  <a:gd name="T50" fmla="*/ 19 w 170"/>
                  <a:gd name="T51" fmla="*/ 8 h 89"/>
                  <a:gd name="T52" fmla="*/ 30 w 170"/>
                  <a:gd name="T53" fmla="*/ 23 h 89"/>
                  <a:gd name="T54" fmla="*/ 44 w 170"/>
                  <a:gd name="T55" fmla="*/ 23 h 89"/>
                  <a:gd name="T56" fmla="*/ 59 w 170"/>
                  <a:gd name="T57" fmla="*/ 40 h 89"/>
                  <a:gd name="T58" fmla="*/ 59 w 170"/>
                  <a:gd name="T59" fmla="*/ 54 h 89"/>
                  <a:gd name="T60" fmla="*/ 78 w 170"/>
                  <a:gd name="T61" fmla="*/ 65 h 89"/>
                  <a:gd name="T62" fmla="*/ 85 w 170"/>
                  <a:gd name="T63" fmla="*/ 79 h 89"/>
                  <a:gd name="T64" fmla="*/ 85 w 170"/>
                  <a:gd name="T65" fmla="*/ 80 h 89"/>
                  <a:gd name="T66" fmla="*/ 86 w 170"/>
                  <a:gd name="T67" fmla="*/ 80 h 89"/>
                  <a:gd name="T68" fmla="*/ 86 w 170"/>
                  <a:gd name="T69" fmla="*/ 79 h 89"/>
                  <a:gd name="T70" fmla="*/ 94 w 170"/>
                  <a:gd name="T71" fmla="*/ 65 h 89"/>
                  <a:gd name="T72" fmla="*/ 112 w 170"/>
                  <a:gd name="T73" fmla="*/ 54 h 89"/>
                  <a:gd name="T74" fmla="*/ 112 w 170"/>
                  <a:gd name="T75" fmla="*/ 40 h 89"/>
                  <a:gd name="T76" fmla="*/ 127 w 170"/>
                  <a:gd name="T77" fmla="*/ 24 h 89"/>
                  <a:gd name="T78" fmla="*/ 142 w 170"/>
                  <a:gd name="T79" fmla="*/ 24 h 89"/>
                  <a:gd name="T80" fmla="*/ 151 w 170"/>
                  <a:gd name="T81" fmla="*/ 8 h 89"/>
                  <a:gd name="T82" fmla="*/ 164 w 170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70" h="89">
                    <a:moveTo>
                      <a:pt x="169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3" y="69"/>
                    </a:lnTo>
                    <a:lnTo>
                      <a:pt x="94" y="75"/>
                    </a:lnTo>
                    <a:lnTo>
                      <a:pt x="89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9" y="69"/>
                    </a:lnTo>
                    <a:lnTo>
                      <a:pt x="57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3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8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7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30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9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1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6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9" y="73"/>
                    </a:lnTo>
                    <a:lnTo>
                      <a:pt x="94" y="65"/>
                    </a:lnTo>
                    <a:lnTo>
                      <a:pt x="100" y="57"/>
                    </a:lnTo>
                    <a:lnTo>
                      <a:pt x="112" y="54"/>
                    </a:lnTo>
                    <a:lnTo>
                      <a:pt x="112" y="50"/>
                    </a:lnTo>
                    <a:lnTo>
                      <a:pt x="112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8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0" name="Freeform 250">
                <a:extLst>
                  <a:ext uri="{FF2B5EF4-FFF2-40B4-BE49-F238E27FC236}">
                    <a16:creationId xmlns:a16="http://schemas.microsoft.com/office/drawing/2014/main" id="{50CCCC6E-BB7F-45B9-AB1A-0DEE5D634B2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5" y="111"/>
                <a:ext cx="2" cy="1"/>
              </a:xfrm>
              <a:custGeom>
                <a:avLst/>
                <a:gdLst>
                  <a:gd name="T0" fmla="*/ 0 w 6"/>
                  <a:gd name="T1" fmla="*/ 0 h 3"/>
                  <a:gd name="T2" fmla="*/ 1 w 6"/>
                  <a:gd name="T3" fmla="*/ 1 h 3"/>
                  <a:gd name="T4" fmla="*/ 4 w 6"/>
                  <a:gd name="T5" fmla="*/ 2 h 3"/>
                  <a:gd name="T6" fmla="*/ 6 w 6"/>
                  <a:gd name="T7" fmla="*/ 3 h 3"/>
                  <a:gd name="T8" fmla="*/ 2 w 6"/>
                  <a:gd name="T9" fmla="*/ 3 h 3"/>
                  <a:gd name="T10" fmla="*/ 0 w 6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6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6" y="3"/>
                    </a:lnTo>
                    <a:lnTo>
                      <a:pt x="2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1" name="Freeform 251">
                <a:extLst>
                  <a:ext uri="{FF2B5EF4-FFF2-40B4-BE49-F238E27FC236}">
                    <a16:creationId xmlns:a16="http://schemas.microsoft.com/office/drawing/2014/main" id="{3B9065CD-A2F0-40B5-9430-9175E3A4D0A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9" y="111"/>
                <a:ext cx="2" cy="1"/>
              </a:xfrm>
              <a:custGeom>
                <a:avLst/>
                <a:gdLst>
                  <a:gd name="T0" fmla="*/ 8 w 8"/>
                  <a:gd name="T1" fmla="*/ 0 h 3"/>
                  <a:gd name="T2" fmla="*/ 4 w 8"/>
                  <a:gd name="T3" fmla="*/ 3 h 3"/>
                  <a:gd name="T4" fmla="*/ 0 w 8"/>
                  <a:gd name="T5" fmla="*/ 3 h 3"/>
                  <a:gd name="T6" fmla="*/ 3 w 8"/>
                  <a:gd name="T7" fmla="*/ 2 h 3"/>
                  <a:gd name="T8" fmla="*/ 6 w 8"/>
                  <a:gd name="T9" fmla="*/ 1 h 3"/>
                  <a:gd name="T10" fmla="*/ 8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8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2" name="Freeform 252">
                <a:extLst>
                  <a:ext uri="{FF2B5EF4-FFF2-40B4-BE49-F238E27FC236}">
                    <a16:creationId xmlns:a16="http://schemas.microsoft.com/office/drawing/2014/main" id="{AA428CC0-5AD0-4D4A-806B-CBB0CB58E74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0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3" name="Freeform 253">
                <a:extLst>
                  <a:ext uri="{FF2B5EF4-FFF2-40B4-BE49-F238E27FC236}">
                    <a16:creationId xmlns:a16="http://schemas.microsoft.com/office/drawing/2014/main" id="{BC5A167B-3F57-439A-A3C5-EF2674DCC0E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137" y="110"/>
                <a:ext cx="96" cy="43"/>
              </a:xfrm>
              <a:custGeom>
                <a:avLst/>
                <a:gdLst>
                  <a:gd name="T0" fmla="*/ 301 w 384"/>
                  <a:gd name="T1" fmla="*/ 128 h 173"/>
                  <a:gd name="T2" fmla="*/ 296 w 384"/>
                  <a:gd name="T3" fmla="*/ 100 h 173"/>
                  <a:gd name="T4" fmla="*/ 363 w 384"/>
                  <a:gd name="T5" fmla="*/ 165 h 173"/>
                  <a:gd name="T6" fmla="*/ 90 w 384"/>
                  <a:gd name="T7" fmla="*/ 83 h 173"/>
                  <a:gd name="T8" fmla="*/ 41 w 384"/>
                  <a:gd name="T9" fmla="*/ 139 h 173"/>
                  <a:gd name="T10" fmla="*/ 86 w 384"/>
                  <a:gd name="T11" fmla="*/ 121 h 173"/>
                  <a:gd name="T12" fmla="*/ 95 w 384"/>
                  <a:gd name="T13" fmla="*/ 4 h 173"/>
                  <a:gd name="T14" fmla="*/ 99 w 384"/>
                  <a:gd name="T15" fmla="*/ 7 h 173"/>
                  <a:gd name="T16" fmla="*/ 123 w 384"/>
                  <a:gd name="T17" fmla="*/ 67 h 173"/>
                  <a:gd name="T18" fmla="*/ 184 w 384"/>
                  <a:gd name="T19" fmla="*/ 85 h 173"/>
                  <a:gd name="T20" fmla="*/ 145 w 384"/>
                  <a:gd name="T21" fmla="*/ 63 h 173"/>
                  <a:gd name="T22" fmla="*/ 128 w 384"/>
                  <a:gd name="T23" fmla="*/ 48 h 173"/>
                  <a:gd name="T24" fmla="*/ 112 w 384"/>
                  <a:gd name="T25" fmla="*/ 7 h 173"/>
                  <a:gd name="T26" fmla="*/ 164 w 384"/>
                  <a:gd name="T27" fmla="*/ 46 h 173"/>
                  <a:gd name="T28" fmla="*/ 198 w 384"/>
                  <a:gd name="T29" fmla="*/ 69 h 173"/>
                  <a:gd name="T30" fmla="*/ 244 w 384"/>
                  <a:gd name="T31" fmla="*/ 30 h 173"/>
                  <a:gd name="T32" fmla="*/ 274 w 384"/>
                  <a:gd name="T33" fmla="*/ 7 h 173"/>
                  <a:gd name="T34" fmla="*/ 246 w 384"/>
                  <a:gd name="T35" fmla="*/ 48 h 173"/>
                  <a:gd name="T36" fmla="*/ 219 w 384"/>
                  <a:gd name="T37" fmla="*/ 70 h 173"/>
                  <a:gd name="T38" fmla="*/ 190 w 384"/>
                  <a:gd name="T39" fmla="*/ 95 h 173"/>
                  <a:gd name="T40" fmla="*/ 186 w 384"/>
                  <a:gd name="T41" fmla="*/ 102 h 173"/>
                  <a:gd name="T42" fmla="*/ 251 w 384"/>
                  <a:gd name="T43" fmla="*/ 66 h 173"/>
                  <a:gd name="T44" fmla="*/ 283 w 384"/>
                  <a:gd name="T45" fmla="*/ 10 h 173"/>
                  <a:gd name="T46" fmla="*/ 296 w 384"/>
                  <a:gd name="T47" fmla="*/ 0 h 173"/>
                  <a:gd name="T48" fmla="*/ 340 w 384"/>
                  <a:gd name="T49" fmla="*/ 6 h 173"/>
                  <a:gd name="T50" fmla="*/ 329 w 384"/>
                  <a:gd name="T51" fmla="*/ 60 h 173"/>
                  <a:gd name="T52" fmla="*/ 283 w 384"/>
                  <a:gd name="T53" fmla="*/ 32 h 173"/>
                  <a:gd name="T54" fmla="*/ 300 w 384"/>
                  <a:gd name="T55" fmla="*/ 32 h 173"/>
                  <a:gd name="T56" fmla="*/ 322 w 384"/>
                  <a:gd name="T57" fmla="*/ 37 h 173"/>
                  <a:gd name="T58" fmla="*/ 309 w 384"/>
                  <a:gd name="T59" fmla="*/ 7 h 173"/>
                  <a:gd name="T60" fmla="*/ 272 w 384"/>
                  <a:gd name="T61" fmla="*/ 70 h 173"/>
                  <a:gd name="T62" fmla="*/ 368 w 384"/>
                  <a:gd name="T63" fmla="*/ 160 h 173"/>
                  <a:gd name="T64" fmla="*/ 322 w 384"/>
                  <a:gd name="T65" fmla="*/ 159 h 173"/>
                  <a:gd name="T66" fmla="*/ 250 w 384"/>
                  <a:gd name="T67" fmla="*/ 74 h 173"/>
                  <a:gd name="T68" fmla="*/ 209 w 384"/>
                  <a:gd name="T69" fmla="*/ 122 h 173"/>
                  <a:gd name="T70" fmla="*/ 237 w 384"/>
                  <a:gd name="T71" fmla="*/ 119 h 173"/>
                  <a:gd name="T72" fmla="*/ 221 w 384"/>
                  <a:gd name="T73" fmla="*/ 103 h 173"/>
                  <a:gd name="T74" fmla="*/ 246 w 384"/>
                  <a:gd name="T75" fmla="*/ 85 h 173"/>
                  <a:gd name="T76" fmla="*/ 219 w 384"/>
                  <a:gd name="T77" fmla="*/ 145 h 173"/>
                  <a:gd name="T78" fmla="*/ 203 w 384"/>
                  <a:gd name="T79" fmla="*/ 163 h 173"/>
                  <a:gd name="T80" fmla="*/ 181 w 384"/>
                  <a:gd name="T81" fmla="*/ 173 h 173"/>
                  <a:gd name="T82" fmla="*/ 180 w 384"/>
                  <a:gd name="T83" fmla="*/ 159 h 173"/>
                  <a:gd name="T84" fmla="*/ 163 w 384"/>
                  <a:gd name="T85" fmla="*/ 145 h 173"/>
                  <a:gd name="T86" fmla="*/ 128 w 384"/>
                  <a:gd name="T87" fmla="*/ 89 h 173"/>
                  <a:gd name="T88" fmla="*/ 166 w 384"/>
                  <a:gd name="T89" fmla="*/ 103 h 173"/>
                  <a:gd name="T90" fmla="*/ 144 w 384"/>
                  <a:gd name="T91" fmla="*/ 116 h 173"/>
                  <a:gd name="T92" fmla="*/ 168 w 384"/>
                  <a:gd name="T93" fmla="*/ 126 h 173"/>
                  <a:gd name="T94" fmla="*/ 144 w 384"/>
                  <a:gd name="T95" fmla="*/ 76 h 173"/>
                  <a:gd name="T96" fmla="*/ 66 w 384"/>
                  <a:gd name="T97" fmla="*/ 155 h 173"/>
                  <a:gd name="T98" fmla="*/ 15 w 384"/>
                  <a:gd name="T99" fmla="*/ 160 h 173"/>
                  <a:gd name="T100" fmla="*/ 111 w 384"/>
                  <a:gd name="T101" fmla="*/ 70 h 173"/>
                  <a:gd name="T102" fmla="*/ 72 w 384"/>
                  <a:gd name="T103" fmla="*/ 7 h 173"/>
                  <a:gd name="T104" fmla="*/ 61 w 384"/>
                  <a:gd name="T105" fmla="*/ 37 h 173"/>
                  <a:gd name="T106" fmla="*/ 81 w 384"/>
                  <a:gd name="T107" fmla="*/ 32 h 173"/>
                  <a:gd name="T108" fmla="*/ 99 w 384"/>
                  <a:gd name="T109" fmla="*/ 32 h 173"/>
                  <a:gd name="T110" fmla="*/ 47 w 384"/>
                  <a:gd name="T111" fmla="*/ 52 h 173"/>
                  <a:gd name="T112" fmla="*/ 39 w 384"/>
                  <a:gd name="T113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</a:cxnLst>
                <a:rect l="0" t="0" r="r" b="b"/>
                <a:pathLst>
                  <a:path w="384" h="173">
                    <a:moveTo>
                      <a:pt x="80" y="128"/>
                    </a:moveTo>
                    <a:lnTo>
                      <a:pt x="75" y="135"/>
                    </a:lnTo>
                    <a:lnTo>
                      <a:pt x="77" y="134"/>
                    </a:lnTo>
                    <a:lnTo>
                      <a:pt x="80" y="128"/>
                    </a:lnTo>
                    <a:close/>
                    <a:moveTo>
                      <a:pt x="301" y="128"/>
                    </a:moveTo>
                    <a:lnTo>
                      <a:pt x="305" y="134"/>
                    </a:lnTo>
                    <a:lnTo>
                      <a:pt x="306" y="135"/>
                    </a:lnTo>
                    <a:lnTo>
                      <a:pt x="301" y="128"/>
                    </a:lnTo>
                    <a:close/>
                    <a:moveTo>
                      <a:pt x="274" y="77"/>
                    </a:moveTo>
                    <a:lnTo>
                      <a:pt x="280" y="95"/>
                    </a:lnTo>
                    <a:lnTo>
                      <a:pt x="288" y="112"/>
                    </a:lnTo>
                    <a:lnTo>
                      <a:pt x="299" y="125"/>
                    </a:lnTo>
                    <a:lnTo>
                      <a:pt x="296" y="121"/>
                    </a:lnTo>
                    <a:lnTo>
                      <a:pt x="288" y="108"/>
                    </a:lnTo>
                    <a:lnTo>
                      <a:pt x="282" y="95"/>
                    </a:lnTo>
                    <a:lnTo>
                      <a:pt x="296" y="100"/>
                    </a:lnTo>
                    <a:lnTo>
                      <a:pt x="309" y="108"/>
                    </a:lnTo>
                    <a:lnTo>
                      <a:pt x="318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1" y="139"/>
                    </a:lnTo>
                    <a:lnTo>
                      <a:pt x="347" y="150"/>
                    </a:lnTo>
                    <a:lnTo>
                      <a:pt x="352" y="163"/>
                    </a:lnTo>
                    <a:lnTo>
                      <a:pt x="363" y="165"/>
                    </a:lnTo>
                    <a:lnTo>
                      <a:pt x="356" y="146"/>
                    </a:lnTo>
                    <a:lnTo>
                      <a:pt x="347" y="130"/>
                    </a:lnTo>
                    <a:lnTo>
                      <a:pt x="331" y="108"/>
                    </a:lnTo>
                    <a:lnTo>
                      <a:pt x="309" y="91"/>
                    </a:lnTo>
                    <a:lnTo>
                      <a:pt x="292" y="83"/>
                    </a:lnTo>
                    <a:lnTo>
                      <a:pt x="274" y="77"/>
                    </a:lnTo>
                    <a:close/>
                    <a:moveTo>
                      <a:pt x="108" y="77"/>
                    </a:moveTo>
                    <a:lnTo>
                      <a:pt x="90" y="83"/>
                    </a:lnTo>
                    <a:lnTo>
                      <a:pt x="73" y="91"/>
                    </a:lnTo>
                    <a:lnTo>
                      <a:pt x="52" y="108"/>
                    </a:lnTo>
                    <a:lnTo>
                      <a:pt x="34" y="130"/>
                    </a:lnTo>
                    <a:lnTo>
                      <a:pt x="25" y="146"/>
                    </a:lnTo>
                    <a:lnTo>
                      <a:pt x="20" y="165"/>
                    </a:lnTo>
                    <a:lnTo>
                      <a:pt x="29" y="163"/>
                    </a:lnTo>
                    <a:lnTo>
                      <a:pt x="34" y="150"/>
                    </a:lnTo>
                    <a:lnTo>
                      <a:pt x="41" y="139"/>
                    </a:lnTo>
                    <a:lnTo>
                      <a:pt x="48" y="130"/>
                    </a:lnTo>
                    <a:lnTo>
                      <a:pt x="56" y="122"/>
                    </a:lnTo>
                    <a:lnTo>
                      <a:pt x="64" y="114"/>
                    </a:lnTo>
                    <a:lnTo>
                      <a:pt x="73" y="108"/>
                    </a:lnTo>
                    <a:lnTo>
                      <a:pt x="86" y="100"/>
                    </a:lnTo>
                    <a:lnTo>
                      <a:pt x="99" y="95"/>
                    </a:lnTo>
                    <a:lnTo>
                      <a:pt x="94" y="108"/>
                    </a:lnTo>
                    <a:lnTo>
                      <a:pt x="86" y="121"/>
                    </a:lnTo>
                    <a:lnTo>
                      <a:pt x="84" y="126"/>
                    </a:lnTo>
                    <a:lnTo>
                      <a:pt x="94" y="112"/>
                    </a:lnTo>
                    <a:lnTo>
                      <a:pt x="102" y="95"/>
                    </a:lnTo>
                    <a:lnTo>
                      <a:pt x="108" y="77"/>
                    </a:lnTo>
                    <a:close/>
                    <a:moveTo>
                      <a:pt x="0" y="0"/>
                    </a:moveTo>
                    <a:lnTo>
                      <a:pt x="86" y="0"/>
                    </a:lnTo>
                    <a:lnTo>
                      <a:pt x="90" y="1"/>
                    </a:lnTo>
                    <a:lnTo>
                      <a:pt x="95" y="4"/>
                    </a:lnTo>
                    <a:lnTo>
                      <a:pt x="99" y="6"/>
                    </a:lnTo>
                    <a:lnTo>
                      <a:pt x="99" y="6"/>
                    </a:lnTo>
                    <a:lnTo>
                      <a:pt x="99" y="7"/>
                    </a:lnTo>
                    <a:lnTo>
                      <a:pt x="99" y="9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7"/>
                    </a:lnTo>
                    <a:lnTo>
                      <a:pt x="103" y="7"/>
                    </a:lnTo>
                    <a:lnTo>
                      <a:pt x="104" y="10"/>
                    </a:lnTo>
                    <a:lnTo>
                      <a:pt x="113" y="23"/>
                    </a:lnTo>
                    <a:lnTo>
                      <a:pt x="117" y="38"/>
                    </a:lnTo>
                    <a:lnTo>
                      <a:pt x="118" y="55"/>
                    </a:lnTo>
                    <a:lnTo>
                      <a:pt x="118" y="61"/>
                    </a:lnTo>
                    <a:lnTo>
                      <a:pt x="117" y="67"/>
                    </a:lnTo>
                    <a:lnTo>
                      <a:pt x="123" y="67"/>
                    </a:lnTo>
                    <a:lnTo>
                      <a:pt x="130" y="66"/>
                    </a:lnTo>
                    <a:lnTo>
                      <a:pt x="145" y="69"/>
                    </a:lnTo>
                    <a:lnTo>
                      <a:pt x="160" y="72"/>
                    </a:lnTo>
                    <a:lnTo>
                      <a:pt x="175" y="80"/>
                    </a:lnTo>
                    <a:lnTo>
                      <a:pt x="178" y="85"/>
                    </a:lnTo>
                    <a:lnTo>
                      <a:pt x="181" y="89"/>
                    </a:lnTo>
                    <a:lnTo>
                      <a:pt x="184" y="94"/>
                    </a:lnTo>
                    <a:lnTo>
                      <a:pt x="184" y="85"/>
                    </a:lnTo>
                    <a:lnTo>
                      <a:pt x="185" y="85"/>
                    </a:lnTo>
                    <a:lnTo>
                      <a:pt x="185" y="85"/>
                    </a:lnTo>
                    <a:lnTo>
                      <a:pt x="180" y="79"/>
                    </a:lnTo>
                    <a:lnTo>
                      <a:pt x="172" y="74"/>
                    </a:lnTo>
                    <a:lnTo>
                      <a:pt x="160" y="69"/>
                    </a:lnTo>
                    <a:lnTo>
                      <a:pt x="145" y="66"/>
                    </a:lnTo>
                    <a:lnTo>
                      <a:pt x="145" y="65"/>
                    </a:lnTo>
                    <a:lnTo>
                      <a:pt x="145" y="63"/>
                    </a:lnTo>
                    <a:lnTo>
                      <a:pt x="145" y="60"/>
                    </a:lnTo>
                    <a:lnTo>
                      <a:pt x="145" y="55"/>
                    </a:lnTo>
                    <a:lnTo>
                      <a:pt x="145" y="49"/>
                    </a:lnTo>
                    <a:lnTo>
                      <a:pt x="140" y="48"/>
                    </a:lnTo>
                    <a:lnTo>
                      <a:pt x="135" y="48"/>
                    </a:lnTo>
                    <a:lnTo>
                      <a:pt x="131" y="48"/>
                    </a:lnTo>
                    <a:lnTo>
                      <a:pt x="128" y="48"/>
                    </a:lnTo>
                    <a:lnTo>
                      <a:pt x="128" y="48"/>
                    </a:lnTo>
                    <a:lnTo>
                      <a:pt x="125" y="33"/>
                    </a:lnTo>
                    <a:lnTo>
                      <a:pt x="120" y="20"/>
                    </a:lnTo>
                    <a:lnTo>
                      <a:pt x="113" y="12"/>
                    </a:lnTo>
                    <a:lnTo>
                      <a:pt x="107" y="7"/>
                    </a:lnTo>
                    <a:lnTo>
                      <a:pt x="108" y="7"/>
                    </a:lnTo>
                    <a:lnTo>
                      <a:pt x="108" y="7"/>
                    </a:lnTo>
                    <a:lnTo>
                      <a:pt x="108" y="6"/>
                    </a:lnTo>
                    <a:lnTo>
                      <a:pt x="112" y="7"/>
                    </a:lnTo>
                    <a:lnTo>
                      <a:pt x="118" y="9"/>
                    </a:lnTo>
                    <a:lnTo>
                      <a:pt x="126" y="14"/>
                    </a:lnTo>
                    <a:lnTo>
                      <a:pt x="131" y="20"/>
                    </a:lnTo>
                    <a:lnTo>
                      <a:pt x="135" y="29"/>
                    </a:lnTo>
                    <a:lnTo>
                      <a:pt x="139" y="29"/>
                    </a:lnTo>
                    <a:lnTo>
                      <a:pt x="149" y="29"/>
                    </a:lnTo>
                    <a:lnTo>
                      <a:pt x="164" y="30"/>
                    </a:lnTo>
                    <a:lnTo>
                      <a:pt x="164" y="46"/>
                    </a:lnTo>
                    <a:lnTo>
                      <a:pt x="164" y="56"/>
                    </a:lnTo>
                    <a:lnTo>
                      <a:pt x="164" y="60"/>
                    </a:lnTo>
                    <a:lnTo>
                      <a:pt x="175" y="63"/>
                    </a:lnTo>
                    <a:lnTo>
                      <a:pt x="181" y="69"/>
                    </a:lnTo>
                    <a:lnTo>
                      <a:pt x="186" y="75"/>
                    </a:lnTo>
                    <a:lnTo>
                      <a:pt x="189" y="81"/>
                    </a:lnTo>
                    <a:lnTo>
                      <a:pt x="192" y="75"/>
                    </a:lnTo>
                    <a:lnTo>
                      <a:pt x="198" y="69"/>
                    </a:lnTo>
                    <a:lnTo>
                      <a:pt x="204" y="63"/>
                    </a:lnTo>
                    <a:lnTo>
                      <a:pt x="213" y="60"/>
                    </a:lnTo>
                    <a:lnTo>
                      <a:pt x="214" y="57"/>
                    </a:lnTo>
                    <a:lnTo>
                      <a:pt x="216" y="52"/>
                    </a:lnTo>
                    <a:lnTo>
                      <a:pt x="217" y="42"/>
                    </a:lnTo>
                    <a:lnTo>
                      <a:pt x="218" y="30"/>
                    </a:lnTo>
                    <a:lnTo>
                      <a:pt x="233" y="30"/>
                    </a:lnTo>
                    <a:lnTo>
                      <a:pt x="244" y="30"/>
                    </a:lnTo>
                    <a:lnTo>
                      <a:pt x="248" y="30"/>
                    </a:lnTo>
                    <a:lnTo>
                      <a:pt x="250" y="20"/>
                    </a:lnTo>
                    <a:lnTo>
                      <a:pt x="256" y="14"/>
                    </a:lnTo>
                    <a:lnTo>
                      <a:pt x="263" y="10"/>
                    </a:lnTo>
                    <a:lnTo>
                      <a:pt x="269" y="7"/>
                    </a:lnTo>
                    <a:lnTo>
                      <a:pt x="274" y="6"/>
                    </a:lnTo>
                    <a:lnTo>
                      <a:pt x="274" y="7"/>
                    </a:lnTo>
                    <a:lnTo>
                      <a:pt x="274" y="7"/>
                    </a:lnTo>
                    <a:lnTo>
                      <a:pt x="276" y="7"/>
                    </a:lnTo>
                    <a:lnTo>
                      <a:pt x="269" y="12"/>
                    </a:lnTo>
                    <a:lnTo>
                      <a:pt x="263" y="20"/>
                    </a:lnTo>
                    <a:lnTo>
                      <a:pt x="256" y="33"/>
                    </a:lnTo>
                    <a:lnTo>
                      <a:pt x="254" y="48"/>
                    </a:lnTo>
                    <a:lnTo>
                      <a:pt x="253" y="48"/>
                    </a:lnTo>
                    <a:lnTo>
                      <a:pt x="250" y="48"/>
                    </a:lnTo>
                    <a:lnTo>
                      <a:pt x="246" y="48"/>
                    </a:lnTo>
                    <a:lnTo>
                      <a:pt x="242" y="48"/>
                    </a:lnTo>
                    <a:lnTo>
                      <a:pt x="236" y="49"/>
                    </a:lnTo>
                    <a:lnTo>
                      <a:pt x="236" y="55"/>
                    </a:lnTo>
                    <a:lnTo>
                      <a:pt x="236" y="60"/>
                    </a:lnTo>
                    <a:lnTo>
                      <a:pt x="236" y="63"/>
                    </a:lnTo>
                    <a:lnTo>
                      <a:pt x="236" y="65"/>
                    </a:lnTo>
                    <a:lnTo>
                      <a:pt x="236" y="66"/>
                    </a:lnTo>
                    <a:lnTo>
                      <a:pt x="219" y="70"/>
                    </a:lnTo>
                    <a:lnTo>
                      <a:pt x="207" y="75"/>
                    </a:lnTo>
                    <a:lnTo>
                      <a:pt x="198" y="81"/>
                    </a:lnTo>
                    <a:lnTo>
                      <a:pt x="192" y="89"/>
                    </a:lnTo>
                    <a:lnTo>
                      <a:pt x="190" y="94"/>
                    </a:lnTo>
                    <a:lnTo>
                      <a:pt x="191" y="95"/>
                    </a:lnTo>
                    <a:lnTo>
                      <a:pt x="191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89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5" y="95"/>
                    </a:lnTo>
                    <a:lnTo>
                      <a:pt x="184" y="95"/>
                    </a:lnTo>
                    <a:lnTo>
                      <a:pt x="186" y="102"/>
                    </a:lnTo>
                    <a:lnTo>
                      <a:pt x="187" y="108"/>
                    </a:lnTo>
                    <a:lnTo>
                      <a:pt x="187" y="108"/>
                    </a:lnTo>
                    <a:lnTo>
                      <a:pt x="191" y="98"/>
                    </a:lnTo>
                    <a:lnTo>
                      <a:pt x="198" y="89"/>
                    </a:lnTo>
                    <a:lnTo>
                      <a:pt x="207" y="80"/>
                    </a:lnTo>
                    <a:lnTo>
                      <a:pt x="219" y="72"/>
                    </a:lnTo>
                    <a:lnTo>
                      <a:pt x="235" y="69"/>
                    </a:lnTo>
                    <a:lnTo>
                      <a:pt x="251" y="66"/>
                    </a:lnTo>
                    <a:lnTo>
                      <a:pt x="264" y="67"/>
                    </a:lnTo>
                    <a:lnTo>
                      <a:pt x="263" y="55"/>
                    </a:lnTo>
                    <a:lnTo>
                      <a:pt x="265" y="38"/>
                    </a:lnTo>
                    <a:lnTo>
                      <a:pt x="269" y="23"/>
                    </a:lnTo>
                    <a:lnTo>
                      <a:pt x="277" y="10"/>
                    </a:lnTo>
                    <a:lnTo>
                      <a:pt x="280" y="7"/>
                    </a:lnTo>
                    <a:lnTo>
                      <a:pt x="282" y="7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9"/>
                    </a:lnTo>
                    <a:lnTo>
                      <a:pt x="283" y="7"/>
                    </a:lnTo>
                    <a:lnTo>
                      <a:pt x="283" y="7"/>
                    </a:lnTo>
                    <a:lnTo>
                      <a:pt x="290" y="4"/>
                    </a:lnTo>
                    <a:lnTo>
                      <a:pt x="296" y="0"/>
                    </a:lnTo>
                    <a:lnTo>
                      <a:pt x="384" y="0"/>
                    </a:lnTo>
                    <a:lnTo>
                      <a:pt x="378" y="5"/>
                    </a:lnTo>
                    <a:lnTo>
                      <a:pt x="370" y="6"/>
                    </a:lnTo>
                    <a:lnTo>
                      <a:pt x="363" y="7"/>
                    </a:lnTo>
                    <a:lnTo>
                      <a:pt x="358" y="7"/>
                    </a:lnTo>
                    <a:lnTo>
                      <a:pt x="351" y="7"/>
                    </a:lnTo>
                    <a:lnTo>
                      <a:pt x="346" y="7"/>
                    </a:lnTo>
                    <a:lnTo>
                      <a:pt x="340" y="6"/>
                    </a:lnTo>
                    <a:lnTo>
                      <a:pt x="332" y="6"/>
                    </a:lnTo>
                    <a:lnTo>
                      <a:pt x="333" y="6"/>
                    </a:lnTo>
                    <a:lnTo>
                      <a:pt x="337" y="11"/>
                    </a:lnTo>
                    <a:lnTo>
                      <a:pt x="340" y="16"/>
                    </a:lnTo>
                    <a:lnTo>
                      <a:pt x="342" y="23"/>
                    </a:lnTo>
                    <a:lnTo>
                      <a:pt x="342" y="38"/>
                    </a:lnTo>
                    <a:lnTo>
                      <a:pt x="336" y="52"/>
                    </a:lnTo>
                    <a:lnTo>
                      <a:pt x="329" y="60"/>
                    </a:lnTo>
                    <a:lnTo>
                      <a:pt x="322" y="66"/>
                    </a:lnTo>
                    <a:lnTo>
                      <a:pt x="312" y="69"/>
                    </a:lnTo>
                    <a:lnTo>
                      <a:pt x="301" y="67"/>
                    </a:lnTo>
                    <a:lnTo>
                      <a:pt x="292" y="63"/>
                    </a:lnTo>
                    <a:lnTo>
                      <a:pt x="286" y="57"/>
                    </a:lnTo>
                    <a:lnTo>
                      <a:pt x="281" y="49"/>
                    </a:lnTo>
                    <a:lnTo>
                      <a:pt x="281" y="40"/>
                    </a:lnTo>
                    <a:lnTo>
                      <a:pt x="283" y="32"/>
                    </a:lnTo>
                    <a:lnTo>
                      <a:pt x="286" y="28"/>
                    </a:lnTo>
                    <a:lnTo>
                      <a:pt x="288" y="24"/>
                    </a:lnTo>
                    <a:lnTo>
                      <a:pt x="292" y="21"/>
                    </a:lnTo>
                    <a:lnTo>
                      <a:pt x="296" y="20"/>
                    </a:lnTo>
                    <a:lnTo>
                      <a:pt x="300" y="20"/>
                    </a:lnTo>
                    <a:lnTo>
                      <a:pt x="300" y="24"/>
                    </a:lnTo>
                    <a:lnTo>
                      <a:pt x="300" y="28"/>
                    </a:lnTo>
                    <a:lnTo>
                      <a:pt x="300" y="32"/>
                    </a:lnTo>
                    <a:lnTo>
                      <a:pt x="301" y="35"/>
                    </a:lnTo>
                    <a:lnTo>
                      <a:pt x="304" y="38"/>
                    </a:lnTo>
                    <a:lnTo>
                      <a:pt x="306" y="40"/>
                    </a:lnTo>
                    <a:lnTo>
                      <a:pt x="310" y="42"/>
                    </a:lnTo>
                    <a:lnTo>
                      <a:pt x="313" y="40"/>
                    </a:lnTo>
                    <a:lnTo>
                      <a:pt x="317" y="40"/>
                    </a:lnTo>
                    <a:lnTo>
                      <a:pt x="319" y="38"/>
                    </a:lnTo>
                    <a:lnTo>
                      <a:pt x="322" y="37"/>
                    </a:lnTo>
                    <a:lnTo>
                      <a:pt x="324" y="33"/>
                    </a:lnTo>
                    <a:lnTo>
                      <a:pt x="326" y="29"/>
                    </a:lnTo>
                    <a:lnTo>
                      <a:pt x="324" y="25"/>
                    </a:lnTo>
                    <a:lnTo>
                      <a:pt x="324" y="21"/>
                    </a:lnTo>
                    <a:lnTo>
                      <a:pt x="323" y="18"/>
                    </a:lnTo>
                    <a:lnTo>
                      <a:pt x="319" y="12"/>
                    </a:lnTo>
                    <a:lnTo>
                      <a:pt x="314" y="9"/>
                    </a:lnTo>
                    <a:lnTo>
                      <a:pt x="309" y="7"/>
                    </a:lnTo>
                    <a:lnTo>
                      <a:pt x="304" y="6"/>
                    </a:lnTo>
                    <a:lnTo>
                      <a:pt x="292" y="10"/>
                    </a:lnTo>
                    <a:lnTo>
                      <a:pt x="283" y="19"/>
                    </a:lnTo>
                    <a:lnTo>
                      <a:pt x="277" y="29"/>
                    </a:lnTo>
                    <a:lnTo>
                      <a:pt x="273" y="42"/>
                    </a:lnTo>
                    <a:lnTo>
                      <a:pt x="271" y="53"/>
                    </a:lnTo>
                    <a:lnTo>
                      <a:pt x="271" y="62"/>
                    </a:lnTo>
                    <a:lnTo>
                      <a:pt x="272" y="70"/>
                    </a:lnTo>
                    <a:lnTo>
                      <a:pt x="287" y="74"/>
                    </a:lnTo>
                    <a:lnTo>
                      <a:pt x="301" y="79"/>
                    </a:lnTo>
                    <a:lnTo>
                      <a:pt x="319" y="90"/>
                    </a:lnTo>
                    <a:lnTo>
                      <a:pt x="336" y="103"/>
                    </a:lnTo>
                    <a:lnTo>
                      <a:pt x="350" y="121"/>
                    </a:lnTo>
                    <a:lnTo>
                      <a:pt x="360" y="141"/>
                    </a:lnTo>
                    <a:lnTo>
                      <a:pt x="364" y="150"/>
                    </a:lnTo>
                    <a:lnTo>
                      <a:pt x="368" y="160"/>
                    </a:lnTo>
                    <a:lnTo>
                      <a:pt x="370" y="173"/>
                    </a:lnTo>
                    <a:lnTo>
                      <a:pt x="340" y="173"/>
                    </a:lnTo>
                    <a:lnTo>
                      <a:pt x="338" y="169"/>
                    </a:lnTo>
                    <a:lnTo>
                      <a:pt x="337" y="168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35" y="167"/>
                    </a:lnTo>
                    <a:lnTo>
                      <a:pt x="322" y="159"/>
                    </a:lnTo>
                    <a:lnTo>
                      <a:pt x="310" y="149"/>
                    </a:lnTo>
                    <a:lnTo>
                      <a:pt x="300" y="139"/>
                    </a:lnTo>
                    <a:lnTo>
                      <a:pt x="287" y="122"/>
                    </a:lnTo>
                    <a:lnTo>
                      <a:pt x="276" y="104"/>
                    </a:lnTo>
                    <a:lnTo>
                      <a:pt x="271" y="90"/>
                    </a:lnTo>
                    <a:lnTo>
                      <a:pt x="267" y="75"/>
                    </a:lnTo>
                    <a:lnTo>
                      <a:pt x="259" y="74"/>
                    </a:lnTo>
                    <a:lnTo>
                      <a:pt x="250" y="74"/>
                    </a:lnTo>
                    <a:lnTo>
                      <a:pt x="239" y="76"/>
                    </a:lnTo>
                    <a:lnTo>
                      <a:pt x="226" y="80"/>
                    </a:lnTo>
                    <a:lnTo>
                      <a:pt x="216" y="85"/>
                    </a:lnTo>
                    <a:lnTo>
                      <a:pt x="207" y="95"/>
                    </a:lnTo>
                    <a:lnTo>
                      <a:pt x="203" y="107"/>
                    </a:lnTo>
                    <a:lnTo>
                      <a:pt x="204" y="112"/>
                    </a:lnTo>
                    <a:lnTo>
                      <a:pt x="205" y="117"/>
                    </a:lnTo>
                    <a:lnTo>
                      <a:pt x="209" y="122"/>
                    </a:lnTo>
                    <a:lnTo>
                      <a:pt x="214" y="126"/>
                    </a:lnTo>
                    <a:lnTo>
                      <a:pt x="218" y="127"/>
                    </a:lnTo>
                    <a:lnTo>
                      <a:pt x="222" y="127"/>
                    </a:lnTo>
                    <a:lnTo>
                      <a:pt x="226" y="128"/>
                    </a:lnTo>
                    <a:lnTo>
                      <a:pt x="230" y="127"/>
                    </a:lnTo>
                    <a:lnTo>
                      <a:pt x="233" y="125"/>
                    </a:lnTo>
                    <a:lnTo>
                      <a:pt x="235" y="122"/>
                    </a:lnTo>
                    <a:lnTo>
                      <a:pt x="237" y="119"/>
                    </a:lnTo>
                    <a:lnTo>
                      <a:pt x="237" y="116"/>
                    </a:lnTo>
                    <a:lnTo>
                      <a:pt x="239" y="113"/>
                    </a:lnTo>
                    <a:lnTo>
                      <a:pt x="237" y="109"/>
                    </a:lnTo>
                    <a:lnTo>
                      <a:pt x="235" y="107"/>
                    </a:lnTo>
                    <a:lnTo>
                      <a:pt x="232" y="104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17" y="103"/>
                    </a:lnTo>
                    <a:lnTo>
                      <a:pt x="217" y="99"/>
                    </a:lnTo>
                    <a:lnTo>
                      <a:pt x="218" y="95"/>
                    </a:lnTo>
                    <a:lnTo>
                      <a:pt x="221" y="91"/>
                    </a:lnTo>
                    <a:lnTo>
                      <a:pt x="224" y="89"/>
                    </a:lnTo>
                    <a:lnTo>
                      <a:pt x="228" y="86"/>
                    </a:lnTo>
                    <a:lnTo>
                      <a:pt x="237" y="84"/>
                    </a:lnTo>
                    <a:lnTo>
                      <a:pt x="246" y="85"/>
                    </a:lnTo>
                    <a:lnTo>
                      <a:pt x="254" y="89"/>
                    </a:lnTo>
                    <a:lnTo>
                      <a:pt x="260" y="95"/>
                    </a:lnTo>
                    <a:lnTo>
                      <a:pt x="264" y="104"/>
                    </a:lnTo>
                    <a:lnTo>
                      <a:pt x="265" y="114"/>
                    </a:lnTo>
                    <a:lnTo>
                      <a:pt x="260" y="128"/>
                    </a:lnTo>
                    <a:lnTo>
                      <a:pt x="249" y="139"/>
                    </a:lnTo>
                    <a:lnTo>
                      <a:pt x="235" y="145"/>
                    </a:lnTo>
                    <a:lnTo>
                      <a:pt x="219" y="145"/>
                    </a:lnTo>
                    <a:lnTo>
                      <a:pt x="213" y="142"/>
                    </a:lnTo>
                    <a:lnTo>
                      <a:pt x="208" y="140"/>
                    </a:lnTo>
                    <a:lnTo>
                      <a:pt x="203" y="136"/>
                    </a:lnTo>
                    <a:lnTo>
                      <a:pt x="203" y="136"/>
                    </a:lnTo>
                    <a:lnTo>
                      <a:pt x="203" y="144"/>
                    </a:lnTo>
                    <a:lnTo>
                      <a:pt x="204" y="150"/>
                    </a:lnTo>
                    <a:lnTo>
                      <a:pt x="203" y="156"/>
                    </a:lnTo>
                    <a:lnTo>
                      <a:pt x="203" y="163"/>
                    </a:lnTo>
                    <a:lnTo>
                      <a:pt x="201" y="169"/>
                    </a:lnTo>
                    <a:lnTo>
                      <a:pt x="201" y="169"/>
                    </a:lnTo>
                    <a:lnTo>
                      <a:pt x="201" y="168"/>
                    </a:lnTo>
                    <a:lnTo>
                      <a:pt x="201" y="168"/>
                    </a:lnTo>
                    <a:lnTo>
                      <a:pt x="201" y="169"/>
                    </a:lnTo>
                    <a:lnTo>
                      <a:pt x="201" y="170"/>
                    </a:lnTo>
                    <a:lnTo>
                      <a:pt x="201" y="173"/>
                    </a:lnTo>
                    <a:lnTo>
                      <a:pt x="181" y="173"/>
                    </a:lnTo>
                    <a:lnTo>
                      <a:pt x="181" y="170"/>
                    </a:lnTo>
                    <a:lnTo>
                      <a:pt x="181" y="169"/>
                    </a:lnTo>
                    <a:lnTo>
                      <a:pt x="181" y="168"/>
                    </a:lnTo>
                    <a:lnTo>
                      <a:pt x="181" y="168"/>
                    </a:lnTo>
                    <a:lnTo>
                      <a:pt x="181" y="169"/>
                    </a:lnTo>
                    <a:lnTo>
                      <a:pt x="181" y="169"/>
                    </a:lnTo>
                    <a:lnTo>
                      <a:pt x="180" y="164"/>
                    </a:lnTo>
                    <a:lnTo>
                      <a:pt x="180" y="159"/>
                    </a:lnTo>
                    <a:lnTo>
                      <a:pt x="178" y="154"/>
                    </a:lnTo>
                    <a:lnTo>
                      <a:pt x="178" y="149"/>
                    </a:lnTo>
                    <a:lnTo>
                      <a:pt x="178" y="142"/>
                    </a:lnTo>
                    <a:lnTo>
                      <a:pt x="180" y="135"/>
                    </a:lnTo>
                    <a:lnTo>
                      <a:pt x="180" y="136"/>
                    </a:lnTo>
                    <a:lnTo>
                      <a:pt x="175" y="140"/>
                    </a:lnTo>
                    <a:lnTo>
                      <a:pt x="168" y="142"/>
                    </a:lnTo>
                    <a:lnTo>
                      <a:pt x="163" y="145"/>
                    </a:lnTo>
                    <a:lnTo>
                      <a:pt x="148" y="145"/>
                    </a:lnTo>
                    <a:lnTo>
                      <a:pt x="134" y="139"/>
                    </a:lnTo>
                    <a:lnTo>
                      <a:pt x="126" y="132"/>
                    </a:lnTo>
                    <a:lnTo>
                      <a:pt x="120" y="125"/>
                    </a:lnTo>
                    <a:lnTo>
                      <a:pt x="117" y="114"/>
                    </a:lnTo>
                    <a:lnTo>
                      <a:pt x="117" y="104"/>
                    </a:lnTo>
                    <a:lnTo>
                      <a:pt x="121" y="95"/>
                    </a:lnTo>
                    <a:lnTo>
                      <a:pt x="128" y="89"/>
                    </a:lnTo>
                    <a:lnTo>
                      <a:pt x="136" y="84"/>
                    </a:lnTo>
                    <a:lnTo>
                      <a:pt x="145" y="84"/>
                    </a:lnTo>
                    <a:lnTo>
                      <a:pt x="154" y="85"/>
                    </a:lnTo>
                    <a:lnTo>
                      <a:pt x="158" y="89"/>
                    </a:lnTo>
                    <a:lnTo>
                      <a:pt x="160" y="91"/>
                    </a:lnTo>
                    <a:lnTo>
                      <a:pt x="164" y="95"/>
                    </a:lnTo>
                    <a:lnTo>
                      <a:pt x="166" y="99"/>
                    </a:lnTo>
                    <a:lnTo>
                      <a:pt x="166" y="103"/>
                    </a:lnTo>
                    <a:lnTo>
                      <a:pt x="162" y="103"/>
                    </a:lnTo>
                    <a:lnTo>
                      <a:pt x="158" y="103"/>
                    </a:lnTo>
                    <a:lnTo>
                      <a:pt x="154" y="103"/>
                    </a:lnTo>
                    <a:lnTo>
                      <a:pt x="150" y="104"/>
                    </a:lnTo>
                    <a:lnTo>
                      <a:pt x="146" y="107"/>
                    </a:lnTo>
                    <a:lnTo>
                      <a:pt x="145" y="109"/>
                    </a:lnTo>
                    <a:lnTo>
                      <a:pt x="144" y="113"/>
                    </a:lnTo>
                    <a:lnTo>
                      <a:pt x="144" y="116"/>
                    </a:lnTo>
                    <a:lnTo>
                      <a:pt x="145" y="119"/>
                    </a:lnTo>
                    <a:lnTo>
                      <a:pt x="146" y="122"/>
                    </a:lnTo>
                    <a:lnTo>
                      <a:pt x="149" y="125"/>
                    </a:lnTo>
                    <a:lnTo>
                      <a:pt x="153" y="127"/>
                    </a:lnTo>
                    <a:lnTo>
                      <a:pt x="157" y="128"/>
                    </a:lnTo>
                    <a:lnTo>
                      <a:pt x="160" y="128"/>
                    </a:lnTo>
                    <a:lnTo>
                      <a:pt x="164" y="127"/>
                    </a:lnTo>
                    <a:lnTo>
                      <a:pt x="168" y="126"/>
                    </a:lnTo>
                    <a:lnTo>
                      <a:pt x="173" y="122"/>
                    </a:lnTo>
                    <a:lnTo>
                      <a:pt x="177" y="118"/>
                    </a:lnTo>
                    <a:lnTo>
                      <a:pt x="178" y="112"/>
                    </a:lnTo>
                    <a:lnTo>
                      <a:pt x="178" y="107"/>
                    </a:lnTo>
                    <a:lnTo>
                      <a:pt x="175" y="95"/>
                    </a:lnTo>
                    <a:lnTo>
                      <a:pt x="167" y="85"/>
                    </a:lnTo>
                    <a:lnTo>
                      <a:pt x="155" y="80"/>
                    </a:lnTo>
                    <a:lnTo>
                      <a:pt x="144" y="76"/>
                    </a:lnTo>
                    <a:lnTo>
                      <a:pt x="132" y="75"/>
                    </a:lnTo>
                    <a:lnTo>
                      <a:pt x="123" y="75"/>
                    </a:lnTo>
                    <a:lnTo>
                      <a:pt x="116" y="75"/>
                    </a:lnTo>
                    <a:lnTo>
                      <a:pt x="112" y="90"/>
                    </a:lnTo>
                    <a:lnTo>
                      <a:pt x="105" y="105"/>
                    </a:lnTo>
                    <a:lnTo>
                      <a:pt x="95" y="123"/>
                    </a:lnTo>
                    <a:lnTo>
                      <a:pt x="82" y="141"/>
                    </a:lnTo>
                    <a:lnTo>
                      <a:pt x="66" y="155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5" y="167"/>
                    </a:lnTo>
                    <a:lnTo>
                      <a:pt x="44" y="168"/>
                    </a:lnTo>
                    <a:lnTo>
                      <a:pt x="43" y="169"/>
                    </a:lnTo>
                    <a:lnTo>
                      <a:pt x="43" y="173"/>
                    </a:lnTo>
                    <a:lnTo>
                      <a:pt x="12" y="173"/>
                    </a:lnTo>
                    <a:lnTo>
                      <a:pt x="15" y="160"/>
                    </a:lnTo>
                    <a:lnTo>
                      <a:pt x="17" y="150"/>
                    </a:lnTo>
                    <a:lnTo>
                      <a:pt x="22" y="141"/>
                    </a:lnTo>
                    <a:lnTo>
                      <a:pt x="32" y="121"/>
                    </a:lnTo>
                    <a:lnTo>
                      <a:pt x="47" y="103"/>
                    </a:lnTo>
                    <a:lnTo>
                      <a:pt x="62" y="90"/>
                    </a:lnTo>
                    <a:lnTo>
                      <a:pt x="80" y="79"/>
                    </a:lnTo>
                    <a:lnTo>
                      <a:pt x="95" y="74"/>
                    </a:lnTo>
                    <a:lnTo>
                      <a:pt x="111" y="70"/>
                    </a:lnTo>
                    <a:lnTo>
                      <a:pt x="111" y="62"/>
                    </a:lnTo>
                    <a:lnTo>
                      <a:pt x="111" y="53"/>
                    </a:lnTo>
                    <a:lnTo>
                      <a:pt x="109" y="42"/>
                    </a:lnTo>
                    <a:lnTo>
                      <a:pt x="105" y="29"/>
                    </a:lnTo>
                    <a:lnTo>
                      <a:pt x="99" y="19"/>
                    </a:lnTo>
                    <a:lnTo>
                      <a:pt x="90" y="10"/>
                    </a:lnTo>
                    <a:lnTo>
                      <a:pt x="79" y="6"/>
                    </a:lnTo>
                    <a:lnTo>
                      <a:pt x="72" y="7"/>
                    </a:lnTo>
                    <a:lnTo>
                      <a:pt x="67" y="9"/>
                    </a:lnTo>
                    <a:lnTo>
                      <a:pt x="63" y="12"/>
                    </a:lnTo>
                    <a:lnTo>
                      <a:pt x="59" y="18"/>
                    </a:lnTo>
                    <a:lnTo>
                      <a:pt x="58" y="21"/>
                    </a:lnTo>
                    <a:lnTo>
                      <a:pt x="57" y="25"/>
                    </a:lnTo>
                    <a:lnTo>
                      <a:pt x="57" y="29"/>
                    </a:lnTo>
                    <a:lnTo>
                      <a:pt x="58" y="33"/>
                    </a:lnTo>
                    <a:lnTo>
                      <a:pt x="61" y="37"/>
                    </a:lnTo>
                    <a:lnTo>
                      <a:pt x="63" y="38"/>
                    </a:lnTo>
                    <a:lnTo>
                      <a:pt x="66" y="40"/>
                    </a:lnTo>
                    <a:lnTo>
                      <a:pt x="70" y="40"/>
                    </a:lnTo>
                    <a:lnTo>
                      <a:pt x="72" y="42"/>
                    </a:lnTo>
                    <a:lnTo>
                      <a:pt x="76" y="40"/>
                    </a:lnTo>
                    <a:lnTo>
                      <a:pt x="79" y="38"/>
                    </a:lnTo>
                    <a:lnTo>
                      <a:pt x="80" y="35"/>
                    </a:lnTo>
                    <a:lnTo>
                      <a:pt x="81" y="32"/>
                    </a:lnTo>
                    <a:lnTo>
                      <a:pt x="82" y="28"/>
                    </a:lnTo>
                    <a:lnTo>
                      <a:pt x="82" y="24"/>
                    </a:lnTo>
                    <a:lnTo>
                      <a:pt x="82" y="20"/>
                    </a:lnTo>
                    <a:lnTo>
                      <a:pt x="86" y="20"/>
                    </a:lnTo>
                    <a:lnTo>
                      <a:pt x="90" y="21"/>
                    </a:lnTo>
                    <a:lnTo>
                      <a:pt x="94" y="24"/>
                    </a:lnTo>
                    <a:lnTo>
                      <a:pt x="96" y="28"/>
                    </a:lnTo>
                    <a:lnTo>
                      <a:pt x="99" y="32"/>
                    </a:lnTo>
                    <a:lnTo>
                      <a:pt x="102" y="40"/>
                    </a:lnTo>
                    <a:lnTo>
                      <a:pt x="100" y="49"/>
                    </a:lnTo>
                    <a:lnTo>
                      <a:pt x="96" y="57"/>
                    </a:lnTo>
                    <a:lnTo>
                      <a:pt x="89" y="63"/>
                    </a:lnTo>
                    <a:lnTo>
                      <a:pt x="80" y="67"/>
                    </a:lnTo>
                    <a:lnTo>
                      <a:pt x="71" y="69"/>
                    </a:lnTo>
                    <a:lnTo>
                      <a:pt x="57" y="63"/>
                    </a:lnTo>
                    <a:lnTo>
                      <a:pt x="47" y="52"/>
                    </a:lnTo>
                    <a:lnTo>
                      <a:pt x="40" y="38"/>
                    </a:lnTo>
                    <a:lnTo>
                      <a:pt x="40" y="23"/>
                    </a:lnTo>
                    <a:lnTo>
                      <a:pt x="41" y="16"/>
                    </a:lnTo>
                    <a:lnTo>
                      <a:pt x="44" y="11"/>
                    </a:lnTo>
                    <a:lnTo>
                      <a:pt x="48" y="6"/>
                    </a:lnTo>
                    <a:lnTo>
                      <a:pt x="48" y="5"/>
                    </a:lnTo>
                    <a:lnTo>
                      <a:pt x="44" y="6"/>
                    </a:lnTo>
                    <a:lnTo>
                      <a:pt x="39" y="6"/>
                    </a:lnTo>
                    <a:lnTo>
                      <a:pt x="34" y="6"/>
                    </a:lnTo>
                    <a:lnTo>
                      <a:pt x="27" y="6"/>
                    </a:lnTo>
                    <a:lnTo>
                      <a:pt x="21" y="5"/>
                    </a:lnTo>
                    <a:lnTo>
                      <a:pt x="15" y="4"/>
                    </a:lnTo>
                    <a:lnTo>
                      <a:pt x="8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4" name="Freeform 254">
                <a:extLst>
                  <a:ext uri="{FF2B5EF4-FFF2-40B4-BE49-F238E27FC236}">
                    <a16:creationId xmlns:a16="http://schemas.microsoft.com/office/drawing/2014/main" id="{8A3D79EE-A9DE-46D3-9E64-AEE3FEA5CC2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0" y="134"/>
                <a:ext cx="36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6 w 146"/>
                  <a:gd name="T9" fmla="*/ 16 h 76"/>
                  <a:gd name="T10" fmla="*/ 84 w 146"/>
                  <a:gd name="T11" fmla="*/ 7 h 76"/>
                  <a:gd name="T12" fmla="*/ 94 w 146"/>
                  <a:gd name="T13" fmla="*/ 1 h 76"/>
                  <a:gd name="T14" fmla="*/ 115 w 146"/>
                  <a:gd name="T15" fmla="*/ 0 h 76"/>
                  <a:gd name="T16" fmla="*/ 140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7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7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4 w 146"/>
                  <a:gd name="T45" fmla="*/ 20 h 76"/>
                  <a:gd name="T46" fmla="*/ 84 w 146"/>
                  <a:gd name="T47" fmla="*/ 33 h 76"/>
                  <a:gd name="T48" fmla="*/ 87 w 146"/>
                  <a:gd name="T49" fmla="*/ 53 h 76"/>
                  <a:gd name="T50" fmla="*/ 107 w 146"/>
                  <a:gd name="T51" fmla="*/ 70 h 76"/>
                  <a:gd name="T52" fmla="*/ 94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5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6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3 w 146"/>
                  <a:gd name="T91" fmla="*/ 42 h 76"/>
                  <a:gd name="T92" fmla="*/ 47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7 w 146"/>
                  <a:gd name="T105" fmla="*/ 12 h 76"/>
                  <a:gd name="T106" fmla="*/ 29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4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6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8" y="3"/>
                    </a:lnTo>
                    <a:lnTo>
                      <a:pt x="94" y="1"/>
                    </a:lnTo>
                    <a:lnTo>
                      <a:pt x="100" y="0"/>
                    </a:lnTo>
                    <a:lnTo>
                      <a:pt x="115" y="0"/>
                    </a:lnTo>
                    <a:lnTo>
                      <a:pt x="130" y="6"/>
                    </a:lnTo>
                    <a:lnTo>
                      <a:pt x="140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6" y="59"/>
                    </a:lnTo>
                    <a:lnTo>
                      <a:pt x="117" y="61"/>
                    </a:lnTo>
                    <a:lnTo>
                      <a:pt x="108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8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7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7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4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3" y="40"/>
                    </a:lnTo>
                    <a:lnTo>
                      <a:pt x="87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4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5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0" y="33"/>
                    </a:lnTo>
                    <a:lnTo>
                      <a:pt x="56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7" y="34"/>
                    </a:lnTo>
                    <a:lnTo>
                      <a:pt x="29" y="38"/>
                    </a:lnTo>
                    <a:lnTo>
                      <a:pt x="32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3" y="42"/>
                    </a:lnTo>
                    <a:lnTo>
                      <a:pt x="47" y="40"/>
                    </a:lnTo>
                    <a:lnTo>
                      <a:pt x="47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2" y="20"/>
                    </a:lnTo>
                    <a:lnTo>
                      <a:pt x="7" y="12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5" name="Freeform 255">
                <a:extLst>
                  <a:ext uri="{FF2B5EF4-FFF2-40B4-BE49-F238E27FC236}">
                    <a16:creationId xmlns:a16="http://schemas.microsoft.com/office/drawing/2014/main" id="{48932614-01BE-4824-933F-C2B02CCED0D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3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4 w 147"/>
                  <a:gd name="T7" fmla="*/ 26 h 76"/>
                  <a:gd name="T8" fmla="*/ 78 w 147"/>
                  <a:gd name="T9" fmla="*/ 16 h 76"/>
                  <a:gd name="T10" fmla="*/ 85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4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8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71" y="16"/>
                    </a:lnTo>
                    <a:lnTo>
                      <a:pt x="72" y="21"/>
                    </a:lnTo>
                    <a:lnTo>
                      <a:pt x="74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10" y="58"/>
                    </a:lnTo>
                    <a:lnTo>
                      <a:pt x="106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0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4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8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6" name="Freeform 256">
                <a:extLst>
                  <a:ext uri="{FF2B5EF4-FFF2-40B4-BE49-F238E27FC236}">
                    <a16:creationId xmlns:a16="http://schemas.microsoft.com/office/drawing/2014/main" id="{39054BAF-9801-46BA-8BC2-71DB19A7144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3" y="134"/>
                <a:ext cx="37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7 w 146"/>
                  <a:gd name="T9" fmla="*/ 16 h 76"/>
                  <a:gd name="T10" fmla="*/ 84 w 146"/>
                  <a:gd name="T11" fmla="*/ 7 h 76"/>
                  <a:gd name="T12" fmla="*/ 95 w 146"/>
                  <a:gd name="T13" fmla="*/ 1 h 76"/>
                  <a:gd name="T14" fmla="*/ 116 w 146"/>
                  <a:gd name="T15" fmla="*/ 0 h 76"/>
                  <a:gd name="T16" fmla="*/ 141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8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8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5 w 146"/>
                  <a:gd name="T45" fmla="*/ 20 h 76"/>
                  <a:gd name="T46" fmla="*/ 84 w 146"/>
                  <a:gd name="T47" fmla="*/ 33 h 76"/>
                  <a:gd name="T48" fmla="*/ 88 w 146"/>
                  <a:gd name="T49" fmla="*/ 53 h 76"/>
                  <a:gd name="T50" fmla="*/ 107 w 146"/>
                  <a:gd name="T51" fmla="*/ 70 h 76"/>
                  <a:gd name="T52" fmla="*/ 95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7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7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5 w 146"/>
                  <a:gd name="T91" fmla="*/ 42 h 76"/>
                  <a:gd name="T92" fmla="*/ 48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15 w 146"/>
                  <a:gd name="T105" fmla="*/ 6 h 76"/>
                  <a:gd name="T106" fmla="*/ 45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5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9" y="3"/>
                    </a:lnTo>
                    <a:lnTo>
                      <a:pt x="95" y="1"/>
                    </a:lnTo>
                    <a:lnTo>
                      <a:pt x="100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1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9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8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5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7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1" y="33"/>
                    </a:lnTo>
                    <a:lnTo>
                      <a:pt x="57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5" y="42"/>
                    </a:lnTo>
                    <a:lnTo>
                      <a:pt x="47" y="40"/>
                    </a:lnTo>
                    <a:lnTo>
                      <a:pt x="48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7" name="Freeform 257">
                <a:extLst>
                  <a:ext uri="{FF2B5EF4-FFF2-40B4-BE49-F238E27FC236}">
                    <a16:creationId xmlns:a16="http://schemas.microsoft.com/office/drawing/2014/main" id="{CA078F1B-AED1-4694-B789-90D738B5D74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8" name="Freeform 258">
                <a:extLst>
                  <a:ext uri="{FF2B5EF4-FFF2-40B4-BE49-F238E27FC236}">
                    <a16:creationId xmlns:a16="http://schemas.microsoft.com/office/drawing/2014/main" id="{5CDB0E66-442A-410B-BDFB-E51D74AF4AB8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0" y="110"/>
                <a:ext cx="46" cy="43"/>
              </a:xfrm>
              <a:custGeom>
                <a:avLst/>
                <a:gdLst>
                  <a:gd name="T0" fmla="*/ 108 w 186"/>
                  <a:gd name="T1" fmla="*/ 135 h 173"/>
                  <a:gd name="T2" fmla="*/ 82 w 186"/>
                  <a:gd name="T3" fmla="*/ 95 h 173"/>
                  <a:gd name="T4" fmla="*/ 97 w 186"/>
                  <a:gd name="T5" fmla="*/ 121 h 173"/>
                  <a:gd name="T6" fmla="*/ 97 w 186"/>
                  <a:gd name="T7" fmla="*/ 100 h 173"/>
                  <a:gd name="T8" fmla="*/ 128 w 186"/>
                  <a:gd name="T9" fmla="*/ 122 h 173"/>
                  <a:gd name="T10" fmla="*/ 148 w 186"/>
                  <a:gd name="T11" fmla="*/ 150 h 173"/>
                  <a:gd name="T12" fmla="*/ 157 w 186"/>
                  <a:gd name="T13" fmla="*/ 146 h 173"/>
                  <a:gd name="T14" fmla="*/ 110 w 186"/>
                  <a:gd name="T15" fmla="*/ 91 h 173"/>
                  <a:gd name="T16" fmla="*/ 97 w 186"/>
                  <a:gd name="T17" fmla="*/ 0 h 173"/>
                  <a:gd name="T18" fmla="*/ 172 w 186"/>
                  <a:gd name="T19" fmla="*/ 6 h 173"/>
                  <a:gd name="T20" fmla="*/ 152 w 186"/>
                  <a:gd name="T21" fmla="*/ 7 h 173"/>
                  <a:gd name="T22" fmla="*/ 133 w 186"/>
                  <a:gd name="T23" fmla="*/ 6 h 173"/>
                  <a:gd name="T24" fmla="*/ 141 w 186"/>
                  <a:gd name="T25" fmla="*/ 16 h 173"/>
                  <a:gd name="T26" fmla="*/ 137 w 186"/>
                  <a:gd name="T27" fmla="*/ 52 h 173"/>
                  <a:gd name="T28" fmla="*/ 113 w 186"/>
                  <a:gd name="T29" fmla="*/ 69 h 173"/>
                  <a:gd name="T30" fmla="*/ 87 w 186"/>
                  <a:gd name="T31" fmla="*/ 57 h 173"/>
                  <a:gd name="T32" fmla="*/ 84 w 186"/>
                  <a:gd name="T33" fmla="*/ 32 h 173"/>
                  <a:gd name="T34" fmla="*/ 93 w 186"/>
                  <a:gd name="T35" fmla="*/ 21 h 173"/>
                  <a:gd name="T36" fmla="*/ 101 w 186"/>
                  <a:gd name="T37" fmla="*/ 24 h 173"/>
                  <a:gd name="T38" fmla="*/ 102 w 186"/>
                  <a:gd name="T39" fmla="*/ 35 h 173"/>
                  <a:gd name="T40" fmla="*/ 111 w 186"/>
                  <a:gd name="T41" fmla="*/ 42 h 173"/>
                  <a:gd name="T42" fmla="*/ 120 w 186"/>
                  <a:gd name="T43" fmla="*/ 38 h 173"/>
                  <a:gd name="T44" fmla="*/ 127 w 186"/>
                  <a:gd name="T45" fmla="*/ 29 h 173"/>
                  <a:gd name="T46" fmla="*/ 124 w 186"/>
                  <a:gd name="T47" fmla="*/ 18 h 173"/>
                  <a:gd name="T48" fmla="*/ 110 w 186"/>
                  <a:gd name="T49" fmla="*/ 7 h 173"/>
                  <a:gd name="T50" fmla="*/ 84 w 186"/>
                  <a:gd name="T51" fmla="*/ 19 h 173"/>
                  <a:gd name="T52" fmla="*/ 72 w 186"/>
                  <a:gd name="T53" fmla="*/ 53 h 173"/>
                  <a:gd name="T54" fmla="*/ 88 w 186"/>
                  <a:gd name="T55" fmla="*/ 74 h 173"/>
                  <a:gd name="T56" fmla="*/ 137 w 186"/>
                  <a:gd name="T57" fmla="*/ 103 h 173"/>
                  <a:gd name="T58" fmla="*/ 165 w 186"/>
                  <a:gd name="T59" fmla="*/ 150 h 173"/>
                  <a:gd name="T60" fmla="*/ 141 w 186"/>
                  <a:gd name="T61" fmla="*/ 173 h 173"/>
                  <a:gd name="T62" fmla="*/ 138 w 186"/>
                  <a:gd name="T63" fmla="*/ 167 h 173"/>
                  <a:gd name="T64" fmla="*/ 123 w 186"/>
                  <a:gd name="T65" fmla="*/ 159 h 173"/>
                  <a:gd name="T66" fmla="*/ 88 w 186"/>
                  <a:gd name="T67" fmla="*/ 122 h 173"/>
                  <a:gd name="T68" fmla="*/ 68 w 186"/>
                  <a:gd name="T69" fmla="*/ 75 h 173"/>
                  <a:gd name="T70" fmla="*/ 40 w 186"/>
                  <a:gd name="T71" fmla="*/ 76 h 173"/>
                  <a:gd name="T72" fmla="*/ 8 w 186"/>
                  <a:gd name="T73" fmla="*/ 95 h 173"/>
                  <a:gd name="T74" fmla="*/ 6 w 186"/>
                  <a:gd name="T75" fmla="*/ 117 h 173"/>
                  <a:gd name="T76" fmla="*/ 19 w 186"/>
                  <a:gd name="T77" fmla="*/ 127 h 173"/>
                  <a:gd name="T78" fmla="*/ 31 w 186"/>
                  <a:gd name="T79" fmla="*/ 127 h 173"/>
                  <a:gd name="T80" fmla="*/ 38 w 186"/>
                  <a:gd name="T81" fmla="*/ 119 h 173"/>
                  <a:gd name="T82" fmla="*/ 38 w 186"/>
                  <a:gd name="T83" fmla="*/ 109 h 173"/>
                  <a:gd name="T84" fmla="*/ 29 w 186"/>
                  <a:gd name="T85" fmla="*/ 103 h 173"/>
                  <a:gd name="T86" fmla="*/ 18 w 186"/>
                  <a:gd name="T87" fmla="*/ 103 h 173"/>
                  <a:gd name="T88" fmla="*/ 22 w 186"/>
                  <a:gd name="T89" fmla="*/ 91 h 173"/>
                  <a:gd name="T90" fmla="*/ 38 w 186"/>
                  <a:gd name="T91" fmla="*/ 84 h 173"/>
                  <a:gd name="T92" fmla="*/ 63 w 186"/>
                  <a:gd name="T93" fmla="*/ 95 h 173"/>
                  <a:gd name="T94" fmla="*/ 64 w 186"/>
                  <a:gd name="T95" fmla="*/ 125 h 173"/>
                  <a:gd name="T96" fmla="*/ 36 w 186"/>
                  <a:gd name="T97" fmla="*/ 145 h 173"/>
                  <a:gd name="T98" fmla="*/ 9 w 186"/>
                  <a:gd name="T99" fmla="*/ 140 h 173"/>
                  <a:gd name="T100" fmla="*/ 4 w 186"/>
                  <a:gd name="T101" fmla="*/ 144 h 173"/>
                  <a:gd name="T102" fmla="*/ 4 w 186"/>
                  <a:gd name="T103" fmla="*/ 163 h 173"/>
                  <a:gd name="T104" fmla="*/ 3 w 186"/>
                  <a:gd name="T105" fmla="*/ 168 h 173"/>
                  <a:gd name="T106" fmla="*/ 3 w 186"/>
                  <a:gd name="T107" fmla="*/ 170 h 173"/>
                  <a:gd name="T108" fmla="*/ 0 w 186"/>
                  <a:gd name="T109" fmla="*/ 84 h 173"/>
                  <a:gd name="T110" fmla="*/ 36 w 186"/>
                  <a:gd name="T111" fmla="*/ 69 h 173"/>
                  <a:gd name="T112" fmla="*/ 65 w 186"/>
                  <a:gd name="T113" fmla="*/ 55 h 173"/>
                  <a:gd name="T114" fmla="*/ 79 w 186"/>
                  <a:gd name="T115" fmla="*/ 10 h 173"/>
                  <a:gd name="T116" fmla="*/ 84 w 186"/>
                  <a:gd name="T117" fmla="*/ 10 h 173"/>
                  <a:gd name="T118" fmla="*/ 84 w 186"/>
                  <a:gd name="T119" fmla="*/ 10 h 173"/>
                  <a:gd name="T120" fmla="*/ 84 w 186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186" h="173">
                    <a:moveTo>
                      <a:pt x="102" y="128"/>
                    </a:moveTo>
                    <a:lnTo>
                      <a:pt x="106" y="134"/>
                    </a:lnTo>
                    <a:lnTo>
                      <a:pt x="108" y="135"/>
                    </a:lnTo>
                    <a:lnTo>
                      <a:pt x="102" y="128"/>
                    </a:lnTo>
                    <a:close/>
                    <a:moveTo>
                      <a:pt x="76" y="77"/>
                    </a:moveTo>
                    <a:lnTo>
                      <a:pt x="82" y="95"/>
                    </a:lnTo>
                    <a:lnTo>
                      <a:pt x="90" y="112"/>
                    </a:lnTo>
                    <a:lnTo>
                      <a:pt x="100" y="126"/>
                    </a:lnTo>
                    <a:lnTo>
                      <a:pt x="97" y="121"/>
                    </a:lnTo>
                    <a:lnTo>
                      <a:pt x="90" y="108"/>
                    </a:lnTo>
                    <a:lnTo>
                      <a:pt x="84" y="95"/>
                    </a:lnTo>
                    <a:lnTo>
                      <a:pt x="97" y="100"/>
                    </a:lnTo>
                    <a:lnTo>
                      <a:pt x="110" y="108"/>
                    </a:lnTo>
                    <a:lnTo>
                      <a:pt x="119" y="114"/>
                    </a:lnTo>
                    <a:lnTo>
                      <a:pt x="128" y="122"/>
                    </a:lnTo>
                    <a:lnTo>
                      <a:pt x="136" y="130"/>
                    </a:lnTo>
                    <a:lnTo>
                      <a:pt x="142" y="139"/>
                    </a:lnTo>
                    <a:lnTo>
                      <a:pt x="148" y="150"/>
                    </a:lnTo>
                    <a:lnTo>
                      <a:pt x="155" y="163"/>
                    </a:lnTo>
                    <a:lnTo>
                      <a:pt x="164" y="165"/>
                    </a:lnTo>
                    <a:lnTo>
                      <a:pt x="157" y="146"/>
                    </a:lnTo>
                    <a:lnTo>
                      <a:pt x="148" y="130"/>
                    </a:lnTo>
                    <a:lnTo>
                      <a:pt x="132" y="108"/>
                    </a:lnTo>
                    <a:lnTo>
                      <a:pt x="110" y="91"/>
                    </a:lnTo>
                    <a:lnTo>
                      <a:pt x="93" y="83"/>
                    </a:lnTo>
                    <a:lnTo>
                      <a:pt x="76" y="77"/>
                    </a:lnTo>
                    <a:close/>
                    <a:moveTo>
                      <a:pt x="97" y="0"/>
                    </a:moveTo>
                    <a:lnTo>
                      <a:pt x="186" y="0"/>
                    </a:lnTo>
                    <a:lnTo>
                      <a:pt x="179" y="5"/>
                    </a:lnTo>
                    <a:lnTo>
                      <a:pt x="172" y="6"/>
                    </a:lnTo>
                    <a:lnTo>
                      <a:pt x="164" y="7"/>
                    </a:lnTo>
                    <a:lnTo>
                      <a:pt x="159" y="7"/>
                    </a:lnTo>
                    <a:lnTo>
                      <a:pt x="152" y="7"/>
                    </a:lnTo>
                    <a:lnTo>
                      <a:pt x="147" y="7"/>
                    </a:lnTo>
                    <a:lnTo>
                      <a:pt x="141" y="6"/>
                    </a:lnTo>
                    <a:lnTo>
                      <a:pt x="133" y="6"/>
                    </a:lnTo>
                    <a:lnTo>
                      <a:pt x="134" y="6"/>
                    </a:lnTo>
                    <a:lnTo>
                      <a:pt x="138" y="11"/>
                    </a:lnTo>
                    <a:lnTo>
                      <a:pt x="141" y="16"/>
                    </a:lnTo>
                    <a:lnTo>
                      <a:pt x="143" y="23"/>
                    </a:lnTo>
                    <a:lnTo>
                      <a:pt x="143" y="38"/>
                    </a:lnTo>
                    <a:lnTo>
                      <a:pt x="137" y="52"/>
                    </a:lnTo>
                    <a:lnTo>
                      <a:pt x="131" y="60"/>
                    </a:lnTo>
                    <a:lnTo>
                      <a:pt x="123" y="66"/>
                    </a:lnTo>
                    <a:lnTo>
                      <a:pt x="113" y="69"/>
                    </a:lnTo>
                    <a:lnTo>
                      <a:pt x="102" y="67"/>
                    </a:lnTo>
                    <a:lnTo>
                      <a:pt x="93" y="63"/>
                    </a:lnTo>
                    <a:lnTo>
                      <a:pt x="87" y="57"/>
                    </a:lnTo>
                    <a:lnTo>
                      <a:pt x="83" y="49"/>
                    </a:lnTo>
                    <a:lnTo>
                      <a:pt x="82" y="40"/>
                    </a:lnTo>
                    <a:lnTo>
                      <a:pt x="84" y="32"/>
                    </a:lnTo>
                    <a:lnTo>
                      <a:pt x="87" y="28"/>
                    </a:lnTo>
                    <a:lnTo>
                      <a:pt x="90" y="24"/>
                    </a:lnTo>
                    <a:lnTo>
                      <a:pt x="93" y="21"/>
                    </a:lnTo>
                    <a:lnTo>
                      <a:pt x="97" y="20"/>
                    </a:lnTo>
                    <a:lnTo>
                      <a:pt x="101" y="20"/>
                    </a:lnTo>
                    <a:lnTo>
                      <a:pt x="101" y="24"/>
                    </a:lnTo>
                    <a:lnTo>
                      <a:pt x="101" y="28"/>
                    </a:lnTo>
                    <a:lnTo>
                      <a:pt x="101" y="32"/>
                    </a:lnTo>
                    <a:lnTo>
                      <a:pt x="102" y="35"/>
                    </a:lnTo>
                    <a:lnTo>
                      <a:pt x="105" y="38"/>
                    </a:lnTo>
                    <a:lnTo>
                      <a:pt x="108" y="40"/>
                    </a:lnTo>
                    <a:lnTo>
                      <a:pt x="111" y="42"/>
                    </a:lnTo>
                    <a:lnTo>
                      <a:pt x="114" y="40"/>
                    </a:lnTo>
                    <a:lnTo>
                      <a:pt x="118" y="40"/>
                    </a:lnTo>
                    <a:lnTo>
                      <a:pt x="120" y="38"/>
                    </a:lnTo>
                    <a:lnTo>
                      <a:pt x="123" y="37"/>
                    </a:lnTo>
                    <a:lnTo>
                      <a:pt x="125" y="33"/>
                    </a:lnTo>
                    <a:lnTo>
                      <a:pt x="127" y="29"/>
                    </a:lnTo>
                    <a:lnTo>
                      <a:pt x="127" y="25"/>
                    </a:lnTo>
                    <a:lnTo>
                      <a:pt x="125" y="21"/>
                    </a:lnTo>
                    <a:lnTo>
                      <a:pt x="124" y="18"/>
                    </a:lnTo>
                    <a:lnTo>
                      <a:pt x="120" y="12"/>
                    </a:lnTo>
                    <a:lnTo>
                      <a:pt x="116" y="9"/>
                    </a:lnTo>
                    <a:lnTo>
                      <a:pt x="110" y="7"/>
                    </a:lnTo>
                    <a:lnTo>
                      <a:pt x="105" y="6"/>
                    </a:lnTo>
                    <a:lnTo>
                      <a:pt x="93" y="10"/>
                    </a:lnTo>
                    <a:lnTo>
                      <a:pt x="84" y="19"/>
                    </a:lnTo>
                    <a:lnTo>
                      <a:pt x="78" y="29"/>
                    </a:lnTo>
                    <a:lnTo>
                      <a:pt x="74" y="42"/>
                    </a:lnTo>
                    <a:lnTo>
                      <a:pt x="72" y="53"/>
                    </a:lnTo>
                    <a:lnTo>
                      <a:pt x="72" y="62"/>
                    </a:lnTo>
                    <a:lnTo>
                      <a:pt x="73" y="70"/>
                    </a:lnTo>
                    <a:lnTo>
                      <a:pt x="88" y="74"/>
                    </a:lnTo>
                    <a:lnTo>
                      <a:pt x="102" y="79"/>
                    </a:lnTo>
                    <a:lnTo>
                      <a:pt x="120" y="90"/>
                    </a:lnTo>
                    <a:lnTo>
                      <a:pt x="137" y="103"/>
                    </a:lnTo>
                    <a:lnTo>
                      <a:pt x="151" y="121"/>
                    </a:lnTo>
                    <a:lnTo>
                      <a:pt x="161" y="141"/>
                    </a:lnTo>
                    <a:lnTo>
                      <a:pt x="165" y="150"/>
                    </a:lnTo>
                    <a:lnTo>
                      <a:pt x="169" y="160"/>
                    </a:lnTo>
                    <a:lnTo>
                      <a:pt x="172" y="173"/>
                    </a:lnTo>
                    <a:lnTo>
                      <a:pt x="141" y="173"/>
                    </a:lnTo>
                    <a:lnTo>
                      <a:pt x="140" y="169"/>
                    </a:lnTo>
                    <a:lnTo>
                      <a:pt x="138" y="168"/>
                    </a:lnTo>
                    <a:lnTo>
                      <a:pt x="138" y="167"/>
                    </a:lnTo>
                    <a:lnTo>
                      <a:pt x="137" y="167"/>
                    </a:lnTo>
                    <a:lnTo>
                      <a:pt x="136" y="167"/>
                    </a:lnTo>
                    <a:lnTo>
                      <a:pt x="123" y="159"/>
                    </a:lnTo>
                    <a:lnTo>
                      <a:pt x="111" y="149"/>
                    </a:lnTo>
                    <a:lnTo>
                      <a:pt x="101" y="139"/>
                    </a:lnTo>
                    <a:lnTo>
                      <a:pt x="88" y="122"/>
                    </a:lnTo>
                    <a:lnTo>
                      <a:pt x="77" y="104"/>
                    </a:lnTo>
                    <a:lnTo>
                      <a:pt x="72" y="90"/>
                    </a:lnTo>
                    <a:lnTo>
                      <a:pt x="68" y="75"/>
                    </a:lnTo>
                    <a:lnTo>
                      <a:pt x="60" y="74"/>
                    </a:lnTo>
                    <a:lnTo>
                      <a:pt x="51" y="74"/>
                    </a:lnTo>
                    <a:lnTo>
                      <a:pt x="40" y="76"/>
                    </a:lnTo>
                    <a:lnTo>
                      <a:pt x="27" y="80"/>
                    </a:lnTo>
                    <a:lnTo>
                      <a:pt x="17" y="85"/>
                    </a:lnTo>
                    <a:lnTo>
                      <a:pt x="8" y="95"/>
                    </a:lnTo>
                    <a:lnTo>
                      <a:pt x="4" y="107"/>
                    </a:lnTo>
                    <a:lnTo>
                      <a:pt x="5" y="112"/>
                    </a:lnTo>
                    <a:lnTo>
                      <a:pt x="6" y="117"/>
                    </a:lnTo>
                    <a:lnTo>
                      <a:pt x="10" y="122"/>
                    </a:lnTo>
                    <a:lnTo>
                      <a:pt x="15" y="126"/>
                    </a:lnTo>
                    <a:lnTo>
                      <a:pt x="19" y="127"/>
                    </a:lnTo>
                    <a:lnTo>
                      <a:pt x="23" y="127"/>
                    </a:lnTo>
                    <a:lnTo>
                      <a:pt x="27" y="128"/>
                    </a:lnTo>
                    <a:lnTo>
                      <a:pt x="31" y="127"/>
                    </a:lnTo>
                    <a:lnTo>
                      <a:pt x="35" y="125"/>
                    </a:lnTo>
                    <a:lnTo>
                      <a:pt x="36" y="122"/>
                    </a:lnTo>
                    <a:lnTo>
                      <a:pt x="38" y="119"/>
                    </a:lnTo>
                    <a:lnTo>
                      <a:pt x="40" y="116"/>
                    </a:lnTo>
                    <a:lnTo>
                      <a:pt x="40" y="113"/>
                    </a:lnTo>
                    <a:lnTo>
                      <a:pt x="38" y="109"/>
                    </a:lnTo>
                    <a:lnTo>
                      <a:pt x="36" y="107"/>
                    </a:lnTo>
                    <a:lnTo>
                      <a:pt x="33" y="104"/>
                    </a:lnTo>
                    <a:lnTo>
                      <a:pt x="29" y="103"/>
                    </a:lnTo>
                    <a:lnTo>
                      <a:pt x="26" y="103"/>
                    </a:lnTo>
                    <a:lnTo>
                      <a:pt x="22" y="103"/>
                    </a:lnTo>
                    <a:lnTo>
                      <a:pt x="18" y="103"/>
                    </a:lnTo>
                    <a:lnTo>
                      <a:pt x="18" y="99"/>
                    </a:lnTo>
                    <a:lnTo>
                      <a:pt x="19" y="95"/>
                    </a:lnTo>
                    <a:lnTo>
                      <a:pt x="22" y="91"/>
                    </a:lnTo>
                    <a:lnTo>
                      <a:pt x="26" y="89"/>
                    </a:lnTo>
                    <a:lnTo>
                      <a:pt x="29" y="86"/>
                    </a:lnTo>
                    <a:lnTo>
                      <a:pt x="38" y="84"/>
                    </a:lnTo>
                    <a:lnTo>
                      <a:pt x="47" y="85"/>
                    </a:lnTo>
                    <a:lnTo>
                      <a:pt x="55" y="89"/>
                    </a:lnTo>
                    <a:lnTo>
                      <a:pt x="63" y="95"/>
                    </a:lnTo>
                    <a:lnTo>
                      <a:pt x="65" y="104"/>
                    </a:lnTo>
                    <a:lnTo>
                      <a:pt x="67" y="114"/>
                    </a:lnTo>
                    <a:lnTo>
                      <a:pt x="64" y="125"/>
                    </a:lnTo>
                    <a:lnTo>
                      <a:pt x="58" y="132"/>
                    </a:lnTo>
                    <a:lnTo>
                      <a:pt x="50" y="139"/>
                    </a:lnTo>
                    <a:lnTo>
                      <a:pt x="36" y="145"/>
                    </a:lnTo>
                    <a:lnTo>
                      <a:pt x="20" y="145"/>
                    </a:lnTo>
                    <a:lnTo>
                      <a:pt x="14" y="142"/>
                    </a:lnTo>
                    <a:lnTo>
                      <a:pt x="9" y="140"/>
                    </a:lnTo>
                    <a:lnTo>
                      <a:pt x="4" y="136"/>
                    </a:lnTo>
                    <a:lnTo>
                      <a:pt x="4" y="136"/>
                    </a:lnTo>
                    <a:lnTo>
                      <a:pt x="4" y="144"/>
                    </a:lnTo>
                    <a:lnTo>
                      <a:pt x="5" y="150"/>
                    </a:lnTo>
                    <a:lnTo>
                      <a:pt x="5" y="156"/>
                    </a:lnTo>
                    <a:lnTo>
                      <a:pt x="4" y="163"/>
                    </a:lnTo>
                    <a:lnTo>
                      <a:pt x="3" y="169"/>
                    </a:lnTo>
                    <a:lnTo>
                      <a:pt x="3" y="169"/>
                    </a:lnTo>
                    <a:lnTo>
                      <a:pt x="3" y="168"/>
                    </a:lnTo>
                    <a:lnTo>
                      <a:pt x="3" y="168"/>
                    </a:lnTo>
                    <a:lnTo>
                      <a:pt x="3" y="169"/>
                    </a:lnTo>
                    <a:lnTo>
                      <a:pt x="3" y="170"/>
                    </a:lnTo>
                    <a:lnTo>
                      <a:pt x="3" y="173"/>
                    </a:lnTo>
                    <a:lnTo>
                      <a:pt x="0" y="173"/>
                    </a:lnTo>
                    <a:lnTo>
                      <a:pt x="0" y="84"/>
                    </a:lnTo>
                    <a:lnTo>
                      <a:pt x="4" y="80"/>
                    </a:lnTo>
                    <a:lnTo>
                      <a:pt x="18" y="72"/>
                    </a:lnTo>
                    <a:lnTo>
                      <a:pt x="36" y="69"/>
                    </a:lnTo>
                    <a:lnTo>
                      <a:pt x="52" y="66"/>
                    </a:lnTo>
                    <a:lnTo>
                      <a:pt x="65" y="67"/>
                    </a:lnTo>
                    <a:lnTo>
                      <a:pt x="65" y="55"/>
                    </a:lnTo>
                    <a:lnTo>
                      <a:pt x="67" y="38"/>
                    </a:lnTo>
                    <a:lnTo>
                      <a:pt x="70" y="23"/>
                    </a:lnTo>
                    <a:lnTo>
                      <a:pt x="79" y="10"/>
                    </a:lnTo>
                    <a:lnTo>
                      <a:pt x="81" y="7"/>
                    </a:lnTo>
                    <a:lnTo>
                      <a:pt x="84" y="7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9"/>
                    </a:lnTo>
                    <a:lnTo>
                      <a:pt x="84" y="7"/>
                    </a:lnTo>
                    <a:lnTo>
                      <a:pt x="84" y="7"/>
                    </a:lnTo>
                    <a:lnTo>
                      <a:pt x="91" y="4"/>
                    </a:lnTo>
                    <a:lnTo>
                      <a:pt x="9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9" name="Freeform 259">
                <a:extLst>
                  <a:ext uri="{FF2B5EF4-FFF2-40B4-BE49-F238E27FC236}">
                    <a16:creationId xmlns:a16="http://schemas.microsoft.com/office/drawing/2014/main" id="{8B90786B-918E-4C9C-9410-1056D23588A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9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80" name="Freeform 260">
                <a:extLst>
                  <a:ext uri="{FF2B5EF4-FFF2-40B4-BE49-F238E27FC236}">
                    <a16:creationId xmlns:a16="http://schemas.microsoft.com/office/drawing/2014/main" id="{7FB9AD6C-8540-4DD3-BB22-79F5B7321B5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" y="111"/>
                <a:ext cx="19" cy="19"/>
              </a:xfrm>
              <a:custGeom>
                <a:avLst/>
                <a:gdLst>
                  <a:gd name="T0" fmla="*/ 76 w 77"/>
                  <a:gd name="T1" fmla="*/ 0 h 77"/>
                  <a:gd name="T2" fmla="*/ 76 w 77"/>
                  <a:gd name="T3" fmla="*/ 1 h 77"/>
                  <a:gd name="T4" fmla="*/ 76 w 77"/>
                  <a:gd name="T5" fmla="*/ 1 h 77"/>
                  <a:gd name="T6" fmla="*/ 77 w 77"/>
                  <a:gd name="T7" fmla="*/ 1 h 77"/>
                  <a:gd name="T8" fmla="*/ 70 w 77"/>
                  <a:gd name="T9" fmla="*/ 6 h 77"/>
                  <a:gd name="T10" fmla="*/ 64 w 77"/>
                  <a:gd name="T11" fmla="*/ 14 h 77"/>
                  <a:gd name="T12" fmla="*/ 58 w 77"/>
                  <a:gd name="T13" fmla="*/ 27 h 77"/>
                  <a:gd name="T14" fmla="*/ 55 w 77"/>
                  <a:gd name="T15" fmla="*/ 42 h 77"/>
                  <a:gd name="T16" fmla="*/ 54 w 77"/>
                  <a:gd name="T17" fmla="*/ 42 h 77"/>
                  <a:gd name="T18" fmla="*/ 52 w 77"/>
                  <a:gd name="T19" fmla="*/ 42 h 77"/>
                  <a:gd name="T20" fmla="*/ 49 w 77"/>
                  <a:gd name="T21" fmla="*/ 42 h 77"/>
                  <a:gd name="T22" fmla="*/ 44 w 77"/>
                  <a:gd name="T23" fmla="*/ 42 h 77"/>
                  <a:gd name="T24" fmla="*/ 38 w 77"/>
                  <a:gd name="T25" fmla="*/ 43 h 77"/>
                  <a:gd name="T26" fmla="*/ 37 w 77"/>
                  <a:gd name="T27" fmla="*/ 49 h 77"/>
                  <a:gd name="T28" fmla="*/ 37 w 77"/>
                  <a:gd name="T29" fmla="*/ 54 h 77"/>
                  <a:gd name="T30" fmla="*/ 37 w 77"/>
                  <a:gd name="T31" fmla="*/ 57 h 77"/>
                  <a:gd name="T32" fmla="*/ 37 w 77"/>
                  <a:gd name="T33" fmla="*/ 59 h 77"/>
                  <a:gd name="T34" fmla="*/ 37 w 77"/>
                  <a:gd name="T35" fmla="*/ 60 h 77"/>
                  <a:gd name="T36" fmla="*/ 20 w 77"/>
                  <a:gd name="T37" fmla="*/ 64 h 77"/>
                  <a:gd name="T38" fmla="*/ 8 w 77"/>
                  <a:gd name="T39" fmla="*/ 69 h 77"/>
                  <a:gd name="T40" fmla="*/ 0 w 77"/>
                  <a:gd name="T41" fmla="*/ 77 h 77"/>
                  <a:gd name="T42" fmla="*/ 0 w 77"/>
                  <a:gd name="T43" fmla="*/ 65 h 77"/>
                  <a:gd name="T44" fmla="*/ 4 w 77"/>
                  <a:gd name="T45" fmla="*/ 61 h 77"/>
                  <a:gd name="T46" fmla="*/ 8 w 77"/>
                  <a:gd name="T47" fmla="*/ 57 h 77"/>
                  <a:gd name="T48" fmla="*/ 13 w 77"/>
                  <a:gd name="T49" fmla="*/ 55 h 77"/>
                  <a:gd name="T50" fmla="*/ 18 w 77"/>
                  <a:gd name="T51" fmla="*/ 54 h 77"/>
                  <a:gd name="T52" fmla="*/ 18 w 77"/>
                  <a:gd name="T53" fmla="*/ 50 h 77"/>
                  <a:gd name="T54" fmla="*/ 18 w 77"/>
                  <a:gd name="T55" fmla="*/ 40 h 77"/>
                  <a:gd name="T56" fmla="*/ 19 w 77"/>
                  <a:gd name="T57" fmla="*/ 24 h 77"/>
                  <a:gd name="T58" fmla="*/ 35 w 77"/>
                  <a:gd name="T59" fmla="*/ 24 h 77"/>
                  <a:gd name="T60" fmla="*/ 45 w 77"/>
                  <a:gd name="T61" fmla="*/ 24 h 77"/>
                  <a:gd name="T62" fmla="*/ 49 w 77"/>
                  <a:gd name="T63" fmla="*/ 24 h 77"/>
                  <a:gd name="T64" fmla="*/ 52 w 77"/>
                  <a:gd name="T65" fmla="*/ 14 h 77"/>
                  <a:gd name="T66" fmla="*/ 58 w 77"/>
                  <a:gd name="T67" fmla="*/ 8 h 77"/>
                  <a:gd name="T68" fmla="*/ 64 w 77"/>
                  <a:gd name="T69" fmla="*/ 4 h 77"/>
                  <a:gd name="T70" fmla="*/ 70 w 77"/>
                  <a:gd name="T71" fmla="*/ 1 h 77"/>
                  <a:gd name="T72" fmla="*/ 76 w 77"/>
                  <a:gd name="T73" fmla="*/ 0 h 7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</a:cxnLst>
                <a:rect l="0" t="0" r="r" b="b"/>
                <a:pathLst>
                  <a:path w="77" h="77">
                    <a:moveTo>
                      <a:pt x="76" y="0"/>
                    </a:moveTo>
                    <a:lnTo>
                      <a:pt x="76" y="1"/>
                    </a:lnTo>
                    <a:lnTo>
                      <a:pt x="76" y="1"/>
                    </a:lnTo>
                    <a:lnTo>
                      <a:pt x="77" y="1"/>
                    </a:lnTo>
                    <a:lnTo>
                      <a:pt x="70" y="6"/>
                    </a:lnTo>
                    <a:lnTo>
                      <a:pt x="64" y="14"/>
                    </a:lnTo>
                    <a:lnTo>
                      <a:pt x="58" y="27"/>
                    </a:lnTo>
                    <a:lnTo>
                      <a:pt x="55" y="42"/>
                    </a:lnTo>
                    <a:lnTo>
                      <a:pt x="54" y="42"/>
                    </a:lnTo>
                    <a:lnTo>
                      <a:pt x="52" y="42"/>
                    </a:lnTo>
                    <a:lnTo>
                      <a:pt x="49" y="42"/>
                    </a:lnTo>
                    <a:lnTo>
                      <a:pt x="44" y="42"/>
                    </a:lnTo>
                    <a:lnTo>
                      <a:pt x="38" y="43"/>
                    </a:lnTo>
                    <a:lnTo>
                      <a:pt x="37" y="49"/>
                    </a:lnTo>
                    <a:lnTo>
                      <a:pt x="37" y="54"/>
                    </a:lnTo>
                    <a:lnTo>
                      <a:pt x="37" y="57"/>
                    </a:lnTo>
                    <a:lnTo>
                      <a:pt x="37" y="59"/>
                    </a:lnTo>
                    <a:lnTo>
                      <a:pt x="37" y="60"/>
                    </a:lnTo>
                    <a:lnTo>
                      <a:pt x="20" y="64"/>
                    </a:lnTo>
                    <a:lnTo>
                      <a:pt x="8" y="69"/>
                    </a:lnTo>
                    <a:lnTo>
                      <a:pt x="0" y="77"/>
                    </a:lnTo>
                    <a:lnTo>
                      <a:pt x="0" y="65"/>
                    </a:lnTo>
                    <a:lnTo>
                      <a:pt x="4" y="61"/>
                    </a:lnTo>
                    <a:lnTo>
                      <a:pt x="8" y="57"/>
                    </a:lnTo>
                    <a:lnTo>
                      <a:pt x="13" y="55"/>
                    </a:lnTo>
                    <a:lnTo>
                      <a:pt x="18" y="54"/>
                    </a:lnTo>
                    <a:lnTo>
                      <a:pt x="18" y="50"/>
                    </a:lnTo>
                    <a:lnTo>
                      <a:pt x="18" y="40"/>
                    </a:lnTo>
                    <a:lnTo>
                      <a:pt x="19" y="24"/>
                    </a:lnTo>
                    <a:lnTo>
                      <a:pt x="35" y="24"/>
                    </a:lnTo>
                    <a:lnTo>
                      <a:pt x="45" y="24"/>
                    </a:lnTo>
                    <a:lnTo>
                      <a:pt x="49" y="24"/>
                    </a:lnTo>
                    <a:lnTo>
                      <a:pt x="52" y="14"/>
                    </a:lnTo>
                    <a:lnTo>
                      <a:pt x="58" y="8"/>
                    </a:lnTo>
                    <a:lnTo>
                      <a:pt x="64" y="4"/>
                    </a:lnTo>
                    <a:lnTo>
                      <a:pt x="70" y="1"/>
                    </a:lnTo>
                    <a:lnTo>
                      <a:pt x="7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</xdr:grpSp>
        <xdr:sp macro="" textlink="">
          <xdr:nvSpPr>
            <xdr:cNvPr id="294" name="Freeform 29">
              <a:extLst>
                <a:ext uri="{FF2B5EF4-FFF2-40B4-BE49-F238E27FC236}">
                  <a16:creationId xmlns:a16="http://schemas.microsoft.com/office/drawing/2014/main" id="{51F21271-A86F-428A-B08F-378E2F655D9B}"/>
                </a:ext>
              </a:extLst>
            </xdr:cNvPr>
            <xdr:cNvSpPr>
              <a:spLocks/>
            </xdr:cNvSpPr>
          </xdr:nvSpPr>
          <xdr:spPr bwMode="auto">
            <a:xfrm>
              <a:off x="11219431" y="75911"/>
              <a:ext cx="28550" cy="28467"/>
            </a:xfrm>
            <a:custGeom>
              <a:avLst/>
              <a:gdLst>
                <a:gd name="T0" fmla="*/ 6 w 13"/>
                <a:gd name="T1" fmla="*/ 0 h 12"/>
                <a:gd name="T2" fmla="*/ 9 w 13"/>
                <a:gd name="T3" fmla="*/ 0 h 12"/>
                <a:gd name="T4" fmla="*/ 10 w 13"/>
                <a:gd name="T5" fmla="*/ 2 h 12"/>
                <a:gd name="T6" fmla="*/ 11 w 13"/>
                <a:gd name="T7" fmla="*/ 3 h 12"/>
                <a:gd name="T8" fmla="*/ 13 w 13"/>
                <a:gd name="T9" fmla="*/ 6 h 12"/>
                <a:gd name="T10" fmla="*/ 11 w 13"/>
                <a:gd name="T11" fmla="*/ 8 h 12"/>
                <a:gd name="T12" fmla="*/ 10 w 13"/>
                <a:gd name="T13" fmla="*/ 11 h 12"/>
                <a:gd name="T14" fmla="*/ 7 w 13"/>
                <a:gd name="T15" fmla="*/ 12 h 12"/>
                <a:gd name="T16" fmla="*/ 5 w 13"/>
                <a:gd name="T17" fmla="*/ 12 h 12"/>
                <a:gd name="T18" fmla="*/ 2 w 13"/>
                <a:gd name="T19" fmla="*/ 11 h 12"/>
                <a:gd name="T20" fmla="*/ 1 w 13"/>
                <a:gd name="T21" fmla="*/ 10 h 12"/>
                <a:gd name="T22" fmla="*/ 0 w 13"/>
                <a:gd name="T23" fmla="*/ 7 h 12"/>
                <a:gd name="T24" fmla="*/ 0 w 13"/>
                <a:gd name="T25" fmla="*/ 5 h 12"/>
                <a:gd name="T26" fmla="*/ 0 w 13"/>
                <a:gd name="T27" fmla="*/ 2 h 12"/>
                <a:gd name="T28" fmla="*/ 1 w 13"/>
                <a:gd name="T29" fmla="*/ 1 h 12"/>
                <a:gd name="T30" fmla="*/ 4 w 13"/>
                <a:gd name="T31" fmla="*/ 0 h 12"/>
                <a:gd name="T32" fmla="*/ 6 w 13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2">
                  <a:moveTo>
                    <a:pt x="6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1" y="3"/>
                  </a:lnTo>
                  <a:lnTo>
                    <a:pt x="13" y="6"/>
                  </a:lnTo>
                  <a:lnTo>
                    <a:pt x="11" y="8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10"/>
                  </a:lnTo>
                  <a:lnTo>
                    <a:pt x="0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1" y="1"/>
                  </a:lnTo>
                  <a:lnTo>
                    <a:pt x="4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5" name="Freeform 38">
              <a:extLst>
                <a:ext uri="{FF2B5EF4-FFF2-40B4-BE49-F238E27FC236}">
                  <a16:creationId xmlns:a16="http://schemas.microsoft.com/office/drawing/2014/main" id="{B72C3367-8B02-4C07-BF69-46C481DF1753}"/>
                </a:ext>
              </a:extLst>
            </xdr:cNvPr>
            <xdr:cNvSpPr>
              <a:spLocks/>
            </xdr:cNvSpPr>
          </xdr:nvSpPr>
          <xdr:spPr bwMode="auto">
            <a:xfrm>
              <a:off x="1043906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0 w 13"/>
                <a:gd name="T5" fmla="*/ 2 h 13"/>
                <a:gd name="T6" fmla="*/ 13 w 13"/>
                <a:gd name="T7" fmla="*/ 3 h 13"/>
                <a:gd name="T8" fmla="*/ 13 w 13"/>
                <a:gd name="T9" fmla="*/ 6 h 13"/>
                <a:gd name="T10" fmla="*/ 13 w 13"/>
                <a:gd name="T11" fmla="*/ 8 h 13"/>
                <a:gd name="T12" fmla="*/ 12 w 13"/>
                <a:gd name="T13" fmla="*/ 11 h 13"/>
                <a:gd name="T14" fmla="*/ 10 w 13"/>
                <a:gd name="T15" fmla="*/ 12 h 13"/>
                <a:gd name="T16" fmla="*/ 8 w 13"/>
                <a:gd name="T17" fmla="*/ 13 h 13"/>
                <a:gd name="T18" fmla="*/ 5 w 13"/>
                <a:gd name="T19" fmla="*/ 12 h 13"/>
                <a:gd name="T20" fmla="*/ 3 w 13"/>
                <a:gd name="T21" fmla="*/ 11 h 13"/>
                <a:gd name="T22" fmla="*/ 1 w 13"/>
                <a:gd name="T23" fmla="*/ 9 h 13"/>
                <a:gd name="T24" fmla="*/ 0 w 13"/>
                <a:gd name="T25" fmla="*/ 7 h 13"/>
                <a:gd name="T26" fmla="*/ 0 w 13"/>
                <a:gd name="T27" fmla="*/ 4 h 13"/>
                <a:gd name="T28" fmla="*/ 1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3" y="3"/>
                  </a:lnTo>
                  <a:lnTo>
                    <a:pt x="13" y="6"/>
                  </a:lnTo>
                  <a:lnTo>
                    <a:pt x="13" y="8"/>
                  </a:lnTo>
                  <a:lnTo>
                    <a:pt x="12" y="11"/>
                  </a:lnTo>
                  <a:lnTo>
                    <a:pt x="10" y="12"/>
                  </a:lnTo>
                  <a:lnTo>
                    <a:pt x="8" y="13"/>
                  </a:lnTo>
                  <a:lnTo>
                    <a:pt x="5" y="12"/>
                  </a:lnTo>
                  <a:lnTo>
                    <a:pt x="3" y="11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4"/>
                  </a:lnTo>
                  <a:lnTo>
                    <a:pt x="1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6" name="Freeform 40">
              <a:extLst>
                <a:ext uri="{FF2B5EF4-FFF2-40B4-BE49-F238E27FC236}">
                  <a16:creationId xmlns:a16="http://schemas.microsoft.com/office/drawing/2014/main" id="{4E0A6EC1-4377-425F-82D1-6EEF51A8EC75}"/>
                </a:ext>
              </a:extLst>
            </xdr:cNvPr>
            <xdr:cNvSpPr>
              <a:spLocks/>
            </xdr:cNvSpPr>
          </xdr:nvSpPr>
          <xdr:spPr bwMode="auto">
            <a:xfrm>
              <a:off x="11171848" y="170799"/>
              <a:ext cx="57100" cy="47444"/>
            </a:xfrm>
            <a:custGeom>
              <a:avLst/>
              <a:gdLst>
                <a:gd name="T0" fmla="*/ 11 w 20"/>
                <a:gd name="T1" fmla="*/ 0 h 22"/>
                <a:gd name="T2" fmla="*/ 15 w 20"/>
                <a:gd name="T3" fmla="*/ 1 h 22"/>
                <a:gd name="T4" fmla="*/ 18 w 20"/>
                <a:gd name="T5" fmla="*/ 4 h 22"/>
                <a:gd name="T6" fmla="*/ 20 w 20"/>
                <a:gd name="T7" fmla="*/ 8 h 22"/>
                <a:gd name="T8" fmla="*/ 20 w 20"/>
                <a:gd name="T9" fmla="*/ 12 h 22"/>
                <a:gd name="T10" fmla="*/ 20 w 20"/>
                <a:gd name="T11" fmla="*/ 14 h 22"/>
                <a:gd name="T12" fmla="*/ 19 w 20"/>
                <a:gd name="T13" fmla="*/ 18 h 22"/>
                <a:gd name="T14" fmla="*/ 16 w 20"/>
                <a:gd name="T15" fmla="*/ 19 h 22"/>
                <a:gd name="T16" fmla="*/ 12 w 20"/>
                <a:gd name="T17" fmla="*/ 22 h 22"/>
                <a:gd name="T18" fmla="*/ 9 w 20"/>
                <a:gd name="T19" fmla="*/ 22 h 22"/>
                <a:gd name="T20" fmla="*/ 5 w 20"/>
                <a:gd name="T21" fmla="*/ 20 h 22"/>
                <a:gd name="T22" fmla="*/ 1 w 20"/>
                <a:gd name="T23" fmla="*/ 18 h 22"/>
                <a:gd name="T24" fmla="*/ 0 w 20"/>
                <a:gd name="T25" fmla="*/ 14 h 22"/>
                <a:gd name="T26" fmla="*/ 0 w 20"/>
                <a:gd name="T27" fmla="*/ 10 h 22"/>
                <a:gd name="T28" fmla="*/ 0 w 20"/>
                <a:gd name="T29" fmla="*/ 6 h 22"/>
                <a:gd name="T30" fmla="*/ 2 w 20"/>
                <a:gd name="T31" fmla="*/ 3 h 22"/>
                <a:gd name="T32" fmla="*/ 6 w 20"/>
                <a:gd name="T33" fmla="*/ 1 h 22"/>
                <a:gd name="T34" fmla="*/ 11 w 20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0" h="22">
                  <a:moveTo>
                    <a:pt x="11" y="0"/>
                  </a:moveTo>
                  <a:lnTo>
                    <a:pt x="15" y="1"/>
                  </a:lnTo>
                  <a:lnTo>
                    <a:pt x="18" y="4"/>
                  </a:lnTo>
                  <a:lnTo>
                    <a:pt x="20" y="8"/>
                  </a:lnTo>
                  <a:lnTo>
                    <a:pt x="20" y="12"/>
                  </a:lnTo>
                  <a:lnTo>
                    <a:pt x="20" y="14"/>
                  </a:lnTo>
                  <a:lnTo>
                    <a:pt x="19" y="18"/>
                  </a:lnTo>
                  <a:lnTo>
                    <a:pt x="16" y="19"/>
                  </a:lnTo>
                  <a:lnTo>
                    <a:pt x="12" y="22"/>
                  </a:lnTo>
                  <a:lnTo>
                    <a:pt x="9" y="22"/>
                  </a:lnTo>
                  <a:lnTo>
                    <a:pt x="5" y="20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0" y="6"/>
                  </a:lnTo>
                  <a:lnTo>
                    <a:pt x="2" y="3"/>
                  </a:lnTo>
                  <a:lnTo>
                    <a:pt x="6" y="1"/>
                  </a:lnTo>
                  <a:lnTo>
                    <a:pt x="11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7" name="Freeform 41">
              <a:extLst>
                <a:ext uri="{FF2B5EF4-FFF2-40B4-BE49-F238E27FC236}">
                  <a16:creationId xmlns:a16="http://schemas.microsoft.com/office/drawing/2014/main" id="{90C66FC8-3426-4B6B-891E-D924A34892E3}"/>
                </a:ext>
              </a:extLst>
            </xdr:cNvPr>
            <xdr:cNvSpPr>
              <a:spLocks/>
            </xdr:cNvSpPr>
          </xdr:nvSpPr>
          <xdr:spPr bwMode="auto">
            <a:xfrm>
              <a:off x="10439061" y="75911"/>
              <a:ext cx="28550" cy="28467"/>
            </a:xfrm>
            <a:custGeom>
              <a:avLst/>
              <a:gdLst>
                <a:gd name="T0" fmla="*/ 6 w 12"/>
                <a:gd name="T1" fmla="*/ 0 h 12"/>
                <a:gd name="T2" fmla="*/ 9 w 12"/>
                <a:gd name="T3" fmla="*/ 0 h 12"/>
                <a:gd name="T4" fmla="*/ 11 w 12"/>
                <a:gd name="T5" fmla="*/ 1 h 12"/>
                <a:gd name="T6" fmla="*/ 12 w 12"/>
                <a:gd name="T7" fmla="*/ 2 h 12"/>
                <a:gd name="T8" fmla="*/ 12 w 12"/>
                <a:gd name="T9" fmla="*/ 5 h 12"/>
                <a:gd name="T10" fmla="*/ 12 w 12"/>
                <a:gd name="T11" fmla="*/ 7 h 12"/>
                <a:gd name="T12" fmla="*/ 11 w 12"/>
                <a:gd name="T13" fmla="*/ 10 h 12"/>
                <a:gd name="T14" fmla="*/ 10 w 12"/>
                <a:gd name="T15" fmla="*/ 11 h 12"/>
                <a:gd name="T16" fmla="*/ 7 w 12"/>
                <a:gd name="T17" fmla="*/ 12 h 12"/>
                <a:gd name="T18" fmla="*/ 5 w 12"/>
                <a:gd name="T19" fmla="*/ 12 h 12"/>
                <a:gd name="T20" fmla="*/ 2 w 12"/>
                <a:gd name="T21" fmla="*/ 11 h 12"/>
                <a:gd name="T22" fmla="*/ 1 w 12"/>
                <a:gd name="T23" fmla="*/ 8 h 12"/>
                <a:gd name="T24" fmla="*/ 0 w 12"/>
                <a:gd name="T25" fmla="*/ 6 h 12"/>
                <a:gd name="T26" fmla="*/ 1 w 12"/>
                <a:gd name="T27" fmla="*/ 3 h 12"/>
                <a:gd name="T28" fmla="*/ 2 w 12"/>
                <a:gd name="T29" fmla="*/ 2 h 12"/>
                <a:gd name="T30" fmla="*/ 3 w 12"/>
                <a:gd name="T31" fmla="*/ 0 h 12"/>
                <a:gd name="T32" fmla="*/ 6 w 12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2" h="12">
                  <a:moveTo>
                    <a:pt x="6" y="0"/>
                  </a:moveTo>
                  <a:lnTo>
                    <a:pt x="9" y="0"/>
                  </a:lnTo>
                  <a:lnTo>
                    <a:pt x="11" y="1"/>
                  </a:lnTo>
                  <a:lnTo>
                    <a:pt x="12" y="2"/>
                  </a:lnTo>
                  <a:lnTo>
                    <a:pt x="12" y="5"/>
                  </a:lnTo>
                  <a:lnTo>
                    <a:pt x="12" y="7"/>
                  </a:lnTo>
                  <a:lnTo>
                    <a:pt x="11" y="10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8"/>
                  </a:lnTo>
                  <a:lnTo>
                    <a:pt x="0" y="6"/>
                  </a:lnTo>
                  <a:lnTo>
                    <a:pt x="1" y="3"/>
                  </a:lnTo>
                  <a:lnTo>
                    <a:pt x="2" y="2"/>
                  </a:lnTo>
                  <a:lnTo>
                    <a:pt x="3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8" name="Freeform 42">
              <a:extLst>
                <a:ext uri="{FF2B5EF4-FFF2-40B4-BE49-F238E27FC236}">
                  <a16:creationId xmlns:a16="http://schemas.microsoft.com/office/drawing/2014/main" id="{73302725-F7A5-42EA-BCDE-577B5550E80C}"/>
                </a:ext>
              </a:extLst>
            </xdr:cNvPr>
            <xdr:cNvSpPr>
              <a:spLocks/>
            </xdr:cNvSpPr>
          </xdr:nvSpPr>
          <xdr:spPr bwMode="auto">
            <a:xfrm>
              <a:off x="11209915" y="113866"/>
              <a:ext cx="38067" cy="47444"/>
            </a:xfrm>
            <a:custGeom>
              <a:avLst/>
              <a:gdLst>
                <a:gd name="T0" fmla="*/ 9 w 17"/>
                <a:gd name="T1" fmla="*/ 0 h 16"/>
                <a:gd name="T2" fmla="*/ 13 w 17"/>
                <a:gd name="T3" fmla="*/ 1 h 16"/>
                <a:gd name="T4" fmla="*/ 16 w 17"/>
                <a:gd name="T5" fmla="*/ 2 h 16"/>
                <a:gd name="T6" fmla="*/ 17 w 17"/>
                <a:gd name="T7" fmla="*/ 6 h 16"/>
                <a:gd name="T8" fmla="*/ 17 w 17"/>
                <a:gd name="T9" fmla="*/ 9 h 16"/>
                <a:gd name="T10" fmla="*/ 17 w 17"/>
                <a:gd name="T11" fmla="*/ 11 h 16"/>
                <a:gd name="T12" fmla="*/ 14 w 17"/>
                <a:gd name="T13" fmla="*/ 14 h 16"/>
                <a:gd name="T14" fmla="*/ 12 w 17"/>
                <a:gd name="T15" fmla="*/ 16 h 16"/>
                <a:gd name="T16" fmla="*/ 8 w 17"/>
                <a:gd name="T17" fmla="*/ 16 h 16"/>
                <a:gd name="T18" fmla="*/ 6 w 17"/>
                <a:gd name="T19" fmla="*/ 15 h 16"/>
                <a:gd name="T20" fmla="*/ 3 w 17"/>
                <a:gd name="T21" fmla="*/ 14 h 16"/>
                <a:gd name="T22" fmla="*/ 2 w 17"/>
                <a:gd name="T23" fmla="*/ 10 h 16"/>
                <a:gd name="T24" fmla="*/ 0 w 17"/>
                <a:gd name="T25" fmla="*/ 7 h 16"/>
                <a:gd name="T26" fmla="*/ 2 w 17"/>
                <a:gd name="T27" fmla="*/ 4 h 16"/>
                <a:gd name="T28" fmla="*/ 4 w 17"/>
                <a:gd name="T29" fmla="*/ 1 h 16"/>
                <a:gd name="T30" fmla="*/ 7 w 17"/>
                <a:gd name="T31" fmla="*/ 0 h 16"/>
                <a:gd name="T32" fmla="*/ 9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9" y="0"/>
                  </a:moveTo>
                  <a:lnTo>
                    <a:pt x="13" y="1"/>
                  </a:lnTo>
                  <a:lnTo>
                    <a:pt x="16" y="2"/>
                  </a:lnTo>
                  <a:lnTo>
                    <a:pt x="17" y="6"/>
                  </a:lnTo>
                  <a:lnTo>
                    <a:pt x="17" y="9"/>
                  </a:lnTo>
                  <a:lnTo>
                    <a:pt x="17" y="11"/>
                  </a:lnTo>
                  <a:lnTo>
                    <a:pt x="14" y="14"/>
                  </a:lnTo>
                  <a:lnTo>
                    <a:pt x="12" y="16"/>
                  </a:lnTo>
                  <a:lnTo>
                    <a:pt x="8" y="16"/>
                  </a:lnTo>
                  <a:lnTo>
                    <a:pt x="6" y="15"/>
                  </a:lnTo>
                  <a:lnTo>
                    <a:pt x="3" y="14"/>
                  </a:lnTo>
                  <a:lnTo>
                    <a:pt x="2" y="10"/>
                  </a:lnTo>
                  <a:lnTo>
                    <a:pt x="0" y="7"/>
                  </a:lnTo>
                  <a:lnTo>
                    <a:pt x="2" y="4"/>
                  </a:lnTo>
                  <a:lnTo>
                    <a:pt x="4" y="1"/>
                  </a:lnTo>
                  <a:lnTo>
                    <a:pt x="7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9" name="Freeform 43">
              <a:extLst>
                <a:ext uri="{FF2B5EF4-FFF2-40B4-BE49-F238E27FC236}">
                  <a16:creationId xmlns:a16="http://schemas.microsoft.com/office/drawing/2014/main" id="{8380B316-3E6B-413E-914E-391A7BA932F6}"/>
                </a:ext>
              </a:extLst>
            </xdr:cNvPr>
            <xdr:cNvSpPr>
              <a:spLocks/>
            </xdr:cNvSpPr>
          </xdr:nvSpPr>
          <xdr:spPr bwMode="auto">
            <a:xfrm>
              <a:off x="10439061" y="113866"/>
              <a:ext cx="38067" cy="47444"/>
            </a:xfrm>
            <a:custGeom>
              <a:avLst/>
              <a:gdLst>
                <a:gd name="T0" fmla="*/ 8 w 17"/>
                <a:gd name="T1" fmla="*/ 0 h 16"/>
                <a:gd name="T2" fmla="*/ 10 w 17"/>
                <a:gd name="T3" fmla="*/ 0 h 16"/>
                <a:gd name="T4" fmla="*/ 13 w 17"/>
                <a:gd name="T5" fmla="*/ 1 h 16"/>
                <a:gd name="T6" fmla="*/ 15 w 17"/>
                <a:gd name="T7" fmla="*/ 4 h 16"/>
                <a:gd name="T8" fmla="*/ 17 w 17"/>
                <a:gd name="T9" fmla="*/ 7 h 16"/>
                <a:gd name="T10" fmla="*/ 17 w 17"/>
                <a:gd name="T11" fmla="*/ 10 h 16"/>
                <a:gd name="T12" fmla="*/ 14 w 17"/>
                <a:gd name="T13" fmla="*/ 14 h 16"/>
                <a:gd name="T14" fmla="*/ 12 w 17"/>
                <a:gd name="T15" fmla="*/ 15 h 16"/>
                <a:gd name="T16" fmla="*/ 9 w 17"/>
                <a:gd name="T17" fmla="*/ 16 h 16"/>
                <a:gd name="T18" fmla="*/ 5 w 17"/>
                <a:gd name="T19" fmla="*/ 16 h 16"/>
                <a:gd name="T20" fmla="*/ 3 w 17"/>
                <a:gd name="T21" fmla="*/ 14 h 16"/>
                <a:gd name="T22" fmla="*/ 0 w 17"/>
                <a:gd name="T23" fmla="*/ 11 h 16"/>
                <a:gd name="T24" fmla="*/ 0 w 17"/>
                <a:gd name="T25" fmla="*/ 9 h 16"/>
                <a:gd name="T26" fmla="*/ 0 w 17"/>
                <a:gd name="T27" fmla="*/ 6 h 16"/>
                <a:gd name="T28" fmla="*/ 1 w 17"/>
                <a:gd name="T29" fmla="*/ 2 h 16"/>
                <a:gd name="T30" fmla="*/ 4 w 17"/>
                <a:gd name="T31" fmla="*/ 1 h 16"/>
                <a:gd name="T32" fmla="*/ 8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8" y="0"/>
                  </a:moveTo>
                  <a:lnTo>
                    <a:pt x="10" y="0"/>
                  </a:lnTo>
                  <a:lnTo>
                    <a:pt x="13" y="1"/>
                  </a:lnTo>
                  <a:lnTo>
                    <a:pt x="15" y="4"/>
                  </a:lnTo>
                  <a:lnTo>
                    <a:pt x="17" y="7"/>
                  </a:lnTo>
                  <a:lnTo>
                    <a:pt x="17" y="10"/>
                  </a:lnTo>
                  <a:lnTo>
                    <a:pt x="14" y="14"/>
                  </a:lnTo>
                  <a:lnTo>
                    <a:pt x="12" y="15"/>
                  </a:lnTo>
                  <a:lnTo>
                    <a:pt x="9" y="16"/>
                  </a:lnTo>
                  <a:lnTo>
                    <a:pt x="5" y="16"/>
                  </a:lnTo>
                  <a:lnTo>
                    <a:pt x="3" y="14"/>
                  </a:lnTo>
                  <a:lnTo>
                    <a:pt x="0" y="11"/>
                  </a:lnTo>
                  <a:lnTo>
                    <a:pt x="0" y="9"/>
                  </a:lnTo>
                  <a:lnTo>
                    <a:pt x="0" y="6"/>
                  </a:lnTo>
                  <a:lnTo>
                    <a:pt x="1" y="2"/>
                  </a:lnTo>
                  <a:lnTo>
                    <a:pt x="4" y="1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0" name="Freeform 44">
              <a:extLst>
                <a:ext uri="{FF2B5EF4-FFF2-40B4-BE49-F238E27FC236}">
                  <a16:creationId xmlns:a16="http://schemas.microsoft.com/office/drawing/2014/main" id="{DA464E03-20AD-463A-ADBC-72ADD733906E}"/>
                </a:ext>
              </a:extLst>
            </xdr:cNvPr>
            <xdr:cNvSpPr>
              <a:spLocks/>
            </xdr:cNvSpPr>
          </xdr:nvSpPr>
          <xdr:spPr bwMode="auto">
            <a:xfrm>
              <a:off x="1121943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2 w 13"/>
                <a:gd name="T5" fmla="*/ 2 h 13"/>
                <a:gd name="T6" fmla="*/ 13 w 13"/>
                <a:gd name="T7" fmla="*/ 4 h 13"/>
                <a:gd name="T8" fmla="*/ 13 w 13"/>
                <a:gd name="T9" fmla="*/ 7 h 13"/>
                <a:gd name="T10" fmla="*/ 12 w 13"/>
                <a:gd name="T11" fmla="*/ 9 h 13"/>
                <a:gd name="T12" fmla="*/ 10 w 13"/>
                <a:gd name="T13" fmla="*/ 11 h 13"/>
                <a:gd name="T14" fmla="*/ 8 w 13"/>
                <a:gd name="T15" fmla="*/ 12 h 13"/>
                <a:gd name="T16" fmla="*/ 5 w 13"/>
                <a:gd name="T17" fmla="*/ 13 h 13"/>
                <a:gd name="T18" fmla="*/ 4 w 13"/>
                <a:gd name="T19" fmla="*/ 12 h 13"/>
                <a:gd name="T20" fmla="*/ 2 w 13"/>
                <a:gd name="T21" fmla="*/ 11 h 13"/>
                <a:gd name="T22" fmla="*/ 0 w 13"/>
                <a:gd name="T23" fmla="*/ 8 h 13"/>
                <a:gd name="T24" fmla="*/ 0 w 13"/>
                <a:gd name="T25" fmla="*/ 6 h 13"/>
                <a:gd name="T26" fmla="*/ 0 w 13"/>
                <a:gd name="T27" fmla="*/ 3 h 13"/>
                <a:gd name="T28" fmla="*/ 3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2" y="2"/>
                  </a:lnTo>
                  <a:lnTo>
                    <a:pt x="13" y="4"/>
                  </a:lnTo>
                  <a:lnTo>
                    <a:pt x="13" y="7"/>
                  </a:lnTo>
                  <a:lnTo>
                    <a:pt x="12" y="9"/>
                  </a:lnTo>
                  <a:lnTo>
                    <a:pt x="10" y="11"/>
                  </a:lnTo>
                  <a:lnTo>
                    <a:pt x="8" y="12"/>
                  </a:lnTo>
                  <a:lnTo>
                    <a:pt x="5" y="13"/>
                  </a:lnTo>
                  <a:lnTo>
                    <a:pt x="4" y="12"/>
                  </a:lnTo>
                  <a:lnTo>
                    <a:pt x="2" y="11"/>
                  </a:lnTo>
                  <a:lnTo>
                    <a:pt x="0" y="8"/>
                  </a:lnTo>
                  <a:lnTo>
                    <a:pt x="0" y="6"/>
                  </a:lnTo>
                  <a:lnTo>
                    <a:pt x="0" y="3"/>
                  </a:lnTo>
                  <a:lnTo>
                    <a:pt x="3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1" name="Freeform 45">
              <a:extLst>
                <a:ext uri="{FF2B5EF4-FFF2-40B4-BE49-F238E27FC236}">
                  <a16:creationId xmlns:a16="http://schemas.microsoft.com/office/drawing/2014/main" id="{8D1CFBE3-F450-436D-9F1A-C176CEC09C4D}"/>
                </a:ext>
              </a:extLst>
            </xdr:cNvPr>
            <xdr:cNvSpPr>
              <a:spLocks/>
            </xdr:cNvSpPr>
          </xdr:nvSpPr>
          <xdr:spPr bwMode="auto">
            <a:xfrm>
              <a:off x="10467611" y="170799"/>
              <a:ext cx="47584" cy="47444"/>
            </a:xfrm>
            <a:custGeom>
              <a:avLst/>
              <a:gdLst>
                <a:gd name="T0" fmla="*/ 9 w 22"/>
                <a:gd name="T1" fmla="*/ 0 h 22"/>
                <a:gd name="T2" fmla="*/ 14 w 22"/>
                <a:gd name="T3" fmla="*/ 1 h 22"/>
                <a:gd name="T4" fmla="*/ 18 w 22"/>
                <a:gd name="T5" fmla="*/ 3 h 22"/>
                <a:gd name="T6" fmla="*/ 21 w 22"/>
                <a:gd name="T7" fmla="*/ 6 h 22"/>
                <a:gd name="T8" fmla="*/ 22 w 22"/>
                <a:gd name="T9" fmla="*/ 10 h 22"/>
                <a:gd name="T10" fmla="*/ 21 w 22"/>
                <a:gd name="T11" fmla="*/ 14 h 22"/>
                <a:gd name="T12" fmla="*/ 19 w 22"/>
                <a:gd name="T13" fmla="*/ 18 h 22"/>
                <a:gd name="T14" fmla="*/ 15 w 22"/>
                <a:gd name="T15" fmla="*/ 20 h 22"/>
                <a:gd name="T16" fmla="*/ 12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8 h 22"/>
                <a:gd name="T24" fmla="*/ 0 w 22"/>
                <a:gd name="T25" fmla="*/ 14 h 22"/>
                <a:gd name="T26" fmla="*/ 0 w 22"/>
                <a:gd name="T27" fmla="*/ 12 h 22"/>
                <a:gd name="T28" fmla="*/ 0 w 22"/>
                <a:gd name="T29" fmla="*/ 8 h 22"/>
                <a:gd name="T30" fmla="*/ 3 w 22"/>
                <a:gd name="T31" fmla="*/ 4 h 22"/>
                <a:gd name="T32" fmla="*/ 5 w 22"/>
                <a:gd name="T33" fmla="*/ 1 h 22"/>
                <a:gd name="T34" fmla="*/ 9 w 22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2" h="22">
                  <a:moveTo>
                    <a:pt x="9" y="0"/>
                  </a:moveTo>
                  <a:lnTo>
                    <a:pt x="14" y="1"/>
                  </a:lnTo>
                  <a:lnTo>
                    <a:pt x="18" y="3"/>
                  </a:lnTo>
                  <a:lnTo>
                    <a:pt x="21" y="6"/>
                  </a:lnTo>
                  <a:lnTo>
                    <a:pt x="22" y="10"/>
                  </a:lnTo>
                  <a:lnTo>
                    <a:pt x="21" y="14"/>
                  </a:lnTo>
                  <a:lnTo>
                    <a:pt x="19" y="18"/>
                  </a:lnTo>
                  <a:lnTo>
                    <a:pt x="15" y="20"/>
                  </a:lnTo>
                  <a:lnTo>
                    <a:pt x="12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3" y="4"/>
                  </a:lnTo>
                  <a:lnTo>
                    <a:pt x="5" y="1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2" name="Freeform 49">
              <a:extLst>
                <a:ext uri="{FF2B5EF4-FFF2-40B4-BE49-F238E27FC236}">
                  <a16:creationId xmlns:a16="http://schemas.microsoft.com/office/drawing/2014/main" id="{65F94E5E-9102-4990-BD64-98230CE8491E}"/>
                </a:ext>
              </a:extLst>
            </xdr:cNvPr>
            <xdr:cNvSpPr>
              <a:spLocks/>
            </xdr:cNvSpPr>
          </xdr:nvSpPr>
          <xdr:spPr bwMode="auto">
            <a:xfrm>
              <a:off x="10724562" y="360576"/>
              <a:ext cx="28550" cy="28467"/>
            </a:xfrm>
            <a:custGeom>
              <a:avLst/>
              <a:gdLst>
                <a:gd name="T0" fmla="*/ 8 w 13"/>
                <a:gd name="T1" fmla="*/ 0 h 14"/>
                <a:gd name="T2" fmla="*/ 9 w 13"/>
                <a:gd name="T3" fmla="*/ 2 h 14"/>
                <a:gd name="T4" fmla="*/ 12 w 13"/>
                <a:gd name="T5" fmla="*/ 3 h 14"/>
                <a:gd name="T6" fmla="*/ 13 w 13"/>
                <a:gd name="T7" fmla="*/ 5 h 14"/>
                <a:gd name="T8" fmla="*/ 13 w 13"/>
                <a:gd name="T9" fmla="*/ 8 h 14"/>
                <a:gd name="T10" fmla="*/ 13 w 13"/>
                <a:gd name="T11" fmla="*/ 11 h 14"/>
                <a:gd name="T12" fmla="*/ 10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1 w 13"/>
                <a:gd name="T21" fmla="*/ 12 h 14"/>
                <a:gd name="T22" fmla="*/ 0 w 13"/>
                <a:gd name="T23" fmla="*/ 9 h 14"/>
                <a:gd name="T24" fmla="*/ 0 w 13"/>
                <a:gd name="T25" fmla="*/ 7 h 14"/>
                <a:gd name="T26" fmla="*/ 1 w 13"/>
                <a:gd name="T27" fmla="*/ 4 h 14"/>
                <a:gd name="T28" fmla="*/ 3 w 13"/>
                <a:gd name="T29" fmla="*/ 3 h 14"/>
                <a:gd name="T30" fmla="*/ 5 w 13"/>
                <a:gd name="T31" fmla="*/ 2 h 14"/>
                <a:gd name="T32" fmla="*/ 8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8" y="0"/>
                  </a:moveTo>
                  <a:lnTo>
                    <a:pt x="9" y="2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3" y="11"/>
                  </a:lnTo>
                  <a:lnTo>
                    <a:pt x="10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7"/>
                  </a:lnTo>
                  <a:lnTo>
                    <a:pt x="1" y="4"/>
                  </a:lnTo>
                  <a:lnTo>
                    <a:pt x="3" y="3"/>
                  </a:lnTo>
                  <a:lnTo>
                    <a:pt x="5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3" name="Freeform 50">
              <a:extLst>
                <a:ext uri="{FF2B5EF4-FFF2-40B4-BE49-F238E27FC236}">
                  <a16:creationId xmlns:a16="http://schemas.microsoft.com/office/drawing/2014/main" id="{45F89E62-34BD-49BD-939A-8A7A978F608B}"/>
                </a:ext>
              </a:extLst>
            </xdr:cNvPr>
            <xdr:cNvSpPr>
              <a:spLocks/>
            </xdr:cNvSpPr>
          </xdr:nvSpPr>
          <xdr:spPr bwMode="auto">
            <a:xfrm>
              <a:off x="10667462" y="341598"/>
              <a:ext cx="38067" cy="37955"/>
            </a:xfrm>
            <a:custGeom>
              <a:avLst/>
              <a:gdLst>
                <a:gd name="T0" fmla="*/ 9 w 17"/>
                <a:gd name="T1" fmla="*/ 0 h 17"/>
                <a:gd name="T2" fmla="*/ 12 w 17"/>
                <a:gd name="T3" fmla="*/ 2 h 17"/>
                <a:gd name="T4" fmla="*/ 14 w 17"/>
                <a:gd name="T5" fmla="*/ 3 h 17"/>
                <a:gd name="T6" fmla="*/ 17 w 17"/>
                <a:gd name="T7" fmla="*/ 7 h 17"/>
                <a:gd name="T8" fmla="*/ 17 w 17"/>
                <a:gd name="T9" fmla="*/ 9 h 17"/>
                <a:gd name="T10" fmla="*/ 15 w 17"/>
                <a:gd name="T11" fmla="*/ 13 h 17"/>
                <a:gd name="T12" fmla="*/ 14 w 17"/>
                <a:gd name="T13" fmla="*/ 16 h 17"/>
                <a:gd name="T14" fmla="*/ 10 w 17"/>
                <a:gd name="T15" fmla="*/ 17 h 17"/>
                <a:gd name="T16" fmla="*/ 8 w 17"/>
                <a:gd name="T17" fmla="*/ 17 h 17"/>
                <a:gd name="T18" fmla="*/ 4 w 17"/>
                <a:gd name="T19" fmla="*/ 16 h 17"/>
                <a:gd name="T20" fmla="*/ 1 w 17"/>
                <a:gd name="T21" fmla="*/ 14 h 17"/>
                <a:gd name="T22" fmla="*/ 0 w 17"/>
                <a:gd name="T23" fmla="*/ 12 h 17"/>
                <a:gd name="T24" fmla="*/ 0 w 17"/>
                <a:gd name="T25" fmla="*/ 8 h 17"/>
                <a:gd name="T26" fmla="*/ 1 w 17"/>
                <a:gd name="T27" fmla="*/ 5 h 17"/>
                <a:gd name="T28" fmla="*/ 3 w 17"/>
                <a:gd name="T29" fmla="*/ 3 h 17"/>
                <a:gd name="T30" fmla="*/ 5 w 17"/>
                <a:gd name="T31" fmla="*/ 0 h 17"/>
                <a:gd name="T32" fmla="*/ 9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9" y="0"/>
                  </a:moveTo>
                  <a:lnTo>
                    <a:pt x="12" y="2"/>
                  </a:lnTo>
                  <a:lnTo>
                    <a:pt x="14" y="3"/>
                  </a:lnTo>
                  <a:lnTo>
                    <a:pt x="17" y="7"/>
                  </a:lnTo>
                  <a:lnTo>
                    <a:pt x="17" y="9"/>
                  </a:lnTo>
                  <a:lnTo>
                    <a:pt x="15" y="13"/>
                  </a:lnTo>
                  <a:lnTo>
                    <a:pt x="14" y="16"/>
                  </a:lnTo>
                  <a:lnTo>
                    <a:pt x="10" y="17"/>
                  </a:lnTo>
                  <a:lnTo>
                    <a:pt x="8" y="17"/>
                  </a:lnTo>
                  <a:lnTo>
                    <a:pt x="4" y="16"/>
                  </a:lnTo>
                  <a:lnTo>
                    <a:pt x="1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1" y="5"/>
                  </a:lnTo>
                  <a:lnTo>
                    <a:pt x="3" y="3"/>
                  </a:lnTo>
                  <a:lnTo>
                    <a:pt x="5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4" name="Freeform 55">
              <a:extLst>
                <a:ext uri="{FF2B5EF4-FFF2-40B4-BE49-F238E27FC236}">
                  <a16:creationId xmlns:a16="http://schemas.microsoft.com/office/drawing/2014/main" id="{B3413341-EFCD-4B4F-8BD3-E8AC73AA5289}"/>
                </a:ext>
              </a:extLst>
            </xdr:cNvPr>
            <xdr:cNvSpPr>
              <a:spLocks/>
            </xdr:cNvSpPr>
          </xdr:nvSpPr>
          <xdr:spPr bwMode="auto">
            <a:xfrm>
              <a:off x="11029097" y="313132"/>
              <a:ext cx="47584" cy="47444"/>
            </a:xfrm>
            <a:custGeom>
              <a:avLst/>
              <a:gdLst>
                <a:gd name="T0" fmla="*/ 10 w 22"/>
                <a:gd name="T1" fmla="*/ 0 h 22"/>
                <a:gd name="T2" fmla="*/ 14 w 22"/>
                <a:gd name="T3" fmla="*/ 2 h 22"/>
                <a:gd name="T4" fmla="*/ 18 w 22"/>
                <a:gd name="T5" fmla="*/ 3 h 22"/>
                <a:gd name="T6" fmla="*/ 20 w 22"/>
                <a:gd name="T7" fmla="*/ 7 h 22"/>
                <a:gd name="T8" fmla="*/ 22 w 22"/>
                <a:gd name="T9" fmla="*/ 10 h 22"/>
                <a:gd name="T10" fmla="*/ 22 w 22"/>
                <a:gd name="T11" fmla="*/ 14 h 22"/>
                <a:gd name="T12" fmla="*/ 19 w 22"/>
                <a:gd name="T13" fmla="*/ 18 h 22"/>
                <a:gd name="T14" fmla="*/ 17 w 22"/>
                <a:gd name="T15" fmla="*/ 21 h 22"/>
                <a:gd name="T16" fmla="*/ 13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7 h 22"/>
                <a:gd name="T24" fmla="*/ 0 w 22"/>
                <a:gd name="T25" fmla="*/ 13 h 22"/>
                <a:gd name="T26" fmla="*/ 1 w 22"/>
                <a:gd name="T27" fmla="*/ 8 h 22"/>
                <a:gd name="T28" fmla="*/ 2 w 22"/>
                <a:gd name="T29" fmla="*/ 4 h 22"/>
                <a:gd name="T30" fmla="*/ 6 w 22"/>
                <a:gd name="T31" fmla="*/ 2 h 22"/>
                <a:gd name="T32" fmla="*/ 10 w 22"/>
                <a:gd name="T33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22" h="22">
                  <a:moveTo>
                    <a:pt x="10" y="0"/>
                  </a:moveTo>
                  <a:lnTo>
                    <a:pt x="14" y="2"/>
                  </a:lnTo>
                  <a:lnTo>
                    <a:pt x="18" y="3"/>
                  </a:lnTo>
                  <a:lnTo>
                    <a:pt x="20" y="7"/>
                  </a:lnTo>
                  <a:lnTo>
                    <a:pt x="22" y="10"/>
                  </a:lnTo>
                  <a:lnTo>
                    <a:pt x="22" y="14"/>
                  </a:lnTo>
                  <a:lnTo>
                    <a:pt x="19" y="18"/>
                  </a:lnTo>
                  <a:lnTo>
                    <a:pt x="17" y="21"/>
                  </a:lnTo>
                  <a:lnTo>
                    <a:pt x="13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7"/>
                  </a:lnTo>
                  <a:lnTo>
                    <a:pt x="0" y="13"/>
                  </a:lnTo>
                  <a:lnTo>
                    <a:pt x="1" y="8"/>
                  </a:lnTo>
                  <a:lnTo>
                    <a:pt x="2" y="4"/>
                  </a:lnTo>
                  <a:lnTo>
                    <a:pt x="6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5" name="Freeform 56">
              <a:extLst>
                <a:ext uri="{FF2B5EF4-FFF2-40B4-BE49-F238E27FC236}">
                  <a16:creationId xmlns:a16="http://schemas.microsoft.com/office/drawing/2014/main" id="{ACD04D60-898F-449A-B20D-16E6DC5AEA5B}"/>
                </a:ext>
              </a:extLst>
            </xdr:cNvPr>
            <xdr:cNvSpPr>
              <a:spLocks/>
            </xdr:cNvSpPr>
          </xdr:nvSpPr>
          <xdr:spPr bwMode="auto">
            <a:xfrm>
              <a:off x="10610362" y="313132"/>
              <a:ext cx="47584" cy="47444"/>
            </a:xfrm>
            <a:custGeom>
              <a:avLst/>
              <a:gdLst>
                <a:gd name="T0" fmla="*/ 10 w 21"/>
                <a:gd name="T1" fmla="*/ 0 h 22"/>
                <a:gd name="T2" fmla="*/ 14 w 21"/>
                <a:gd name="T3" fmla="*/ 2 h 22"/>
                <a:gd name="T4" fmla="*/ 16 w 21"/>
                <a:gd name="T5" fmla="*/ 3 h 22"/>
                <a:gd name="T6" fmla="*/ 19 w 21"/>
                <a:gd name="T7" fmla="*/ 5 h 22"/>
                <a:gd name="T8" fmla="*/ 20 w 21"/>
                <a:gd name="T9" fmla="*/ 8 h 22"/>
                <a:gd name="T10" fmla="*/ 21 w 21"/>
                <a:gd name="T11" fmla="*/ 13 h 22"/>
                <a:gd name="T12" fmla="*/ 20 w 21"/>
                <a:gd name="T13" fmla="*/ 17 h 22"/>
                <a:gd name="T14" fmla="*/ 17 w 21"/>
                <a:gd name="T15" fmla="*/ 19 h 22"/>
                <a:gd name="T16" fmla="*/ 14 w 21"/>
                <a:gd name="T17" fmla="*/ 22 h 22"/>
                <a:gd name="T18" fmla="*/ 10 w 21"/>
                <a:gd name="T19" fmla="*/ 22 h 22"/>
                <a:gd name="T20" fmla="*/ 7 w 21"/>
                <a:gd name="T21" fmla="*/ 22 h 22"/>
                <a:gd name="T22" fmla="*/ 3 w 21"/>
                <a:gd name="T23" fmla="*/ 19 h 22"/>
                <a:gd name="T24" fmla="*/ 1 w 21"/>
                <a:gd name="T25" fmla="*/ 18 h 22"/>
                <a:gd name="T26" fmla="*/ 0 w 21"/>
                <a:gd name="T27" fmla="*/ 14 h 22"/>
                <a:gd name="T28" fmla="*/ 0 w 21"/>
                <a:gd name="T29" fmla="*/ 10 h 22"/>
                <a:gd name="T30" fmla="*/ 1 w 21"/>
                <a:gd name="T31" fmla="*/ 7 h 22"/>
                <a:gd name="T32" fmla="*/ 3 w 21"/>
                <a:gd name="T33" fmla="*/ 3 h 22"/>
                <a:gd name="T34" fmla="*/ 7 w 21"/>
                <a:gd name="T35" fmla="*/ 2 h 22"/>
                <a:gd name="T36" fmla="*/ 10 w 21"/>
                <a:gd name="T37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</a:cxnLst>
              <a:rect l="0" t="0" r="r" b="b"/>
              <a:pathLst>
                <a:path w="21" h="22">
                  <a:moveTo>
                    <a:pt x="10" y="0"/>
                  </a:moveTo>
                  <a:lnTo>
                    <a:pt x="14" y="2"/>
                  </a:lnTo>
                  <a:lnTo>
                    <a:pt x="16" y="3"/>
                  </a:lnTo>
                  <a:lnTo>
                    <a:pt x="19" y="5"/>
                  </a:lnTo>
                  <a:lnTo>
                    <a:pt x="20" y="8"/>
                  </a:lnTo>
                  <a:lnTo>
                    <a:pt x="21" y="13"/>
                  </a:lnTo>
                  <a:lnTo>
                    <a:pt x="20" y="17"/>
                  </a:lnTo>
                  <a:lnTo>
                    <a:pt x="17" y="19"/>
                  </a:lnTo>
                  <a:lnTo>
                    <a:pt x="14" y="22"/>
                  </a:lnTo>
                  <a:lnTo>
                    <a:pt x="10" y="22"/>
                  </a:lnTo>
                  <a:lnTo>
                    <a:pt x="7" y="22"/>
                  </a:lnTo>
                  <a:lnTo>
                    <a:pt x="3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1" y="7"/>
                  </a:lnTo>
                  <a:lnTo>
                    <a:pt x="3" y="3"/>
                  </a:lnTo>
                  <a:lnTo>
                    <a:pt x="7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6" name="Freeform 57">
              <a:extLst>
                <a:ext uri="{FF2B5EF4-FFF2-40B4-BE49-F238E27FC236}">
                  <a16:creationId xmlns:a16="http://schemas.microsoft.com/office/drawing/2014/main" id="{D7008D69-2C4A-478A-80AA-3E9BE3180E4F}"/>
                </a:ext>
              </a:extLst>
            </xdr:cNvPr>
            <xdr:cNvSpPr>
              <a:spLocks/>
            </xdr:cNvSpPr>
          </xdr:nvSpPr>
          <xdr:spPr bwMode="auto">
            <a:xfrm>
              <a:off x="10933930" y="360576"/>
              <a:ext cx="28550" cy="28467"/>
            </a:xfrm>
            <a:custGeom>
              <a:avLst/>
              <a:gdLst>
                <a:gd name="T0" fmla="*/ 5 w 13"/>
                <a:gd name="T1" fmla="*/ 0 h 14"/>
                <a:gd name="T2" fmla="*/ 8 w 13"/>
                <a:gd name="T3" fmla="*/ 2 h 14"/>
                <a:gd name="T4" fmla="*/ 10 w 13"/>
                <a:gd name="T5" fmla="*/ 3 h 14"/>
                <a:gd name="T6" fmla="*/ 12 w 13"/>
                <a:gd name="T7" fmla="*/ 4 h 14"/>
                <a:gd name="T8" fmla="*/ 13 w 13"/>
                <a:gd name="T9" fmla="*/ 7 h 14"/>
                <a:gd name="T10" fmla="*/ 13 w 13"/>
                <a:gd name="T11" fmla="*/ 9 h 14"/>
                <a:gd name="T12" fmla="*/ 12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3 w 13"/>
                <a:gd name="T21" fmla="*/ 12 h 14"/>
                <a:gd name="T22" fmla="*/ 0 w 13"/>
                <a:gd name="T23" fmla="*/ 11 h 14"/>
                <a:gd name="T24" fmla="*/ 0 w 13"/>
                <a:gd name="T25" fmla="*/ 8 h 14"/>
                <a:gd name="T26" fmla="*/ 0 w 13"/>
                <a:gd name="T27" fmla="*/ 5 h 14"/>
                <a:gd name="T28" fmla="*/ 1 w 13"/>
                <a:gd name="T29" fmla="*/ 3 h 14"/>
                <a:gd name="T30" fmla="*/ 4 w 13"/>
                <a:gd name="T31" fmla="*/ 2 h 14"/>
                <a:gd name="T32" fmla="*/ 5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5" y="0"/>
                  </a:moveTo>
                  <a:lnTo>
                    <a:pt x="8" y="2"/>
                  </a:lnTo>
                  <a:lnTo>
                    <a:pt x="10" y="3"/>
                  </a:lnTo>
                  <a:lnTo>
                    <a:pt x="12" y="4"/>
                  </a:lnTo>
                  <a:lnTo>
                    <a:pt x="13" y="7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3" y="12"/>
                  </a:lnTo>
                  <a:lnTo>
                    <a:pt x="0" y="11"/>
                  </a:lnTo>
                  <a:lnTo>
                    <a:pt x="0" y="8"/>
                  </a:lnTo>
                  <a:lnTo>
                    <a:pt x="0" y="5"/>
                  </a:lnTo>
                  <a:lnTo>
                    <a:pt x="1" y="3"/>
                  </a:lnTo>
                  <a:lnTo>
                    <a:pt x="4" y="2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7" name="Freeform 58">
              <a:extLst>
                <a:ext uri="{FF2B5EF4-FFF2-40B4-BE49-F238E27FC236}">
                  <a16:creationId xmlns:a16="http://schemas.microsoft.com/office/drawing/2014/main" id="{6C94EB6D-2457-445D-8892-A9C8EA0901B2}"/>
                </a:ext>
              </a:extLst>
            </xdr:cNvPr>
            <xdr:cNvSpPr>
              <a:spLocks/>
            </xdr:cNvSpPr>
          </xdr:nvSpPr>
          <xdr:spPr bwMode="auto">
            <a:xfrm>
              <a:off x="10981513" y="341598"/>
              <a:ext cx="38067" cy="37955"/>
            </a:xfrm>
            <a:custGeom>
              <a:avLst/>
              <a:gdLst>
                <a:gd name="T0" fmla="*/ 8 w 17"/>
                <a:gd name="T1" fmla="*/ 0 h 17"/>
                <a:gd name="T2" fmla="*/ 12 w 17"/>
                <a:gd name="T3" fmla="*/ 0 h 17"/>
                <a:gd name="T4" fmla="*/ 14 w 17"/>
                <a:gd name="T5" fmla="*/ 3 h 17"/>
                <a:gd name="T6" fmla="*/ 16 w 17"/>
                <a:gd name="T7" fmla="*/ 5 h 17"/>
                <a:gd name="T8" fmla="*/ 17 w 17"/>
                <a:gd name="T9" fmla="*/ 8 h 17"/>
                <a:gd name="T10" fmla="*/ 17 w 17"/>
                <a:gd name="T11" fmla="*/ 12 h 17"/>
                <a:gd name="T12" fmla="*/ 16 w 17"/>
                <a:gd name="T13" fmla="*/ 14 h 17"/>
                <a:gd name="T14" fmla="*/ 13 w 17"/>
                <a:gd name="T15" fmla="*/ 16 h 17"/>
                <a:gd name="T16" fmla="*/ 9 w 17"/>
                <a:gd name="T17" fmla="*/ 17 h 17"/>
                <a:gd name="T18" fmla="*/ 7 w 17"/>
                <a:gd name="T19" fmla="*/ 17 h 17"/>
                <a:gd name="T20" fmla="*/ 3 w 17"/>
                <a:gd name="T21" fmla="*/ 16 h 17"/>
                <a:gd name="T22" fmla="*/ 2 w 17"/>
                <a:gd name="T23" fmla="*/ 13 h 17"/>
                <a:gd name="T24" fmla="*/ 0 w 17"/>
                <a:gd name="T25" fmla="*/ 9 h 17"/>
                <a:gd name="T26" fmla="*/ 0 w 17"/>
                <a:gd name="T27" fmla="*/ 7 h 17"/>
                <a:gd name="T28" fmla="*/ 3 w 17"/>
                <a:gd name="T29" fmla="*/ 3 h 17"/>
                <a:gd name="T30" fmla="*/ 6 w 17"/>
                <a:gd name="T31" fmla="*/ 2 h 17"/>
                <a:gd name="T32" fmla="*/ 8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8" y="0"/>
                  </a:moveTo>
                  <a:lnTo>
                    <a:pt x="12" y="0"/>
                  </a:lnTo>
                  <a:lnTo>
                    <a:pt x="14" y="3"/>
                  </a:lnTo>
                  <a:lnTo>
                    <a:pt x="16" y="5"/>
                  </a:lnTo>
                  <a:lnTo>
                    <a:pt x="17" y="8"/>
                  </a:lnTo>
                  <a:lnTo>
                    <a:pt x="17" y="12"/>
                  </a:lnTo>
                  <a:lnTo>
                    <a:pt x="16" y="14"/>
                  </a:lnTo>
                  <a:lnTo>
                    <a:pt x="13" y="16"/>
                  </a:lnTo>
                  <a:lnTo>
                    <a:pt x="9" y="17"/>
                  </a:lnTo>
                  <a:lnTo>
                    <a:pt x="7" y="17"/>
                  </a:lnTo>
                  <a:lnTo>
                    <a:pt x="3" y="16"/>
                  </a:lnTo>
                  <a:lnTo>
                    <a:pt x="2" y="13"/>
                  </a:lnTo>
                  <a:lnTo>
                    <a:pt x="0" y="9"/>
                  </a:lnTo>
                  <a:lnTo>
                    <a:pt x="0" y="7"/>
                  </a:lnTo>
                  <a:lnTo>
                    <a:pt x="3" y="3"/>
                  </a:lnTo>
                  <a:lnTo>
                    <a:pt x="6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8" name="Freeform 59">
              <a:extLst>
                <a:ext uri="{FF2B5EF4-FFF2-40B4-BE49-F238E27FC236}">
                  <a16:creationId xmlns:a16="http://schemas.microsoft.com/office/drawing/2014/main" id="{F2257319-1A64-4712-B753-0D5B5A4DE74C}"/>
                </a:ext>
              </a:extLst>
            </xdr:cNvPr>
            <xdr:cNvSpPr>
              <a:spLocks/>
            </xdr:cNvSpPr>
          </xdr:nvSpPr>
          <xdr:spPr bwMode="auto">
            <a:xfrm>
              <a:off x="10886346" y="351087"/>
              <a:ext cx="28550" cy="28467"/>
            </a:xfrm>
            <a:custGeom>
              <a:avLst/>
              <a:gdLst>
                <a:gd name="T0" fmla="*/ 5 w 13"/>
                <a:gd name="T1" fmla="*/ 0 h 13"/>
                <a:gd name="T2" fmla="*/ 8 w 13"/>
                <a:gd name="T3" fmla="*/ 0 h 13"/>
                <a:gd name="T4" fmla="*/ 10 w 13"/>
                <a:gd name="T5" fmla="*/ 1 h 13"/>
                <a:gd name="T6" fmla="*/ 12 w 13"/>
                <a:gd name="T7" fmla="*/ 3 h 13"/>
                <a:gd name="T8" fmla="*/ 13 w 13"/>
                <a:gd name="T9" fmla="*/ 5 h 13"/>
                <a:gd name="T10" fmla="*/ 13 w 13"/>
                <a:gd name="T11" fmla="*/ 8 h 13"/>
                <a:gd name="T12" fmla="*/ 12 w 13"/>
                <a:gd name="T13" fmla="*/ 10 h 13"/>
                <a:gd name="T14" fmla="*/ 9 w 13"/>
                <a:gd name="T15" fmla="*/ 12 h 13"/>
                <a:gd name="T16" fmla="*/ 6 w 13"/>
                <a:gd name="T17" fmla="*/ 13 h 13"/>
                <a:gd name="T18" fmla="*/ 4 w 13"/>
                <a:gd name="T19" fmla="*/ 13 h 13"/>
                <a:gd name="T20" fmla="*/ 1 w 13"/>
                <a:gd name="T21" fmla="*/ 12 h 13"/>
                <a:gd name="T22" fmla="*/ 0 w 13"/>
                <a:gd name="T23" fmla="*/ 9 h 13"/>
                <a:gd name="T24" fmla="*/ 0 w 13"/>
                <a:gd name="T25" fmla="*/ 6 h 13"/>
                <a:gd name="T26" fmla="*/ 0 w 13"/>
                <a:gd name="T27" fmla="*/ 4 h 13"/>
                <a:gd name="T28" fmla="*/ 1 w 13"/>
                <a:gd name="T29" fmla="*/ 1 h 13"/>
                <a:gd name="T30" fmla="*/ 3 w 13"/>
                <a:gd name="T31" fmla="*/ 0 h 13"/>
                <a:gd name="T32" fmla="*/ 5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5" y="0"/>
                  </a:moveTo>
                  <a:lnTo>
                    <a:pt x="8" y="0"/>
                  </a:lnTo>
                  <a:lnTo>
                    <a:pt x="10" y="1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2" y="10"/>
                  </a:lnTo>
                  <a:lnTo>
                    <a:pt x="9" y="12"/>
                  </a:lnTo>
                  <a:lnTo>
                    <a:pt x="6" y="13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6"/>
                  </a:lnTo>
                  <a:lnTo>
                    <a:pt x="0" y="4"/>
                  </a:lnTo>
                  <a:lnTo>
                    <a:pt x="1" y="1"/>
                  </a:lnTo>
                  <a:lnTo>
                    <a:pt x="3" y="0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9" name="Freeform 60">
              <a:extLst>
                <a:ext uri="{FF2B5EF4-FFF2-40B4-BE49-F238E27FC236}">
                  <a16:creationId xmlns:a16="http://schemas.microsoft.com/office/drawing/2014/main" id="{F843C214-0380-46AF-82C4-5528A4AD9272}"/>
                </a:ext>
              </a:extLst>
            </xdr:cNvPr>
            <xdr:cNvSpPr>
              <a:spLocks/>
            </xdr:cNvSpPr>
          </xdr:nvSpPr>
          <xdr:spPr bwMode="auto">
            <a:xfrm>
              <a:off x="10772146" y="351087"/>
              <a:ext cx="28550" cy="28467"/>
            </a:xfrm>
            <a:custGeom>
              <a:avLst/>
              <a:gdLst>
                <a:gd name="T0" fmla="*/ 8 w 13"/>
                <a:gd name="T1" fmla="*/ 0 h 13"/>
                <a:gd name="T2" fmla="*/ 11 w 13"/>
                <a:gd name="T3" fmla="*/ 0 h 13"/>
                <a:gd name="T4" fmla="*/ 12 w 13"/>
                <a:gd name="T5" fmla="*/ 1 h 13"/>
                <a:gd name="T6" fmla="*/ 13 w 13"/>
                <a:gd name="T7" fmla="*/ 4 h 13"/>
                <a:gd name="T8" fmla="*/ 13 w 13"/>
                <a:gd name="T9" fmla="*/ 6 h 13"/>
                <a:gd name="T10" fmla="*/ 13 w 13"/>
                <a:gd name="T11" fmla="*/ 9 h 13"/>
                <a:gd name="T12" fmla="*/ 12 w 13"/>
                <a:gd name="T13" fmla="*/ 12 h 13"/>
                <a:gd name="T14" fmla="*/ 9 w 13"/>
                <a:gd name="T15" fmla="*/ 13 h 13"/>
                <a:gd name="T16" fmla="*/ 7 w 13"/>
                <a:gd name="T17" fmla="*/ 13 h 13"/>
                <a:gd name="T18" fmla="*/ 4 w 13"/>
                <a:gd name="T19" fmla="*/ 12 h 13"/>
                <a:gd name="T20" fmla="*/ 2 w 13"/>
                <a:gd name="T21" fmla="*/ 10 h 13"/>
                <a:gd name="T22" fmla="*/ 0 w 13"/>
                <a:gd name="T23" fmla="*/ 8 h 13"/>
                <a:gd name="T24" fmla="*/ 0 w 13"/>
                <a:gd name="T25" fmla="*/ 5 h 13"/>
                <a:gd name="T26" fmla="*/ 2 w 13"/>
                <a:gd name="T27" fmla="*/ 3 h 13"/>
                <a:gd name="T28" fmla="*/ 3 w 13"/>
                <a:gd name="T29" fmla="*/ 1 h 13"/>
                <a:gd name="T30" fmla="*/ 5 w 13"/>
                <a:gd name="T31" fmla="*/ 0 h 13"/>
                <a:gd name="T32" fmla="*/ 8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8" y="0"/>
                  </a:moveTo>
                  <a:lnTo>
                    <a:pt x="11" y="0"/>
                  </a:lnTo>
                  <a:lnTo>
                    <a:pt x="12" y="1"/>
                  </a:lnTo>
                  <a:lnTo>
                    <a:pt x="13" y="4"/>
                  </a:lnTo>
                  <a:lnTo>
                    <a:pt x="13" y="6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3"/>
                  </a:lnTo>
                  <a:lnTo>
                    <a:pt x="4" y="12"/>
                  </a:lnTo>
                  <a:lnTo>
                    <a:pt x="2" y="10"/>
                  </a:lnTo>
                  <a:lnTo>
                    <a:pt x="0" y="8"/>
                  </a:lnTo>
                  <a:lnTo>
                    <a:pt x="0" y="5"/>
                  </a:lnTo>
                  <a:lnTo>
                    <a:pt x="2" y="3"/>
                  </a:lnTo>
                  <a:lnTo>
                    <a:pt x="3" y="1"/>
                  </a:lnTo>
                  <a:lnTo>
                    <a:pt x="5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0" name="Freeform 61">
              <a:extLst>
                <a:ext uri="{FF2B5EF4-FFF2-40B4-BE49-F238E27FC236}">
                  <a16:creationId xmlns:a16="http://schemas.microsoft.com/office/drawing/2014/main" id="{46D6F5A7-CC8C-4231-BCDA-7E6290FD7989}"/>
                </a:ext>
              </a:extLst>
            </xdr:cNvPr>
            <xdr:cNvSpPr>
              <a:spLocks/>
            </xdr:cNvSpPr>
          </xdr:nvSpPr>
          <xdr:spPr bwMode="auto">
            <a:xfrm>
              <a:off x="11257498" y="94888"/>
              <a:ext cx="9517" cy="75911"/>
            </a:xfrm>
            <a:custGeom>
              <a:avLst/>
              <a:gdLst>
                <a:gd name="T0" fmla="*/ 4 w 4"/>
                <a:gd name="T1" fmla="*/ 0 h 32"/>
                <a:gd name="T2" fmla="*/ 4 w 4"/>
                <a:gd name="T3" fmla="*/ 32 h 32"/>
                <a:gd name="T4" fmla="*/ 1 w 4"/>
                <a:gd name="T5" fmla="*/ 28 h 32"/>
                <a:gd name="T6" fmla="*/ 0 w 4"/>
                <a:gd name="T7" fmla="*/ 24 h 32"/>
                <a:gd name="T8" fmla="*/ 0 w 4"/>
                <a:gd name="T9" fmla="*/ 18 h 32"/>
                <a:gd name="T10" fmla="*/ 0 w 4"/>
                <a:gd name="T11" fmla="*/ 14 h 32"/>
                <a:gd name="T12" fmla="*/ 1 w 4"/>
                <a:gd name="T13" fmla="*/ 6 h 32"/>
                <a:gd name="T14" fmla="*/ 4 w 4"/>
                <a:gd name="T15" fmla="*/ 0 h 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4" h="32">
                  <a:moveTo>
                    <a:pt x="4" y="0"/>
                  </a:moveTo>
                  <a:lnTo>
                    <a:pt x="4" y="32"/>
                  </a:lnTo>
                  <a:lnTo>
                    <a:pt x="1" y="28"/>
                  </a:lnTo>
                  <a:lnTo>
                    <a:pt x="0" y="24"/>
                  </a:lnTo>
                  <a:lnTo>
                    <a:pt x="0" y="18"/>
                  </a:lnTo>
                  <a:lnTo>
                    <a:pt x="0" y="14"/>
                  </a:lnTo>
                  <a:lnTo>
                    <a:pt x="1" y="6"/>
                  </a:lnTo>
                  <a:lnTo>
                    <a:pt x="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1" name="Freeform 73">
              <a:extLst>
                <a:ext uri="{FF2B5EF4-FFF2-40B4-BE49-F238E27FC236}">
                  <a16:creationId xmlns:a16="http://schemas.microsoft.com/office/drawing/2014/main" id="{69D492C7-4353-4677-8E80-40933E4137DF}"/>
                </a:ext>
              </a:extLst>
            </xdr:cNvPr>
            <xdr:cNvSpPr>
              <a:spLocks/>
            </xdr:cNvSpPr>
          </xdr:nvSpPr>
          <xdr:spPr bwMode="auto">
            <a:xfrm>
              <a:off x="10924413" y="0"/>
              <a:ext cx="19033" cy="18978"/>
            </a:xfrm>
            <a:custGeom>
              <a:avLst/>
              <a:gdLst>
                <a:gd name="T0" fmla="*/ 2 w 6"/>
                <a:gd name="T1" fmla="*/ 0 h 9"/>
                <a:gd name="T2" fmla="*/ 6 w 6"/>
                <a:gd name="T3" fmla="*/ 0 h 9"/>
                <a:gd name="T4" fmla="*/ 5 w 6"/>
                <a:gd name="T5" fmla="*/ 4 h 9"/>
                <a:gd name="T6" fmla="*/ 2 w 6"/>
                <a:gd name="T7" fmla="*/ 6 h 9"/>
                <a:gd name="T8" fmla="*/ 0 w 6"/>
                <a:gd name="T9" fmla="*/ 9 h 9"/>
                <a:gd name="T10" fmla="*/ 1 w 6"/>
                <a:gd name="T11" fmla="*/ 5 h 9"/>
                <a:gd name="T12" fmla="*/ 2 w 6"/>
                <a:gd name="T13" fmla="*/ 0 h 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6" h="9">
                  <a:moveTo>
                    <a:pt x="2" y="0"/>
                  </a:moveTo>
                  <a:lnTo>
                    <a:pt x="6" y="0"/>
                  </a:lnTo>
                  <a:lnTo>
                    <a:pt x="5" y="4"/>
                  </a:lnTo>
                  <a:lnTo>
                    <a:pt x="2" y="6"/>
                  </a:lnTo>
                  <a:lnTo>
                    <a:pt x="0" y="9"/>
                  </a:lnTo>
                  <a:lnTo>
                    <a:pt x="1" y="5"/>
                  </a:lnTo>
                  <a:lnTo>
                    <a:pt x="2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2" name="Freeform 74">
              <a:extLst>
                <a:ext uri="{FF2B5EF4-FFF2-40B4-BE49-F238E27FC236}">
                  <a16:creationId xmlns:a16="http://schemas.microsoft.com/office/drawing/2014/main" id="{0C22DB3B-BD3C-4EF7-9607-25350A64841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724562" y="0"/>
              <a:ext cx="199851" cy="104377"/>
            </a:xfrm>
            <a:custGeom>
              <a:avLst/>
              <a:gdLst>
                <a:gd name="T0" fmla="*/ 44 w 85"/>
                <a:gd name="T1" fmla="*/ 10 h 43"/>
                <a:gd name="T2" fmla="*/ 38 w 85"/>
                <a:gd name="T3" fmla="*/ 15 h 43"/>
                <a:gd name="T4" fmla="*/ 35 w 85"/>
                <a:gd name="T5" fmla="*/ 23 h 43"/>
                <a:gd name="T6" fmla="*/ 38 w 85"/>
                <a:gd name="T7" fmla="*/ 32 h 43"/>
                <a:gd name="T8" fmla="*/ 44 w 85"/>
                <a:gd name="T9" fmla="*/ 37 h 43"/>
                <a:gd name="T10" fmla="*/ 49 w 85"/>
                <a:gd name="T11" fmla="*/ 37 h 43"/>
                <a:gd name="T12" fmla="*/ 54 w 85"/>
                <a:gd name="T13" fmla="*/ 37 h 43"/>
                <a:gd name="T14" fmla="*/ 61 w 85"/>
                <a:gd name="T15" fmla="*/ 32 h 43"/>
                <a:gd name="T16" fmla="*/ 63 w 85"/>
                <a:gd name="T17" fmla="*/ 23 h 43"/>
                <a:gd name="T18" fmla="*/ 61 w 85"/>
                <a:gd name="T19" fmla="*/ 15 h 43"/>
                <a:gd name="T20" fmla="*/ 54 w 85"/>
                <a:gd name="T21" fmla="*/ 10 h 43"/>
                <a:gd name="T22" fmla="*/ 49 w 85"/>
                <a:gd name="T23" fmla="*/ 9 h 43"/>
                <a:gd name="T24" fmla="*/ 34 w 85"/>
                <a:gd name="T25" fmla="*/ 0 h 43"/>
                <a:gd name="T26" fmla="*/ 35 w 85"/>
                <a:gd name="T27" fmla="*/ 2 h 43"/>
                <a:gd name="T28" fmla="*/ 34 w 85"/>
                <a:gd name="T29" fmla="*/ 6 h 43"/>
                <a:gd name="T30" fmla="*/ 41 w 85"/>
                <a:gd name="T31" fmla="*/ 4 h 43"/>
                <a:gd name="T32" fmla="*/ 49 w 85"/>
                <a:gd name="T33" fmla="*/ 2 h 43"/>
                <a:gd name="T34" fmla="*/ 49 w 85"/>
                <a:gd name="T35" fmla="*/ 4 h 43"/>
                <a:gd name="T36" fmla="*/ 57 w 85"/>
                <a:gd name="T37" fmla="*/ 5 h 43"/>
                <a:gd name="T38" fmla="*/ 58 w 85"/>
                <a:gd name="T39" fmla="*/ 4 h 43"/>
                <a:gd name="T40" fmla="*/ 64 w 85"/>
                <a:gd name="T41" fmla="*/ 0 h 43"/>
                <a:gd name="T42" fmla="*/ 67 w 85"/>
                <a:gd name="T43" fmla="*/ 6 h 43"/>
                <a:gd name="T44" fmla="*/ 73 w 85"/>
                <a:gd name="T45" fmla="*/ 10 h 43"/>
                <a:gd name="T46" fmla="*/ 81 w 85"/>
                <a:gd name="T47" fmla="*/ 10 h 43"/>
                <a:gd name="T48" fmla="*/ 82 w 85"/>
                <a:gd name="T49" fmla="*/ 11 h 43"/>
                <a:gd name="T50" fmla="*/ 76 w 85"/>
                <a:gd name="T51" fmla="*/ 15 h 43"/>
                <a:gd name="T52" fmla="*/ 71 w 85"/>
                <a:gd name="T53" fmla="*/ 15 h 43"/>
                <a:gd name="T54" fmla="*/ 68 w 85"/>
                <a:gd name="T55" fmla="*/ 14 h 43"/>
                <a:gd name="T56" fmla="*/ 66 w 85"/>
                <a:gd name="T57" fmla="*/ 11 h 43"/>
                <a:gd name="T58" fmla="*/ 70 w 85"/>
                <a:gd name="T59" fmla="*/ 23 h 43"/>
                <a:gd name="T60" fmla="*/ 59 w 85"/>
                <a:gd name="T61" fmla="*/ 40 h 43"/>
                <a:gd name="T62" fmla="*/ 49 w 85"/>
                <a:gd name="T63" fmla="*/ 43 h 43"/>
                <a:gd name="T64" fmla="*/ 39 w 85"/>
                <a:gd name="T65" fmla="*/ 40 h 43"/>
                <a:gd name="T66" fmla="*/ 29 w 85"/>
                <a:gd name="T67" fmla="*/ 24 h 43"/>
                <a:gd name="T68" fmla="*/ 30 w 85"/>
                <a:gd name="T69" fmla="*/ 16 h 43"/>
                <a:gd name="T70" fmla="*/ 29 w 85"/>
                <a:gd name="T71" fmla="*/ 15 h 43"/>
                <a:gd name="T72" fmla="*/ 21 w 85"/>
                <a:gd name="T73" fmla="*/ 18 h 43"/>
                <a:gd name="T74" fmla="*/ 11 w 85"/>
                <a:gd name="T75" fmla="*/ 15 h 43"/>
                <a:gd name="T76" fmla="*/ 3 w 85"/>
                <a:gd name="T77" fmla="*/ 7 h 43"/>
                <a:gd name="T78" fmla="*/ 4 w 85"/>
                <a:gd name="T79" fmla="*/ 6 h 43"/>
                <a:gd name="T80" fmla="*/ 12 w 85"/>
                <a:gd name="T81" fmla="*/ 10 h 43"/>
                <a:gd name="T82" fmla="*/ 20 w 85"/>
                <a:gd name="T83" fmla="*/ 10 h 43"/>
                <a:gd name="T84" fmla="*/ 29 w 85"/>
                <a:gd name="T85" fmla="*/ 6 h 43"/>
                <a:gd name="T86" fmla="*/ 34 w 85"/>
                <a:gd name="T87" fmla="*/ 0 h 4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</a:cxnLst>
              <a:rect l="0" t="0" r="r" b="b"/>
              <a:pathLst>
                <a:path w="85" h="43">
                  <a:moveTo>
                    <a:pt x="49" y="9"/>
                  </a:moveTo>
                  <a:lnTo>
                    <a:pt x="44" y="10"/>
                  </a:lnTo>
                  <a:lnTo>
                    <a:pt x="40" y="11"/>
                  </a:lnTo>
                  <a:lnTo>
                    <a:pt x="38" y="15"/>
                  </a:lnTo>
                  <a:lnTo>
                    <a:pt x="35" y="19"/>
                  </a:lnTo>
                  <a:lnTo>
                    <a:pt x="35" y="23"/>
                  </a:lnTo>
                  <a:lnTo>
                    <a:pt x="35" y="28"/>
                  </a:lnTo>
                  <a:lnTo>
                    <a:pt x="38" y="32"/>
                  </a:lnTo>
                  <a:lnTo>
                    <a:pt x="40" y="34"/>
                  </a:lnTo>
                  <a:lnTo>
                    <a:pt x="44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54" y="37"/>
                  </a:lnTo>
                  <a:lnTo>
                    <a:pt x="58" y="34"/>
                  </a:lnTo>
                  <a:lnTo>
                    <a:pt x="61" y="32"/>
                  </a:lnTo>
                  <a:lnTo>
                    <a:pt x="63" y="28"/>
                  </a:lnTo>
                  <a:lnTo>
                    <a:pt x="63" y="23"/>
                  </a:lnTo>
                  <a:lnTo>
                    <a:pt x="63" y="19"/>
                  </a:lnTo>
                  <a:lnTo>
                    <a:pt x="61" y="15"/>
                  </a:lnTo>
                  <a:lnTo>
                    <a:pt x="58" y="11"/>
                  </a:lnTo>
                  <a:lnTo>
                    <a:pt x="54" y="10"/>
                  </a:lnTo>
                  <a:lnTo>
                    <a:pt x="49" y="9"/>
                  </a:lnTo>
                  <a:lnTo>
                    <a:pt x="49" y="9"/>
                  </a:lnTo>
                  <a:lnTo>
                    <a:pt x="49" y="9"/>
                  </a:lnTo>
                  <a:close/>
                  <a:moveTo>
                    <a:pt x="34" y="0"/>
                  </a:moveTo>
                  <a:lnTo>
                    <a:pt x="35" y="0"/>
                  </a:lnTo>
                  <a:lnTo>
                    <a:pt x="35" y="2"/>
                  </a:lnTo>
                  <a:lnTo>
                    <a:pt x="35" y="5"/>
                  </a:lnTo>
                  <a:lnTo>
                    <a:pt x="34" y="6"/>
                  </a:lnTo>
                  <a:lnTo>
                    <a:pt x="38" y="5"/>
                  </a:lnTo>
                  <a:lnTo>
                    <a:pt x="41" y="4"/>
                  </a:lnTo>
                  <a:lnTo>
                    <a:pt x="45" y="4"/>
                  </a:lnTo>
                  <a:lnTo>
                    <a:pt x="49" y="2"/>
                  </a:lnTo>
                  <a:lnTo>
                    <a:pt x="49" y="4"/>
                  </a:lnTo>
                  <a:lnTo>
                    <a:pt x="49" y="4"/>
                  </a:lnTo>
                  <a:lnTo>
                    <a:pt x="53" y="4"/>
                  </a:lnTo>
                  <a:lnTo>
                    <a:pt x="57" y="5"/>
                  </a:lnTo>
                  <a:lnTo>
                    <a:pt x="61" y="7"/>
                  </a:lnTo>
                  <a:lnTo>
                    <a:pt x="58" y="4"/>
                  </a:lnTo>
                  <a:lnTo>
                    <a:pt x="58" y="0"/>
                  </a:lnTo>
                  <a:lnTo>
                    <a:pt x="64" y="0"/>
                  </a:lnTo>
                  <a:lnTo>
                    <a:pt x="64" y="4"/>
                  </a:lnTo>
                  <a:lnTo>
                    <a:pt x="67" y="6"/>
                  </a:lnTo>
                  <a:lnTo>
                    <a:pt x="70" y="9"/>
                  </a:lnTo>
                  <a:lnTo>
                    <a:pt x="73" y="10"/>
                  </a:lnTo>
                  <a:lnTo>
                    <a:pt x="77" y="10"/>
                  </a:lnTo>
                  <a:lnTo>
                    <a:pt x="81" y="10"/>
                  </a:lnTo>
                  <a:lnTo>
                    <a:pt x="85" y="9"/>
                  </a:lnTo>
                  <a:lnTo>
                    <a:pt x="82" y="11"/>
                  </a:lnTo>
                  <a:lnTo>
                    <a:pt x="80" y="14"/>
                  </a:lnTo>
                  <a:lnTo>
                    <a:pt x="76" y="15"/>
                  </a:lnTo>
                  <a:lnTo>
                    <a:pt x="72" y="15"/>
                  </a:lnTo>
                  <a:lnTo>
                    <a:pt x="71" y="15"/>
                  </a:lnTo>
                  <a:lnTo>
                    <a:pt x="70" y="15"/>
                  </a:lnTo>
                  <a:lnTo>
                    <a:pt x="68" y="14"/>
                  </a:lnTo>
                  <a:lnTo>
                    <a:pt x="68" y="12"/>
                  </a:lnTo>
                  <a:lnTo>
                    <a:pt x="66" y="11"/>
                  </a:lnTo>
                  <a:lnTo>
                    <a:pt x="70" y="18"/>
                  </a:lnTo>
                  <a:lnTo>
                    <a:pt x="70" y="23"/>
                  </a:lnTo>
                  <a:lnTo>
                    <a:pt x="67" y="33"/>
                  </a:lnTo>
                  <a:lnTo>
                    <a:pt x="59" y="40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39" y="40"/>
                  </a:lnTo>
                  <a:lnTo>
                    <a:pt x="31" y="34"/>
                  </a:lnTo>
                  <a:lnTo>
                    <a:pt x="29" y="24"/>
                  </a:lnTo>
                  <a:lnTo>
                    <a:pt x="29" y="20"/>
                  </a:lnTo>
                  <a:lnTo>
                    <a:pt x="30" y="16"/>
                  </a:lnTo>
                  <a:lnTo>
                    <a:pt x="31" y="12"/>
                  </a:lnTo>
                  <a:lnTo>
                    <a:pt x="29" y="15"/>
                  </a:lnTo>
                  <a:lnTo>
                    <a:pt x="25" y="16"/>
                  </a:lnTo>
                  <a:lnTo>
                    <a:pt x="21" y="18"/>
                  </a:lnTo>
                  <a:lnTo>
                    <a:pt x="15" y="16"/>
                  </a:lnTo>
                  <a:lnTo>
                    <a:pt x="11" y="15"/>
                  </a:lnTo>
                  <a:lnTo>
                    <a:pt x="7" y="11"/>
                  </a:lnTo>
                  <a:lnTo>
                    <a:pt x="3" y="7"/>
                  </a:lnTo>
                  <a:lnTo>
                    <a:pt x="0" y="4"/>
                  </a:lnTo>
                  <a:lnTo>
                    <a:pt x="4" y="6"/>
                  </a:lnTo>
                  <a:lnTo>
                    <a:pt x="8" y="9"/>
                  </a:lnTo>
                  <a:lnTo>
                    <a:pt x="12" y="10"/>
                  </a:lnTo>
                  <a:lnTo>
                    <a:pt x="16" y="10"/>
                  </a:lnTo>
                  <a:lnTo>
                    <a:pt x="20" y="10"/>
                  </a:lnTo>
                  <a:lnTo>
                    <a:pt x="25" y="9"/>
                  </a:lnTo>
                  <a:lnTo>
                    <a:pt x="29" y="6"/>
                  </a:lnTo>
                  <a:lnTo>
                    <a:pt x="32" y="4"/>
                  </a:lnTo>
                  <a:lnTo>
                    <a:pt x="3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3" name="Freeform 75">
              <a:extLst>
                <a:ext uri="{FF2B5EF4-FFF2-40B4-BE49-F238E27FC236}">
                  <a16:creationId xmlns:a16="http://schemas.microsoft.com/office/drawing/2014/main" id="{A748BE04-89C4-46A6-85A2-59C595E913EC}"/>
                </a:ext>
              </a:extLst>
            </xdr:cNvPr>
            <xdr:cNvSpPr>
              <a:spLocks/>
            </xdr:cNvSpPr>
          </xdr:nvSpPr>
          <xdr:spPr bwMode="auto">
            <a:xfrm>
              <a:off x="10724562" y="0"/>
              <a:ext cx="0" cy="9489"/>
            </a:xfrm>
            <a:custGeom>
              <a:avLst/>
              <a:gdLst>
                <a:gd name="T0" fmla="*/ 0 w 2"/>
                <a:gd name="T1" fmla="*/ 0 h 4"/>
                <a:gd name="T2" fmla="*/ 2 w 2"/>
                <a:gd name="T3" fmla="*/ 0 h 4"/>
                <a:gd name="T4" fmla="*/ 2 w 2"/>
                <a:gd name="T5" fmla="*/ 4 h 4"/>
                <a:gd name="T6" fmla="*/ 0 w 2"/>
                <a:gd name="T7" fmla="*/ 0 h 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2" h="4">
                  <a:moveTo>
                    <a:pt x="0" y="0"/>
                  </a:moveTo>
                  <a:lnTo>
                    <a:pt x="2" y="0"/>
                  </a:lnTo>
                  <a:lnTo>
                    <a:pt x="2" y="4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4" name="Freeform 76">
              <a:extLst>
                <a:ext uri="{FF2B5EF4-FFF2-40B4-BE49-F238E27FC236}">
                  <a16:creationId xmlns:a16="http://schemas.microsoft.com/office/drawing/2014/main" id="{3108D106-D85A-4706-8598-66763AA6F3DC}"/>
                </a:ext>
              </a:extLst>
            </xdr:cNvPr>
            <xdr:cNvSpPr>
              <a:spLocks/>
            </xdr:cNvSpPr>
          </xdr:nvSpPr>
          <xdr:spPr bwMode="auto">
            <a:xfrm>
              <a:off x="10981513" y="113866"/>
              <a:ext cx="19033" cy="28467"/>
            </a:xfrm>
            <a:custGeom>
              <a:avLst/>
              <a:gdLst>
                <a:gd name="T0" fmla="*/ 3 w 11"/>
                <a:gd name="T1" fmla="*/ 0 h 10"/>
                <a:gd name="T2" fmla="*/ 6 w 11"/>
                <a:gd name="T3" fmla="*/ 0 h 10"/>
                <a:gd name="T4" fmla="*/ 8 w 11"/>
                <a:gd name="T5" fmla="*/ 1 h 10"/>
                <a:gd name="T6" fmla="*/ 9 w 11"/>
                <a:gd name="T7" fmla="*/ 2 h 10"/>
                <a:gd name="T8" fmla="*/ 11 w 11"/>
                <a:gd name="T9" fmla="*/ 5 h 10"/>
                <a:gd name="T10" fmla="*/ 11 w 11"/>
                <a:gd name="T11" fmla="*/ 7 h 10"/>
                <a:gd name="T12" fmla="*/ 9 w 11"/>
                <a:gd name="T13" fmla="*/ 9 h 10"/>
                <a:gd name="T14" fmla="*/ 9 w 11"/>
                <a:gd name="T15" fmla="*/ 9 h 10"/>
                <a:gd name="T16" fmla="*/ 8 w 11"/>
                <a:gd name="T17" fmla="*/ 10 h 10"/>
                <a:gd name="T18" fmla="*/ 6 w 11"/>
                <a:gd name="T19" fmla="*/ 10 h 10"/>
                <a:gd name="T20" fmla="*/ 3 w 11"/>
                <a:gd name="T21" fmla="*/ 9 h 10"/>
                <a:gd name="T22" fmla="*/ 2 w 11"/>
                <a:gd name="T23" fmla="*/ 7 h 10"/>
                <a:gd name="T24" fmla="*/ 0 w 11"/>
                <a:gd name="T25" fmla="*/ 5 h 10"/>
                <a:gd name="T26" fmla="*/ 0 w 11"/>
                <a:gd name="T27" fmla="*/ 2 h 10"/>
                <a:gd name="T28" fmla="*/ 2 w 11"/>
                <a:gd name="T29" fmla="*/ 0 h 10"/>
                <a:gd name="T30" fmla="*/ 3 w 11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1" h="10">
                  <a:moveTo>
                    <a:pt x="3" y="0"/>
                  </a:moveTo>
                  <a:lnTo>
                    <a:pt x="6" y="0"/>
                  </a:lnTo>
                  <a:lnTo>
                    <a:pt x="8" y="1"/>
                  </a:lnTo>
                  <a:lnTo>
                    <a:pt x="9" y="2"/>
                  </a:lnTo>
                  <a:lnTo>
                    <a:pt x="11" y="5"/>
                  </a:lnTo>
                  <a:lnTo>
                    <a:pt x="11" y="7"/>
                  </a:lnTo>
                  <a:lnTo>
                    <a:pt x="9" y="9"/>
                  </a:lnTo>
                  <a:lnTo>
                    <a:pt x="9" y="9"/>
                  </a:lnTo>
                  <a:lnTo>
                    <a:pt x="8" y="10"/>
                  </a:lnTo>
                  <a:lnTo>
                    <a:pt x="6" y="10"/>
                  </a:lnTo>
                  <a:lnTo>
                    <a:pt x="3" y="9"/>
                  </a:lnTo>
                  <a:lnTo>
                    <a:pt x="2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2" y="0"/>
                  </a:lnTo>
                  <a:lnTo>
                    <a:pt x="3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5" name="Freeform 78">
              <a:extLst>
                <a:ext uri="{FF2B5EF4-FFF2-40B4-BE49-F238E27FC236}">
                  <a16:creationId xmlns:a16="http://schemas.microsoft.com/office/drawing/2014/main" id="{D5109309-135F-499E-9101-B3A92A1AB097}"/>
                </a:ext>
              </a:extLst>
            </xdr:cNvPr>
            <xdr:cNvSpPr>
              <a:spLocks/>
            </xdr:cNvSpPr>
          </xdr:nvSpPr>
          <xdr:spPr bwMode="auto">
            <a:xfrm>
              <a:off x="10686495" y="113866"/>
              <a:ext cx="19033" cy="28467"/>
            </a:xfrm>
            <a:custGeom>
              <a:avLst/>
              <a:gdLst>
                <a:gd name="T0" fmla="*/ 7 w 10"/>
                <a:gd name="T1" fmla="*/ 0 h 10"/>
                <a:gd name="T2" fmla="*/ 8 w 10"/>
                <a:gd name="T3" fmla="*/ 0 h 10"/>
                <a:gd name="T4" fmla="*/ 10 w 10"/>
                <a:gd name="T5" fmla="*/ 2 h 10"/>
                <a:gd name="T6" fmla="*/ 10 w 10"/>
                <a:gd name="T7" fmla="*/ 5 h 10"/>
                <a:gd name="T8" fmla="*/ 8 w 10"/>
                <a:gd name="T9" fmla="*/ 7 h 10"/>
                <a:gd name="T10" fmla="*/ 7 w 10"/>
                <a:gd name="T11" fmla="*/ 9 h 10"/>
                <a:gd name="T12" fmla="*/ 5 w 10"/>
                <a:gd name="T13" fmla="*/ 10 h 10"/>
                <a:gd name="T14" fmla="*/ 2 w 10"/>
                <a:gd name="T15" fmla="*/ 10 h 10"/>
                <a:gd name="T16" fmla="*/ 1 w 10"/>
                <a:gd name="T17" fmla="*/ 9 h 10"/>
                <a:gd name="T18" fmla="*/ 1 w 10"/>
                <a:gd name="T19" fmla="*/ 9 h 10"/>
                <a:gd name="T20" fmla="*/ 0 w 10"/>
                <a:gd name="T21" fmla="*/ 7 h 10"/>
                <a:gd name="T22" fmla="*/ 0 w 10"/>
                <a:gd name="T23" fmla="*/ 5 h 10"/>
                <a:gd name="T24" fmla="*/ 1 w 10"/>
                <a:gd name="T25" fmla="*/ 2 h 10"/>
                <a:gd name="T26" fmla="*/ 2 w 10"/>
                <a:gd name="T27" fmla="*/ 1 h 10"/>
                <a:gd name="T28" fmla="*/ 5 w 10"/>
                <a:gd name="T29" fmla="*/ 0 h 10"/>
                <a:gd name="T30" fmla="*/ 7 w 10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0" h="10">
                  <a:moveTo>
                    <a:pt x="7" y="0"/>
                  </a:moveTo>
                  <a:lnTo>
                    <a:pt x="8" y="0"/>
                  </a:lnTo>
                  <a:lnTo>
                    <a:pt x="10" y="2"/>
                  </a:lnTo>
                  <a:lnTo>
                    <a:pt x="10" y="5"/>
                  </a:lnTo>
                  <a:lnTo>
                    <a:pt x="8" y="7"/>
                  </a:lnTo>
                  <a:lnTo>
                    <a:pt x="7" y="9"/>
                  </a:lnTo>
                  <a:lnTo>
                    <a:pt x="5" y="10"/>
                  </a:lnTo>
                  <a:lnTo>
                    <a:pt x="2" y="10"/>
                  </a:lnTo>
                  <a:lnTo>
                    <a:pt x="1" y="9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5"/>
                  </a:lnTo>
                  <a:lnTo>
                    <a:pt x="1" y="2"/>
                  </a:lnTo>
                  <a:lnTo>
                    <a:pt x="2" y="1"/>
                  </a:lnTo>
                  <a:lnTo>
                    <a:pt x="5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6" name="Freeform 79">
              <a:extLst>
                <a:ext uri="{FF2B5EF4-FFF2-40B4-BE49-F238E27FC236}">
                  <a16:creationId xmlns:a16="http://schemas.microsoft.com/office/drawing/2014/main" id="{C8A0D55C-A171-43AF-B67D-BF96136EF238}"/>
                </a:ext>
              </a:extLst>
            </xdr:cNvPr>
            <xdr:cNvSpPr>
              <a:spLocks/>
            </xdr:cNvSpPr>
          </xdr:nvSpPr>
          <xdr:spPr bwMode="auto">
            <a:xfrm>
              <a:off x="10210659" y="161310"/>
              <a:ext cx="38067" cy="94888"/>
            </a:xfrm>
            <a:custGeom>
              <a:avLst/>
              <a:gdLst>
                <a:gd name="T0" fmla="*/ 8 w 17"/>
                <a:gd name="T1" fmla="*/ 0 h 41"/>
                <a:gd name="T2" fmla="*/ 12 w 17"/>
                <a:gd name="T3" fmla="*/ 3 h 41"/>
                <a:gd name="T4" fmla="*/ 14 w 17"/>
                <a:gd name="T5" fmla="*/ 7 h 41"/>
                <a:gd name="T6" fmla="*/ 15 w 17"/>
                <a:gd name="T7" fmla="*/ 10 h 41"/>
                <a:gd name="T8" fmla="*/ 17 w 17"/>
                <a:gd name="T9" fmla="*/ 16 h 41"/>
                <a:gd name="T10" fmla="*/ 17 w 17"/>
                <a:gd name="T11" fmla="*/ 21 h 41"/>
                <a:gd name="T12" fmla="*/ 17 w 17"/>
                <a:gd name="T13" fmla="*/ 26 h 41"/>
                <a:gd name="T14" fmla="*/ 15 w 17"/>
                <a:gd name="T15" fmla="*/ 31 h 41"/>
                <a:gd name="T16" fmla="*/ 14 w 17"/>
                <a:gd name="T17" fmla="*/ 35 h 41"/>
                <a:gd name="T18" fmla="*/ 12 w 17"/>
                <a:gd name="T19" fmla="*/ 38 h 41"/>
                <a:gd name="T20" fmla="*/ 8 w 17"/>
                <a:gd name="T21" fmla="*/ 41 h 41"/>
                <a:gd name="T22" fmla="*/ 8 w 17"/>
                <a:gd name="T23" fmla="*/ 38 h 41"/>
                <a:gd name="T24" fmla="*/ 7 w 17"/>
                <a:gd name="T25" fmla="*/ 36 h 41"/>
                <a:gd name="T26" fmla="*/ 4 w 17"/>
                <a:gd name="T27" fmla="*/ 32 h 41"/>
                <a:gd name="T28" fmla="*/ 3 w 17"/>
                <a:gd name="T29" fmla="*/ 28 h 41"/>
                <a:gd name="T30" fmla="*/ 0 w 17"/>
                <a:gd name="T31" fmla="*/ 24 h 41"/>
                <a:gd name="T32" fmla="*/ 0 w 17"/>
                <a:gd name="T33" fmla="*/ 21 h 41"/>
                <a:gd name="T34" fmla="*/ 0 w 17"/>
                <a:gd name="T35" fmla="*/ 17 h 41"/>
                <a:gd name="T36" fmla="*/ 3 w 17"/>
                <a:gd name="T37" fmla="*/ 13 h 41"/>
                <a:gd name="T38" fmla="*/ 4 w 17"/>
                <a:gd name="T39" fmla="*/ 9 h 41"/>
                <a:gd name="T40" fmla="*/ 7 w 17"/>
                <a:gd name="T41" fmla="*/ 5 h 41"/>
                <a:gd name="T42" fmla="*/ 8 w 17"/>
                <a:gd name="T43" fmla="*/ 3 h 41"/>
                <a:gd name="T44" fmla="*/ 8 w 17"/>
                <a:gd name="T45" fmla="*/ 0 h 41"/>
                <a:gd name="T46" fmla="*/ 8 w 17"/>
                <a:gd name="T47" fmla="*/ 0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</a:cxnLst>
              <a:rect l="0" t="0" r="r" b="b"/>
              <a:pathLst>
                <a:path w="17" h="41">
                  <a:moveTo>
                    <a:pt x="8" y="0"/>
                  </a:moveTo>
                  <a:lnTo>
                    <a:pt x="12" y="3"/>
                  </a:lnTo>
                  <a:lnTo>
                    <a:pt x="14" y="7"/>
                  </a:lnTo>
                  <a:lnTo>
                    <a:pt x="15" y="10"/>
                  </a:lnTo>
                  <a:lnTo>
                    <a:pt x="17" y="16"/>
                  </a:lnTo>
                  <a:lnTo>
                    <a:pt x="17" y="21"/>
                  </a:lnTo>
                  <a:lnTo>
                    <a:pt x="17" y="26"/>
                  </a:lnTo>
                  <a:lnTo>
                    <a:pt x="15" y="31"/>
                  </a:lnTo>
                  <a:lnTo>
                    <a:pt x="14" y="35"/>
                  </a:lnTo>
                  <a:lnTo>
                    <a:pt x="12" y="38"/>
                  </a:lnTo>
                  <a:lnTo>
                    <a:pt x="8" y="41"/>
                  </a:lnTo>
                  <a:lnTo>
                    <a:pt x="8" y="38"/>
                  </a:lnTo>
                  <a:lnTo>
                    <a:pt x="7" y="36"/>
                  </a:lnTo>
                  <a:lnTo>
                    <a:pt x="4" y="32"/>
                  </a:lnTo>
                  <a:lnTo>
                    <a:pt x="3" y="28"/>
                  </a:lnTo>
                  <a:lnTo>
                    <a:pt x="0" y="24"/>
                  </a:lnTo>
                  <a:lnTo>
                    <a:pt x="0" y="21"/>
                  </a:lnTo>
                  <a:lnTo>
                    <a:pt x="0" y="17"/>
                  </a:lnTo>
                  <a:lnTo>
                    <a:pt x="3" y="13"/>
                  </a:lnTo>
                  <a:lnTo>
                    <a:pt x="4" y="9"/>
                  </a:lnTo>
                  <a:lnTo>
                    <a:pt x="7" y="5"/>
                  </a:lnTo>
                  <a:lnTo>
                    <a:pt x="8" y="3"/>
                  </a:lnTo>
                  <a:lnTo>
                    <a:pt x="8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7" name="Freeform 81">
              <a:extLst>
                <a:ext uri="{FF2B5EF4-FFF2-40B4-BE49-F238E27FC236}">
                  <a16:creationId xmlns:a16="http://schemas.microsoft.com/office/drawing/2014/main" id="{840E7CDF-CCDC-413C-A64B-A4B5ACB63A54}"/>
                </a:ext>
              </a:extLst>
            </xdr:cNvPr>
            <xdr:cNvSpPr>
              <a:spLocks/>
            </xdr:cNvSpPr>
          </xdr:nvSpPr>
          <xdr:spPr bwMode="auto">
            <a:xfrm>
              <a:off x="10048875" y="0"/>
              <a:ext cx="380669" cy="208754"/>
            </a:xfrm>
            <a:custGeom>
              <a:avLst/>
              <a:gdLst>
                <a:gd name="T0" fmla="*/ 64 w 160"/>
                <a:gd name="T1" fmla="*/ 6 h 88"/>
                <a:gd name="T2" fmla="*/ 71 w 160"/>
                <a:gd name="T3" fmla="*/ 34 h 88"/>
                <a:gd name="T4" fmla="*/ 91 w 160"/>
                <a:gd name="T5" fmla="*/ 18 h 88"/>
                <a:gd name="T6" fmla="*/ 89 w 160"/>
                <a:gd name="T7" fmla="*/ 4 h 88"/>
                <a:gd name="T8" fmla="*/ 85 w 160"/>
                <a:gd name="T9" fmla="*/ 23 h 88"/>
                <a:gd name="T10" fmla="*/ 73 w 160"/>
                <a:gd name="T11" fmla="*/ 26 h 88"/>
                <a:gd name="T12" fmla="*/ 69 w 160"/>
                <a:gd name="T13" fmla="*/ 5 h 88"/>
                <a:gd name="T14" fmla="*/ 100 w 160"/>
                <a:gd name="T15" fmla="*/ 15 h 88"/>
                <a:gd name="T16" fmla="*/ 83 w 160"/>
                <a:gd name="T17" fmla="*/ 55 h 88"/>
                <a:gd name="T18" fmla="*/ 101 w 160"/>
                <a:gd name="T19" fmla="*/ 71 h 88"/>
                <a:gd name="T20" fmla="*/ 132 w 160"/>
                <a:gd name="T21" fmla="*/ 79 h 88"/>
                <a:gd name="T22" fmla="*/ 146 w 160"/>
                <a:gd name="T23" fmla="*/ 66 h 88"/>
                <a:gd name="T24" fmla="*/ 145 w 160"/>
                <a:gd name="T25" fmla="*/ 52 h 88"/>
                <a:gd name="T26" fmla="*/ 137 w 160"/>
                <a:gd name="T27" fmla="*/ 46 h 88"/>
                <a:gd name="T28" fmla="*/ 127 w 160"/>
                <a:gd name="T29" fmla="*/ 46 h 88"/>
                <a:gd name="T30" fmla="*/ 122 w 160"/>
                <a:gd name="T31" fmla="*/ 55 h 88"/>
                <a:gd name="T32" fmla="*/ 128 w 160"/>
                <a:gd name="T33" fmla="*/ 65 h 88"/>
                <a:gd name="T34" fmla="*/ 124 w 160"/>
                <a:gd name="T35" fmla="*/ 71 h 88"/>
                <a:gd name="T36" fmla="*/ 114 w 160"/>
                <a:gd name="T37" fmla="*/ 71 h 88"/>
                <a:gd name="T38" fmla="*/ 100 w 160"/>
                <a:gd name="T39" fmla="*/ 60 h 88"/>
                <a:gd name="T40" fmla="*/ 108 w 160"/>
                <a:gd name="T41" fmla="*/ 32 h 88"/>
                <a:gd name="T42" fmla="*/ 145 w 160"/>
                <a:gd name="T43" fmla="*/ 32 h 88"/>
                <a:gd name="T44" fmla="*/ 159 w 160"/>
                <a:gd name="T45" fmla="*/ 51 h 88"/>
                <a:gd name="T46" fmla="*/ 159 w 160"/>
                <a:gd name="T47" fmla="*/ 66 h 88"/>
                <a:gd name="T48" fmla="*/ 135 w 160"/>
                <a:gd name="T49" fmla="*/ 86 h 88"/>
                <a:gd name="T50" fmla="*/ 98 w 160"/>
                <a:gd name="T51" fmla="*/ 77 h 88"/>
                <a:gd name="T52" fmla="*/ 80 w 160"/>
                <a:gd name="T53" fmla="*/ 61 h 88"/>
                <a:gd name="T54" fmla="*/ 62 w 160"/>
                <a:gd name="T55" fmla="*/ 77 h 88"/>
                <a:gd name="T56" fmla="*/ 25 w 160"/>
                <a:gd name="T57" fmla="*/ 86 h 88"/>
                <a:gd name="T58" fmla="*/ 0 w 160"/>
                <a:gd name="T59" fmla="*/ 66 h 88"/>
                <a:gd name="T60" fmla="*/ 0 w 160"/>
                <a:gd name="T61" fmla="*/ 51 h 88"/>
                <a:gd name="T62" fmla="*/ 14 w 160"/>
                <a:gd name="T63" fmla="*/ 32 h 88"/>
                <a:gd name="T64" fmla="*/ 51 w 160"/>
                <a:gd name="T65" fmla="*/ 32 h 88"/>
                <a:gd name="T66" fmla="*/ 59 w 160"/>
                <a:gd name="T67" fmla="*/ 60 h 88"/>
                <a:gd name="T68" fmla="*/ 46 w 160"/>
                <a:gd name="T69" fmla="*/ 71 h 88"/>
                <a:gd name="T70" fmla="*/ 35 w 160"/>
                <a:gd name="T71" fmla="*/ 71 h 88"/>
                <a:gd name="T72" fmla="*/ 32 w 160"/>
                <a:gd name="T73" fmla="*/ 65 h 88"/>
                <a:gd name="T74" fmla="*/ 37 w 160"/>
                <a:gd name="T75" fmla="*/ 55 h 88"/>
                <a:gd name="T76" fmla="*/ 32 w 160"/>
                <a:gd name="T77" fmla="*/ 46 h 88"/>
                <a:gd name="T78" fmla="*/ 22 w 160"/>
                <a:gd name="T79" fmla="*/ 46 h 88"/>
                <a:gd name="T80" fmla="*/ 14 w 160"/>
                <a:gd name="T81" fmla="*/ 52 h 88"/>
                <a:gd name="T82" fmla="*/ 13 w 160"/>
                <a:gd name="T83" fmla="*/ 66 h 88"/>
                <a:gd name="T84" fmla="*/ 27 w 160"/>
                <a:gd name="T85" fmla="*/ 79 h 88"/>
                <a:gd name="T86" fmla="*/ 58 w 160"/>
                <a:gd name="T87" fmla="*/ 71 h 88"/>
                <a:gd name="T88" fmla="*/ 76 w 160"/>
                <a:gd name="T89" fmla="*/ 55 h 88"/>
                <a:gd name="T90" fmla="*/ 57 w 160"/>
                <a:gd name="T91" fmla="*/ 15 h 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</a:cxnLst>
              <a:rect l="0" t="0" r="r" b="b"/>
              <a:pathLst>
                <a:path w="160" h="88">
                  <a:moveTo>
                    <a:pt x="54" y="0"/>
                  </a:moveTo>
                  <a:lnTo>
                    <a:pt x="64" y="0"/>
                  </a:lnTo>
                  <a:lnTo>
                    <a:pt x="64" y="6"/>
                  </a:lnTo>
                  <a:lnTo>
                    <a:pt x="66" y="12"/>
                  </a:lnTo>
                  <a:lnTo>
                    <a:pt x="67" y="18"/>
                  </a:lnTo>
                  <a:lnTo>
                    <a:pt x="71" y="34"/>
                  </a:lnTo>
                  <a:lnTo>
                    <a:pt x="78" y="48"/>
                  </a:lnTo>
                  <a:lnTo>
                    <a:pt x="86" y="34"/>
                  </a:lnTo>
                  <a:lnTo>
                    <a:pt x="91" y="18"/>
                  </a:lnTo>
                  <a:lnTo>
                    <a:pt x="91" y="14"/>
                  </a:lnTo>
                  <a:lnTo>
                    <a:pt x="90" y="9"/>
                  </a:lnTo>
                  <a:lnTo>
                    <a:pt x="89" y="4"/>
                  </a:lnTo>
                  <a:lnTo>
                    <a:pt x="87" y="9"/>
                  </a:lnTo>
                  <a:lnTo>
                    <a:pt x="86" y="14"/>
                  </a:lnTo>
                  <a:lnTo>
                    <a:pt x="85" y="23"/>
                  </a:lnTo>
                  <a:lnTo>
                    <a:pt x="82" y="30"/>
                  </a:lnTo>
                  <a:lnTo>
                    <a:pt x="76" y="38"/>
                  </a:lnTo>
                  <a:lnTo>
                    <a:pt x="73" y="26"/>
                  </a:lnTo>
                  <a:lnTo>
                    <a:pt x="69" y="15"/>
                  </a:lnTo>
                  <a:lnTo>
                    <a:pt x="69" y="10"/>
                  </a:lnTo>
                  <a:lnTo>
                    <a:pt x="69" y="5"/>
                  </a:lnTo>
                  <a:lnTo>
                    <a:pt x="69" y="0"/>
                  </a:lnTo>
                  <a:lnTo>
                    <a:pt x="101" y="0"/>
                  </a:lnTo>
                  <a:lnTo>
                    <a:pt x="100" y="15"/>
                  </a:lnTo>
                  <a:lnTo>
                    <a:pt x="95" y="30"/>
                  </a:lnTo>
                  <a:lnTo>
                    <a:pt x="90" y="43"/>
                  </a:lnTo>
                  <a:lnTo>
                    <a:pt x="83" y="55"/>
                  </a:lnTo>
                  <a:lnTo>
                    <a:pt x="87" y="60"/>
                  </a:lnTo>
                  <a:lnTo>
                    <a:pt x="92" y="65"/>
                  </a:lnTo>
                  <a:lnTo>
                    <a:pt x="101" y="71"/>
                  </a:lnTo>
                  <a:lnTo>
                    <a:pt x="110" y="76"/>
                  </a:lnTo>
                  <a:lnTo>
                    <a:pt x="122" y="79"/>
                  </a:lnTo>
                  <a:lnTo>
                    <a:pt x="132" y="79"/>
                  </a:lnTo>
                  <a:lnTo>
                    <a:pt x="141" y="74"/>
                  </a:lnTo>
                  <a:lnTo>
                    <a:pt x="145" y="70"/>
                  </a:lnTo>
                  <a:lnTo>
                    <a:pt x="146" y="66"/>
                  </a:lnTo>
                  <a:lnTo>
                    <a:pt x="147" y="61"/>
                  </a:lnTo>
                  <a:lnTo>
                    <a:pt x="146" y="56"/>
                  </a:lnTo>
                  <a:lnTo>
                    <a:pt x="145" y="52"/>
                  </a:lnTo>
                  <a:lnTo>
                    <a:pt x="144" y="49"/>
                  </a:lnTo>
                  <a:lnTo>
                    <a:pt x="141" y="47"/>
                  </a:lnTo>
                  <a:lnTo>
                    <a:pt x="137" y="46"/>
                  </a:lnTo>
                  <a:lnTo>
                    <a:pt x="135" y="44"/>
                  </a:lnTo>
                  <a:lnTo>
                    <a:pt x="131" y="44"/>
                  </a:lnTo>
                  <a:lnTo>
                    <a:pt x="127" y="46"/>
                  </a:lnTo>
                  <a:lnTo>
                    <a:pt x="124" y="48"/>
                  </a:lnTo>
                  <a:lnTo>
                    <a:pt x="122" y="51"/>
                  </a:lnTo>
                  <a:lnTo>
                    <a:pt x="122" y="55"/>
                  </a:lnTo>
                  <a:lnTo>
                    <a:pt x="123" y="58"/>
                  </a:lnTo>
                  <a:lnTo>
                    <a:pt x="124" y="62"/>
                  </a:lnTo>
                  <a:lnTo>
                    <a:pt x="128" y="65"/>
                  </a:lnTo>
                  <a:lnTo>
                    <a:pt x="131" y="67"/>
                  </a:lnTo>
                  <a:lnTo>
                    <a:pt x="128" y="70"/>
                  </a:lnTo>
                  <a:lnTo>
                    <a:pt x="124" y="71"/>
                  </a:lnTo>
                  <a:lnTo>
                    <a:pt x="121" y="72"/>
                  </a:lnTo>
                  <a:lnTo>
                    <a:pt x="117" y="71"/>
                  </a:lnTo>
                  <a:lnTo>
                    <a:pt x="114" y="71"/>
                  </a:lnTo>
                  <a:lnTo>
                    <a:pt x="108" y="69"/>
                  </a:lnTo>
                  <a:lnTo>
                    <a:pt x="104" y="65"/>
                  </a:lnTo>
                  <a:lnTo>
                    <a:pt x="100" y="60"/>
                  </a:lnTo>
                  <a:lnTo>
                    <a:pt x="99" y="53"/>
                  </a:lnTo>
                  <a:lnTo>
                    <a:pt x="100" y="40"/>
                  </a:lnTo>
                  <a:lnTo>
                    <a:pt x="108" y="32"/>
                  </a:lnTo>
                  <a:lnTo>
                    <a:pt x="121" y="25"/>
                  </a:lnTo>
                  <a:lnTo>
                    <a:pt x="133" y="26"/>
                  </a:lnTo>
                  <a:lnTo>
                    <a:pt x="145" y="32"/>
                  </a:lnTo>
                  <a:lnTo>
                    <a:pt x="155" y="40"/>
                  </a:lnTo>
                  <a:lnTo>
                    <a:pt x="158" y="46"/>
                  </a:lnTo>
                  <a:lnTo>
                    <a:pt x="159" y="51"/>
                  </a:lnTo>
                  <a:lnTo>
                    <a:pt x="160" y="56"/>
                  </a:lnTo>
                  <a:lnTo>
                    <a:pt x="159" y="60"/>
                  </a:lnTo>
                  <a:lnTo>
                    <a:pt x="159" y="66"/>
                  </a:lnTo>
                  <a:lnTo>
                    <a:pt x="154" y="76"/>
                  </a:lnTo>
                  <a:lnTo>
                    <a:pt x="145" y="83"/>
                  </a:lnTo>
                  <a:lnTo>
                    <a:pt x="135" y="86"/>
                  </a:lnTo>
                  <a:lnTo>
                    <a:pt x="123" y="88"/>
                  </a:lnTo>
                  <a:lnTo>
                    <a:pt x="110" y="84"/>
                  </a:lnTo>
                  <a:lnTo>
                    <a:pt x="98" y="77"/>
                  </a:lnTo>
                  <a:lnTo>
                    <a:pt x="87" y="69"/>
                  </a:lnTo>
                  <a:lnTo>
                    <a:pt x="83" y="65"/>
                  </a:lnTo>
                  <a:lnTo>
                    <a:pt x="80" y="61"/>
                  </a:lnTo>
                  <a:lnTo>
                    <a:pt x="76" y="65"/>
                  </a:lnTo>
                  <a:lnTo>
                    <a:pt x="72" y="69"/>
                  </a:lnTo>
                  <a:lnTo>
                    <a:pt x="62" y="77"/>
                  </a:lnTo>
                  <a:lnTo>
                    <a:pt x="49" y="84"/>
                  </a:lnTo>
                  <a:lnTo>
                    <a:pt x="36" y="88"/>
                  </a:lnTo>
                  <a:lnTo>
                    <a:pt x="25" y="86"/>
                  </a:lnTo>
                  <a:lnTo>
                    <a:pt x="14" y="83"/>
                  </a:lnTo>
                  <a:lnTo>
                    <a:pt x="5" y="76"/>
                  </a:lnTo>
                  <a:lnTo>
                    <a:pt x="0" y="66"/>
                  </a:lnTo>
                  <a:lnTo>
                    <a:pt x="0" y="60"/>
                  </a:lnTo>
                  <a:lnTo>
                    <a:pt x="0" y="56"/>
                  </a:lnTo>
                  <a:lnTo>
                    <a:pt x="0" y="51"/>
                  </a:lnTo>
                  <a:lnTo>
                    <a:pt x="2" y="46"/>
                  </a:lnTo>
                  <a:lnTo>
                    <a:pt x="4" y="40"/>
                  </a:lnTo>
                  <a:lnTo>
                    <a:pt x="14" y="32"/>
                  </a:lnTo>
                  <a:lnTo>
                    <a:pt x="26" y="26"/>
                  </a:lnTo>
                  <a:lnTo>
                    <a:pt x="40" y="25"/>
                  </a:lnTo>
                  <a:lnTo>
                    <a:pt x="51" y="32"/>
                  </a:lnTo>
                  <a:lnTo>
                    <a:pt x="59" y="40"/>
                  </a:lnTo>
                  <a:lnTo>
                    <a:pt x="60" y="53"/>
                  </a:lnTo>
                  <a:lnTo>
                    <a:pt x="59" y="60"/>
                  </a:lnTo>
                  <a:lnTo>
                    <a:pt x="55" y="65"/>
                  </a:lnTo>
                  <a:lnTo>
                    <a:pt x="51" y="69"/>
                  </a:lnTo>
                  <a:lnTo>
                    <a:pt x="46" y="71"/>
                  </a:lnTo>
                  <a:lnTo>
                    <a:pt x="43" y="71"/>
                  </a:lnTo>
                  <a:lnTo>
                    <a:pt x="39" y="72"/>
                  </a:lnTo>
                  <a:lnTo>
                    <a:pt x="35" y="71"/>
                  </a:lnTo>
                  <a:lnTo>
                    <a:pt x="31" y="70"/>
                  </a:lnTo>
                  <a:lnTo>
                    <a:pt x="28" y="67"/>
                  </a:lnTo>
                  <a:lnTo>
                    <a:pt x="32" y="65"/>
                  </a:lnTo>
                  <a:lnTo>
                    <a:pt x="35" y="62"/>
                  </a:lnTo>
                  <a:lnTo>
                    <a:pt x="36" y="58"/>
                  </a:lnTo>
                  <a:lnTo>
                    <a:pt x="37" y="55"/>
                  </a:lnTo>
                  <a:lnTo>
                    <a:pt x="37" y="51"/>
                  </a:lnTo>
                  <a:lnTo>
                    <a:pt x="35" y="48"/>
                  </a:lnTo>
                  <a:lnTo>
                    <a:pt x="32" y="46"/>
                  </a:lnTo>
                  <a:lnTo>
                    <a:pt x="28" y="44"/>
                  </a:lnTo>
                  <a:lnTo>
                    <a:pt x="26" y="44"/>
                  </a:lnTo>
                  <a:lnTo>
                    <a:pt x="22" y="46"/>
                  </a:lnTo>
                  <a:lnTo>
                    <a:pt x="18" y="47"/>
                  </a:lnTo>
                  <a:lnTo>
                    <a:pt x="16" y="49"/>
                  </a:lnTo>
                  <a:lnTo>
                    <a:pt x="14" y="52"/>
                  </a:lnTo>
                  <a:lnTo>
                    <a:pt x="13" y="56"/>
                  </a:lnTo>
                  <a:lnTo>
                    <a:pt x="12" y="61"/>
                  </a:lnTo>
                  <a:lnTo>
                    <a:pt x="13" y="66"/>
                  </a:lnTo>
                  <a:lnTo>
                    <a:pt x="14" y="70"/>
                  </a:lnTo>
                  <a:lnTo>
                    <a:pt x="18" y="74"/>
                  </a:lnTo>
                  <a:lnTo>
                    <a:pt x="27" y="79"/>
                  </a:lnTo>
                  <a:lnTo>
                    <a:pt x="37" y="79"/>
                  </a:lnTo>
                  <a:lnTo>
                    <a:pt x="49" y="76"/>
                  </a:lnTo>
                  <a:lnTo>
                    <a:pt x="58" y="71"/>
                  </a:lnTo>
                  <a:lnTo>
                    <a:pt x="67" y="65"/>
                  </a:lnTo>
                  <a:lnTo>
                    <a:pt x="71" y="60"/>
                  </a:lnTo>
                  <a:lnTo>
                    <a:pt x="76" y="55"/>
                  </a:lnTo>
                  <a:lnTo>
                    <a:pt x="68" y="43"/>
                  </a:lnTo>
                  <a:lnTo>
                    <a:pt x="62" y="30"/>
                  </a:lnTo>
                  <a:lnTo>
                    <a:pt x="57" y="15"/>
                  </a:lnTo>
                  <a:lnTo>
                    <a:pt x="5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8" name="Freeform 83">
              <a:extLst>
                <a:ext uri="{FF2B5EF4-FFF2-40B4-BE49-F238E27FC236}">
                  <a16:creationId xmlns:a16="http://schemas.microsoft.com/office/drawing/2014/main" id="{A21834BE-839D-4424-A55B-BDBB8A834A72}"/>
                </a:ext>
              </a:extLst>
            </xdr:cNvPr>
            <xdr:cNvSpPr>
              <a:spLocks/>
            </xdr:cNvSpPr>
          </xdr:nvSpPr>
          <xdr:spPr bwMode="auto">
            <a:xfrm>
              <a:off x="10115492" y="0"/>
              <a:ext cx="47584" cy="9489"/>
            </a:xfrm>
            <a:custGeom>
              <a:avLst/>
              <a:gdLst>
                <a:gd name="T0" fmla="*/ 0 w 20"/>
                <a:gd name="T1" fmla="*/ 0 h 5"/>
                <a:gd name="T2" fmla="*/ 20 w 20"/>
                <a:gd name="T3" fmla="*/ 0 h 5"/>
                <a:gd name="T4" fmla="*/ 17 w 20"/>
                <a:gd name="T5" fmla="*/ 2 h 5"/>
                <a:gd name="T6" fmla="*/ 15 w 20"/>
                <a:gd name="T7" fmla="*/ 4 h 5"/>
                <a:gd name="T8" fmla="*/ 12 w 20"/>
                <a:gd name="T9" fmla="*/ 5 h 5"/>
                <a:gd name="T10" fmla="*/ 8 w 20"/>
                <a:gd name="T11" fmla="*/ 4 h 5"/>
                <a:gd name="T12" fmla="*/ 4 w 20"/>
                <a:gd name="T13" fmla="*/ 2 h 5"/>
                <a:gd name="T14" fmla="*/ 0 w 20"/>
                <a:gd name="T15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20" h="5">
                  <a:moveTo>
                    <a:pt x="0" y="0"/>
                  </a:moveTo>
                  <a:lnTo>
                    <a:pt x="20" y="0"/>
                  </a:lnTo>
                  <a:lnTo>
                    <a:pt x="17" y="2"/>
                  </a:lnTo>
                  <a:lnTo>
                    <a:pt x="15" y="4"/>
                  </a:lnTo>
                  <a:lnTo>
                    <a:pt x="12" y="5"/>
                  </a:lnTo>
                  <a:lnTo>
                    <a:pt x="8" y="4"/>
                  </a:lnTo>
                  <a:lnTo>
                    <a:pt x="4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9" name="Freeform 84">
              <a:extLst>
                <a:ext uri="{FF2B5EF4-FFF2-40B4-BE49-F238E27FC236}">
                  <a16:creationId xmlns:a16="http://schemas.microsoft.com/office/drawing/2014/main" id="{10FB62AF-E068-4FEE-815B-2C941B85F4D3}"/>
                </a:ext>
              </a:extLst>
            </xdr:cNvPr>
            <xdr:cNvSpPr>
              <a:spLocks/>
            </xdr:cNvSpPr>
          </xdr:nvSpPr>
          <xdr:spPr bwMode="auto">
            <a:xfrm>
              <a:off x="10315343" y="0"/>
              <a:ext cx="38067" cy="9489"/>
            </a:xfrm>
            <a:custGeom>
              <a:avLst/>
              <a:gdLst>
                <a:gd name="T0" fmla="*/ 0 w 14"/>
                <a:gd name="T1" fmla="*/ 0 h 5"/>
                <a:gd name="T2" fmla="*/ 14 w 14"/>
                <a:gd name="T3" fmla="*/ 0 h 5"/>
                <a:gd name="T4" fmla="*/ 12 w 14"/>
                <a:gd name="T5" fmla="*/ 2 h 5"/>
                <a:gd name="T6" fmla="*/ 12 w 14"/>
                <a:gd name="T7" fmla="*/ 4 h 5"/>
                <a:gd name="T8" fmla="*/ 10 w 14"/>
                <a:gd name="T9" fmla="*/ 4 h 5"/>
                <a:gd name="T10" fmla="*/ 9 w 14"/>
                <a:gd name="T11" fmla="*/ 5 h 5"/>
                <a:gd name="T12" fmla="*/ 5 w 14"/>
                <a:gd name="T13" fmla="*/ 4 h 5"/>
                <a:gd name="T14" fmla="*/ 1 w 14"/>
                <a:gd name="T15" fmla="*/ 2 h 5"/>
                <a:gd name="T16" fmla="*/ 0 w 14"/>
                <a:gd name="T17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4" h="5">
                  <a:moveTo>
                    <a:pt x="0" y="0"/>
                  </a:moveTo>
                  <a:lnTo>
                    <a:pt x="14" y="0"/>
                  </a:lnTo>
                  <a:lnTo>
                    <a:pt x="12" y="2"/>
                  </a:lnTo>
                  <a:lnTo>
                    <a:pt x="12" y="4"/>
                  </a:lnTo>
                  <a:lnTo>
                    <a:pt x="10" y="4"/>
                  </a:lnTo>
                  <a:lnTo>
                    <a:pt x="9" y="5"/>
                  </a:lnTo>
                  <a:lnTo>
                    <a:pt x="5" y="4"/>
                  </a:lnTo>
                  <a:lnTo>
                    <a:pt x="1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0" name="Freeform 91">
              <a:extLst>
                <a:ext uri="{FF2B5EF4-FFF2-40B4-BE49-F238E27FC236}">
                  <a16:creationId xmlns:a16="http://schemas.microsoft.com/office/drawing/2014/main" id="{BF7F8B73-4E32-4269-8A48-950C05350B4D}"/>
                </a:ext>
              </a:extLst>
            </xdr:cNvPr>
            <xdr:cNvSpPr>
              <a:spLocks/>
            </xdr:cNvSpPr>
          </xdr:nvSpPr>
          <xdr:spPr bwMode="auto">
            <a:xfrm>
              <a:off x="10229693" y="351087"/>
              <a:ext cx="28550" cy="37955"/>
            </a:xfrm>
            <a:custGeom>
              <a:avLst/>
              <a:gdLst>
                <a:gd name="T0" fmla="*/ 7 w 14"/>
                <a:gd name="T1" fmla="*/ 0 h 15"/>
                <a:gd name="T2" fmla="*/ 9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4 w 14"/>
                <a:gd name="T9" fmla="*/ 9 h 15"/>
                <a:gd name="T10" fmla="*/ 7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7" y="0"/>
                  </a:moveTo>
                  <a:lnTo>
                    <a:pt x="9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4" y="9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1" name="Freeform 95">
              <a:extLst>
                <a:ext uri="{FF2B5EF4-FFF2-40B4-BE49-F238E27FC236}">
                  <a16:creationId xmlns:a16="http://schemas.microsoft.com/office/drawing/2014/main" id="{C27A550E-67FB-4495-981F-FB55E33ED2CA}"/>
                </a:ext>
              </a:extLst>
            </xdr:cNvPr>
            <xdr:cNvSpPr>
              <a:spLocks/>
            </xdr:cNvSpPr>
          </xdr:nvSpPr>
          <xdr:spPr bwMode="auto">
            <a:xfrm>
              <a:off x="10067909" y="227732"/>
              <a:ext cx="342602" cy="180288"/>
            </a:xfrm>
            <a:custGeom>
              <a:avLst/>
              <a:gdLst>
                <a:gd name="T0" fmla="*/ 51 w 146"/>
                <a:gd name="T1" fmla="*/ 1 h 76"/>
                <a:gd name="T2" fmla="*/ 61 w 146"/>
                <a:gd name="T3" fmla="*/ 7 h 76"/>
                <a:gd name="T4" fmla="*/ 69 w 146"/>
                <a:gd name="T5" fmla="*/ 16 h 76"/>
                <a:gd name="T6" fmla="*/ 73 w 146"/>
                <a:gd name="T7" fmla="*/ 26 h 76"/>
                <a:gd name="T8" fmla="*/ 76 w 146"/>
                <a:gd name="T9" fmla="*/ 16 h 76"/>
                <a:gd name="T10" fmla="*/ 84 w 146"/>
                <a:gd name="T11" fmla="*/ 7 h 76"/>
                <a:gd name="T12" fmla="*/ 94 w 146"/>
                <a:gd name="T13" fmla="*/ 1 h 76"/>
                <a:gd name="T14" fmla="*/ 116 w 146"/>
                <a:gd name="T15" fmla="*/ 0 h 76"/>
                <a:gd name="T16" fmla="*/ 140 w 146"/>
                <a:gd name="T17" fmla="*/ 16 h 76"/>
                <a:gd name="T18" fmla="*/ 146 w 146"/>
                <a:gd name="T19" fmla="*/ 40 h 76"/>
                <a:gd name="T20" fmla="*/ 134 w 146"/>
                <a:gd name="T21" fmla="*/ 56 h 76"/>
                <a:gd name="T22" fmla="*/ 117 w 146"/>
                <a:gd name="T23" fmla="*/ 61 h 76"/>
                <a:gd name="T24" fmla="*/ 105 w 146"/>
                <a:gd name="T25" fmla="*/ 56 h 76"/>
                <a:gd name="T26" fmla="*/ 100 w 146"/>
                <a:gd name="T27" fmla="*/ 49 h 76"/>
                <a:gd name="T28" fmla="*/ 98 w 146"/>
                <a:gd name="T29" fmla="*/ 42 h 76"/>
                <a:gd name="T30" fmla="*/ 105 w 146"/>
                <a:gd name="T31" fmla="*/ 42 h 76"/>
                <a:gd name="T32" fmla="*/ 112 w 146"/>
                <a:gd name="T33" fmla="*/ 40 h 76"/>
                <a:gd name="T34" fmla="*/ 117 w 146"/>
                <a:gd name="T35" fmla="*/ 35 h 76"/>
                <a:gd name="T36" fmla="*/ 119 w 146"/>
                <a:gd name="T37" fmla="*/ 29 h 76"/>
                <a:gd name="T38" fmla="*/ 116 w 146"/>
                <a:gd name="T39" fmla="*/ 22 h 76"/>
                <a:gd name="T40" fmla="*/ 111 w 146"/>
                <a:gd name="T41" fmla="*/ 19 h 76"/>
                <a:gd name="T42" fmla="*/ 102 w 146"/>
                <a:gd name="T43" fmla="*/ 17 h 76"/>
                <a:gd name="T44" fmla="*/ 94 w 146"/>
                <a:gd name="T45" fmla="*/ 20 h 76"/>
                <a:gd name="T46" fmla="*/ 84 w 146"/>
                <a:gd name="T47" fmla="*/ 33 h 76"/>
                <a:gd name="T48" fmla="*/ 88 w 146"/>
                <a:gd name="T49" fmla="*/ 53 h 76"/>
                <a:gd name="T50" fmla="*/ 107 w 146"/>
                <a:gd name="T51" fmla="*/ 70 h 76"/>
                <a:gd name="T52" fmla="*/ 94 w 146"/>
                <a:gd name="T53" fmla="*/ 76 h 76"/>
                <a:gd name="T54" fmla="*/ 91 w 146"/>
                <a:gd name="T55" fmla="*/ 71 h 76"/>
                <a:gd name="T56" fmla="*/ 88 w 146"/>
                <a:gd name="T57" fmla="*/ 68 h 76"/>
                <a:gd name="T58" fmla="*/ 80 w 146"/>
                <a:gd name="T59" fmla="*/ 61 h 76"/>
                <a:gd name="T60" fmla="*/ 73 w 146"/>
                <a:gd name="T61" fmla="*/ 42 h 76"/>
                <a:gd name="T62" fmla="*/ 59 w 146"/>
                <a:gd name="T63" fmla="*/ 67 h 76"/>
                <a:gd name="T64" fmla="*/ 56 w 146"/>
                <a:gd name="T65" fmla="*/ 68 h 76"/>
                <a:gd name="T66" fmla="*/ 53 w 146"/>
                <a:gd name="T67" fmla="*/ 72 h 76"/>
                <a:gd name="T68" fmla="*/ 27 w 146"/>
                <a:gd name="T69" fmla="*/ 76 h 76"/>
                <a:gd name="T70" fmla="*/ 50 w 146"/>
                <a:gd name="T71" fmla="*/ 62 h 76"/>
                <a:gd name="T72" fmla="*/ 61 w 146"/>
                <a:gd name="T73" fmla="*/ 40 h 76"/>
                <a:gd name="T74" fmla="*/ 57 w 146"/>
                <a:gd name="T75" fmla="*/ 24 h 76"/>
                <a:gd name="T76" fmla="*/ 47 w 146"/>
                <a:gd name="T77" fmla="*/ 17 h 76"/>
                <a:gd name="T78" fmla="*/ 39 w 146"/>
                <a:gd name="T79" fmla="*/ 16 h 76"/>
                <a:gd name="T80" fmla="*/ 32 w 146"/>
                <a:gd name="T81" fmla="*/ 20 h 76"/>
                <a:gd name="T82" fmla="*/ 28 w 146"/>
                <a:gd name="T83" fmla="*/ 25 h 76"/>
                <a:gd name="T84" fmla="*/ 27 w 146"/>
                <a:gd name="T85" fmla="*/ 31 h 76"/>
                <a:gd name="T86" fmla="*/ 29 w 146"/>
                <a:gd name="T87" fmla="*/ 38 h 76"/>
                <a:gd name="T88" fmla="*/ 37 w 146"/>
                <a:gd name="T89" fmla="*/ 40 h 76"/>
                <a:gd name="T90" fmla="*/ 44 w 146"/>
                <a:gd name="T91" fmla="*/ 42 h 76"/>
                <a:gd name="T92" fmla="*/ 48 w 146"/>
                <a:gd name="T93" fmla="*/ 45 h 76"/>
                <a:gd name="T94" fmla="*/ 43 w 146"/>
                <a:gd name="T95" fmla="*/ 53 h 76"/>
                <a:gd name="T96" fmla="*/ 37 w 146"/>
                <a:gd name="T97" fmla="*/ 58 h 76"/>
                <a:gd name="T98" fmla="*/ 19 w 146"/>
                <a:gd name="T99" fmla="*/ 59 h 76"/>
                <a:gd name="T100" fmla="*/ 4 w 146"/>
                <a:gd name="T101" fmla="*/ 49 h 76"/>
                <a:gd name="T102" fmla="*/ 0 w 146"/>
                <a:gd name="T103" fmla="*/ 30 h 76"/>
                <a:gd name="T104" fmla="*/ 7 w 146"/>
                <a:gd name="T105" fmla="*/ 12 h 76"/>
                <a:gd name="T106" fmla="*/ 29 w 146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6" h="76">
                  <a:moveTo>
                    <a:pt x="46" y="0"/>
                  </a:moveTo>
                  <a:lnTo>
                    <a:pt x="51" y="1"/>
                  </a:lnTo>
                  <a:lnTo>
                    <a:pt x="56" y="3"/>
                  </a:lnTo>
                  <a:lnTo>
                    <a:pt x="61" y="7"/>
                  </a:lnTo>
                  <a:lnTo>
                    <a:pt x="65" y="11"/>
                  </a:lnTo>
                  <a:lnTo>
                    <a:pt x="69" y="16"/>
                  </a:lnTo>
                  <a:lnTo>
                    <a:pt x="71" y="21"/>
                  </a:lnTo>
                  <a:lnTo>
                    <a:pt x="73" y="26"/>
                  </a:lnTo>
                  <a:lnTo>
                    <a:pt x="74" y="21"/>
                  </a:lnTo>
                  <a:lnTo>
                    <a:pt x="76" y="16"/>
                  </a:lnTo>
                  <a:lnTo>
                    <a:pt x="80" y="11"/>
                  </a:lnTo>
                  <a:lnTo>
                    <a:pt x="84" y="7"/>
                  </a:lnTo>
                  <a:lnTo>
                    <a:pt x="89" y="3"/>
                  </a:lnTo>
                  <a:lnTo>
                    <a:pt x="94" y="1"/>
                  </a:lnTo>
                  <a:lnTo>
                    <a:pt x="101" y="0"/>
                  </a:lnTo>
                  <a:lnTo>
                    <a:pt x="116" y="0"/>
                  </a:lnTo>
                  <a:lnTo>
                    <a:pt x="130" y="6"/>
                  </a:lnTo>
                  <a:lnTo>
                    <a:pt x="140" y="16"/>
                  </a:lnTo>
                  <a:lnTo>
                    <a:pt x="146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4" y="56"/>
                  </a:lnTo>
                  <a:lnTo>
                    <a:pt x="126" y="59"/>
                  </a:lnTo>
                  <a:lnTo>
                    <a:pt x="117" y="61"/>
                  </a:lnTo>
                  <a:lnTo>
                    <a:pt x="108" y="58"/>
                  </a:lnTo>
                  <a:lnTo>
                    <a:pt x="105" y="56"/>
                  </a:lnTo>
                  <a:lnTo>
                    <a:pt x="102" y="53"/>
                  </a:lnTo>
                  <a:lnTo>
                    <a:pt x="100" y="49"/>
                  </a:lnTo>
                  <a:lnTo>
                    <a:pt x="97" y="45"/>
                  </a:lnTo>
                  <a:lnTo>
                    <a:pt x="98" y="42"/>
                  </a:lnTo>
                  <a:lnTo>
                    <a:pt x="101" y="42"/>
                  </a:lnTo>
                  <a:lnTo>
                    <a:pt x="105" y="42"/>
                  </a:lnTo>
                  <a:lnTo>
                    <a:pt x="110" y="40"/>
                  </a:lnTo>
                  <a:lnTo>
                    <a:pt x="112" y="40"/>
                  </a:lnTo>
                  <a:lnTo>
                    <a:pt x="116" y="38"/>
                  </a:lnTo>
                  <a:lnTo>
                    <a:pt x="117" y="35"/>
                  </a:lnTo>
                  <a:lnTo>
                    <a:pt x="119" y="33"/>
                  </a:lnTo>
                  <a:lnTo>
                    <a:pt x="119" y="29"/>
                  </a:lnTo>
                  <a:lnTo>
                    <a:pt x="117" y="25"/>
                  </a:lnTo>
                  <a:lnTo>
                    <a:pt x="116" y="22"/>
                  </a:lnTo>
                  <a:lnTo>
                    <a:pt x="114" y="20"/>
                  </a:lnTo>
                  <a:lnTo>
                    <a:pt x="111" y="19"/>
                  </a:lnTo>
                  <a:lnTo>
                    <a:pt x="107" y="17"/>
                  </a:lnTo>
                  <a:lnTo>
                    <a:pt x="102" y="17"/>
                  </a:lnTo>
                  <a:lnTo>
                    <a:pt x="98" y="19"/>
                  </a:lnTo>
                  <a:lnTo>
                    <a:pt x="94" y="20"/>
                  </a:lnTo>
                  <a:lnTo>
                    <a:pt x="88" y="25"/>
                  </a:lnTo>
                  <a:lnTo>
                    <a:pt x="84" y="33"/>
                  </a:lnTo>
                  <a:lnTo>
                    <a:pt x="84" y="40"/>
                  </a:lnTo>
                  <a:lnTo>
                    <a:pt x="88" y="53"/>
                  </a:lnTo>
                  <a:lnTo>
                    <a:pt x="96" y="62"/>
                  </a:lnTo>
                  <a:lnTo>
                    <a:pt x="107" y="70"/>
                  </a:lnTo>
                  <a:lnTo>
                    <a:pt x="119" y="76"/>
                  </a:lnTo>
                  <a:lnTo>
                    <a:pt x="94" y="76"/>
                  </a:lnTo>
                  <a:lnTo>
                    <a:pt x="93" y="72"/>
                  </a:lnTo>
                  <a:lnTo>
                    <a:pt x="91" y="71"/>
                  </a:lnTo>
                  <a:lnTo>
                    <a:pt x="89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0" y="61"/>
                  </a:lnTo>
                  <a:lnTo>
                    <a:pt x="75" y="52"/>
                  </a:lnTo>
                  <a:lnTo>
                    <a:pt x="73" y="42"/>
                  </a:lnTo>
                  <a:lnTo>
                    <a:pt x="68" y="56"/>
                  </a:lnTo>
                  <a:lnTo>
                    <a:pt x="59" y="67"/>
                  </a:lnTo>
                  <a:lnTo>
                    <a:pt x="57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3" y="72"/>
                  </a:lnTo>
                  <a:lnTo>
                    <a:pt x="51" y="76"/>
                  </a:lnTo>
                  <a:lnTo>
                    <a:pt x="27" y="76"/>
                  </a:lnTo>
                  <a:lnTo>
                    <a:pt x="38" y="70"/>
                  </a:lnTo>
                  <a:lnTo>
                    <a:pt x="50" y="62"/>
                  </a:lnTo>
                  <a:lnTo>
                    <a:pt x="57" y="53"/>
                  </a:lnTo>
                  <a:lnTo>
                    <a:pt x="61" y="40"/>
                  </a:lnTo>
                  <a:lnTo>
                    <a:pt x="61" y="33"/>
                  </a:lnTo>
                  <a:lnTo>
                    <a:pt x="57" y="24"/>
                  </a:lnTo>
                  <a:lnTo>
                    <a:pt x="51" y="19"/>
                  </a:lnTo>
                  <a:lnTo>
                    <a:pt x="47" y="17"/>
                  </a:lnTo>
                  <a:lnTo>
                    <a:pt x="43" y="16"/>
                  </a:lnTo>
                  <a:lnTo>
                    <a:pt x="39" y="16"/>
                  </a:lnTo>
                  <a:lnTo>
                    <a:pt x="36" y="17"/>
                  </a:lnTo>
                  <a:lnTo>
                    <a:pt x="32" y="20"/>
                  </a:lnTo>
                  <a:lnTo>
                    <a:pt x="29" y="21"/>
                  </a:lnTo>
                  <a:lnTo>
                    <a:pt x="28" y="25"/>
                  </a:lnTo>
                  <a:lnTo>
                    <a:pt x="27" y="28"/>
                  </a:lnTo>
                  <a:lnTo>
                    <a:pt x="27" y="31"/>
                  </a:lnTo>
                  <a:lnTo>
                    <a:pt x="28" y="34"/>
                  </a:lnTo>
                  <a:lnTo>
                    <a:pt x="29" y="38"/>
                  </a:lnTo>
                  <a:lnTo>
                    <a:pt x="33" y="39"/>
                  </a:lnTo>
                  <a:lnTo>
                    <a:pt x="37" y="40"/>
                  </a:lnTo>
                  <a:lnTo>
                    <a:pt x="41" y="42"/>
                  </a:lnTo>
                  <a:lnTo>
                    <a:pt x="44" y="42"/>
                  </a:lnTo>
                  <a:lnTo>
                    <a:pt x="48" y="40"/>
                  </a:lnTo>
                  <a:lnTo>
                    <a:pt x="48" y="45"/>
                  </a:lnTo>
                  <a:lnTo>
                    <a:pt x="47" y="49"/>
                  </a:lnTo>
                  <a:lnTo>
                    <a:pt x="43" y="53"/>
                  </a:lnTo>
                  <a:lnTo>
                    <a:pt x="41" y="56"/>
                  </a:lnTo>
                  <a:lnTo>
                    <a:pt x="37" y="58"/>
                  </a:lnTo>
                  <a:lnTo>
                    <a:pt x="28" y="61"/>
                  </a:lnTo>
                  <a:lnTo>
                    <a:pt x="19" y="59"/>
                  </a:lnTo>
                  <a:lnTo>
                    <a:pt x="11" y="56"/>
                  </a:lnTo>
                  <a:lnTo>
                    <a:pt x="4" y="49"/>
                  </a:lnTo>
                  <a:lnTo>
                    <a:pt x="0" y="40"/>
                  </a:lnTo>
                  <a:lnTo>
                    <a:pt x="0" y="30"/>
                  </a:lnTo>
                  <a:lnTo>
                    <a:pt x="2" y="20"/>
                  </a:lnTo>
                  <a:lnTo>
                    <a:pt x="7" y="12"/>
                  </a:lnTo>
                  <a:lnTo>
                    <a:pt x="15" y="6"/>
                  </a:lnTo>
                  <a:lnTo>
                    <a:pt x="29" y="0"/>
                  </a:lnTo>
                  <a:lnTo>
                    <a:pt x="4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2" name="Freeform 96">
              <a:extLst>
                <a:ext uri="{FF2B5EF4-FFF2-40B4-BE49-F238E27FC236}">
                  <a16:creationId xmlns:a16="http://schemas.microsoft.com/office/drawing/2014/main" id="{FFA46B71-A7FB-4546-9FF2-F4216A735979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381960" y="0"/>
              <a:ext cx="885055" cy="408020"/>
            </a:xfrm>
            <a:custGeom>
              <a:avLst/>
              <a:gdLst>
                <a:gd name="T0" fmla="*/ 304 w 371"/>
                <a:gd name="T1" fmla="*/ 128 h 173"/>
                <a:gd name="T2" fmla="*/ 320 w 371"/>
                <a:gd name="T3" fmla="*/ 113 h 173"/>
                <a:gd name="T4" fmla="*/ 365 w 371"/>
                <a:gd name="T5" fmla="*/ 165 h 173"/>
                <a:gd name="T6" fmla="*/ 276 w 371"/>
                <a:gd name="T7" fmla="*/ 77 h 173"/>
                <a:gd name="T8" fmla="*/ 28 w 371"/>
                <a:gd name="T9" fmla="*/ 146 h 173"/>
                <a:gd name="T10" fmla="*/ 57 w 371"/>
                <a:gd name="T11" fmla="*/ 121 h 173"/>
                <a:gd name="T12" fmla="*/ 88 w 371"/>
                <a:gd name="T13" fmla="*/ 121 h 173"/>
                <a:gd name="T14" fmla="*/ 110 w 371"/>
                <a:gd name="T15" fmla="*/ 77 h 173"/>
                <a:gd name="T16" fmla="*/ 115 w 371"/>
                <a:gd name="T17" fmla="*/ 23 h 173"/>
                <a:gd name="T18" fmla="*/ 165 w 371"/>
                <a:gd name="T19" fmla="*/ 72 h 173"/>
                <a:gd name="T20" fmla="*/ 198 w 371"/>
                <a:gd name="T21" fmla="*/ 93 h 173"/>
                <a:gd name="T22" fmla="*/ 266 w 371"/>
                <a:gd name="T23" fmla="*/ 55 h 173"/>
                <a:gd name="T24" fmla="*/ 285 w 371"/>
                <a:gd name="T25" fmla="*/ 4 h 173"/>
                <a:gd name="T26" fmla="*/ 371 w 371"/>
                <a:gd name="T27" fmla="*/ 0 h 173"/>
                <a:gd name="T28" fmla="*/ 342 w 371"/>
                <a:gd name="T29" fmla="*/ 6 h 173"/>
                <a:gd name="T30" fmla="*/ 344 w 371"/>
                <a:gd name="T31" fmla="*/ 38 h 173"/>
                <a:gd name="T32" fmla="*/ 294 w 371"/>
                <a:gd name="T33" fmla="*/ 63 h 173"/>
                <a:gd name="T34" fmla="*/ 290 w 371"/>
                <a:gd name="T35" fmla="*/ 24 h 173"/>
                <a:gd name="T36" fmla="*/ 302 w 371"/>
                <a:gd name="T37" fmla="*/ 32 h 173"/>
                <a:gd name="T38" fmla="*/ 319 w 371"/>
                <a:gd name="T39" fmla="*/ 40 h 173"/>
                <a:gd name="T40" fmla="*/ 326 w 371"/>
                <a:gd name="T41" fmla="*/ 21 h 173"/>
                <a:gd name="T42" fmla="*/ 294 w 371"/>
                <a:gd name="T43" fmla="*/ 10 h 173"/>
                <a:gd name="T44" fmla="*/ 274 w 371"/>
                <a:gd name="T45" fmla="*/ 70 h 173"/>
                <a:gd name="T46" fmla="*/ 362 w 371"/>
                <a:gd name="T47" fmla="*/ 141 h 173"/>
                <a:gd name="T48" fmla="*/ 339 w 371"/>
                <a:gd name="T49" fmla="*/ 168 h 173"/>
                <a:gd name="T50" fmla="*/ 302 w 371"/>
                <a:gd name="T51" fmla="*/ 139 h 173"/>
                <a:gd name="T52" fmla="*/ 252 w 371"/>
                <a:gd name="T53" fmla="*/ 74 h 173"/>
                <a:gd name="T54" fmla="*/ 206 w 371"/>
                <a:gd name="T55" fmla="*/ 112 h 173"/>
                <a:gd name="T56" fmla="*/ 228 w 371"/>
                <a:gd name="T57" fmla="*/ 128 h 173"/>
                <a:gd name="T58" fmla="*/ 240 w 371"/>
                <a:gd name="T59" fmla="*/ 113 h 173"/>
                <a:gd name="T60" fmla="*/ 223 w 371"/>
                <a:gd name="T61" fmla="*/ 103 h 173"/>
                <a:gd name="T62" fmla="*/ 230 w 371"/>
                <a:gd name="T63" fmla="*/ 86 h 173"/>
                <a:gd name="T64" fmla="*/ 267 w 371"/>
                <a:gd name="T65" fmla="*/ 114 h 173"/>
                <a:gd name="T66" fmla="*/ 210 w 371"/>
                <a:gd name="T67" fmla="*/ 140 h 173"/>
                <a:gd name="T68" fmla="*/ 205 w 371"/>
                <a:gd name="T69" fmla="*/ 163 h 173"/>
                <a:gd name="T70" fmla="*/ 203 w 371"/>
                <a:gd name="T71" fmla="*/ 170 h 173"/>
                <a:gd name="T72" fmla="*/ 183 w 371"/>
                <a:gd name="T73" fmla="*/ 168 h 173"/>
                <a:gd name="T74" fmla="*/ 180 w 371"/>
                <a:gd name="T75" fmla="*/ 149 h 173"/>
                <a:gd name="T76" fmla="*/ 165 w 371"/>
                <a:gd name="T77" fmla="*/ 145 h 173"/>
                <a:gd name="T78" fmla="*/ 120 w 371"/>
                <a:gd name="T79" fmla="*/ 104 h 173"/>
                <a:gd name="T80" fmla="*/ 160 w 371"/>
                <a:gd name="T81" fmla="*/ 89 h 173"/>
                <a:gd name="T82" fmla="*/ 160 w 371"/>
                <a:gd name="T83" fmla="*/ 103 h 173"/>
                <a:gd name="T84" fmla="*/ 146 w 371"/>
                <a:gd name="T85" fmla="*/ 116 h 173"/>
                <a:gd name="T86" fmla="*/ 162 w 371"/>
                <a:gd name="T87" fmla="*/ 128 h 173"/>
                <a:gd name="T88" fmla="*/ 182 w 371"/>
                <a:gd name="T89" fmla="*/ 107 h 173"/>
                <a:gd name="T90" fmla="*/ 125 w 371"/>
                <a:gd name="T91" fmla="*/ 75 h 173"/>
                <a:gd name="T92" fmla="*/ 68 w 371"/>
                <a:gd name="T93" fmla="*/ 155 h 173"/>
                <a:gd name="T94" fmla="*/ 45 w 371"/>
                <a:gd name="T95" fmla="*/ 173 h 173"/>
                <a:gd name="T96" fmla="*/ 48 w 371"/>
                <a:gd name="T97" fmla="*/ 103 h 173"/>
                <a:gd name="T98" fmla="*/ 112 w 371"/>
                <a:gd name="T99" fmla="*/ 53 h 173"/>
                <a:gd name="T100" fmla="*/ 75 w 371"/>
                <a:gd name="T101" fmla="*/ 7 h 173"/>
                <a:gd name="T102" fmla="*/ 59 w 371"/>
                <a:gd name="T103" fmla="*/ 29 h 173"/>
                <a:gd name="T104" fmla="*/ 74 w 371"/>
                <a:gd name="T105" fmla="*/ 42 h 173"/>
                <a:gd name="T106" fmla="*/ 84 w 371"/>
                <a:gd name="T107" fmla="*/ 24 h 173"/>
                <a:gd name="T108" fmla="*/ 101 w 371"/>
                <a:gd name="T109" fmla="*/ 32 h 173"/>
                <a:gd name="T110" fmla="*/ 73 w 371"/>
                <a:gd name="T111" fmla="*/ 69 h 173"/>
                <a:gd name="T112" fmla="*/ 47 w 371"/>
                <a:gd name="T113" fmla="*/ 11 h 173"/>
                <a:gd name="T114" fmla="*/ 27 w 371"/>
                <a:gd name="T115" fmla="*/ 9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71" h="173">
                  <a:moveTo>
                    <a:pt x="276" y="77"/>
                  </a:moveTo>
                  <a:lnTo>
                    <a:pt x="283" y="95"/>
                  </a:lnTo>
                  <a:lnTo>
                    <a:pt x="290" y="112"/>
                  </a:lnTo>
                  <a:lnTo>
                    <a:pt x="307" y="134"/>
                  </a:lnTo>
                  <a:lnTo>
                    <a:pt x="311" y="137"/>
                  </a:lnTo>
                  <a:lnTo>
                    <a:pt x="304" y="128"/>
                  </a:lnTo>
                  <a:lnTo>
                    <a:pt x="298" y="121"/>
                  </a:lnTo>
                  <a:lnTo>
                    <a:pt x="290" y="108"/>
                  </a:lnTo>
                  <a:lnTo>
                    <a:pt x="285" y="94"/>
                  </a:lnTo>
                  <a:lnTo>
                    <a:pt x="298" y="99"/>
                  </a:lnTo>
                  <a:lnTo>
                    <a:pt x="311" y="107"/>
                  </a:lnTo>
                  <a:lnTo>
                    <a:pt x="320" y="113"/>
                  </a:lnTo>
                  <a:lnTo>
                    <a:pt x="329" y="121"/>
                  </a:lnTo>
                  <a:lnTo>
                    <a:pt x="336" y="130"/>
                  </a:lnTo>
                  <a:lnTo>
                    <a:pt x="343" y="139"/>
                  </a:lnTo>
                  <a:lnTo>
                    <a:pt x="351" y="150"/>
                  </a:lnTo>
                  <a:lnTo>
                    <a:pt x="356" y="163"/>
                  </a:lnTo>
                  <a:lnTo>
                    <a:pt x="365" y="165"/>
                  </a:lnTo>
                  <a:lnTo>
                    <a:pt x="358" y="146"/>
                  </a:lnTo>
                  <a:lnTo>
                    <a:pt x="349" y="130"/>
                  </a:lnTo>
                  <a:lnTo>
                    <a:pt x="333" y="108"/>
                  </a:lnTo>
                  <a:lnTo>
                    <a:pt x="311" y="91"/>
                  </a:lnTo>
                  <a:lnTo>
                    <a:pt x="294" y="83"/>
                  </a:lnTo>
                  <a:lnTo>
                    <a:pt x="276" y="77"/>
                  </a:lnTo>
                  <a:close/>
                  <a:moveTo>
                    <a:pt x="110" y="77"/>
                  </a:moveTo>
                  <a:lnTo>
                    <a:pt x="92" y="83"/>
                  </a:lnTo>
                  <a:lnTo>
                    <a:pt x="75" y="91"/>
                  </a:lnTo>
                  <a:lnTo>
                    <a:pt x="54" y="108"/>
                  </a:lnTo>
                  <a:lnTo>
                    <a:pt x="37" y="130"/>
                  </a:lnTo>
                  <a:lnTo>
                    <a:pt x="28" y="146"/>
                  </a:lnTo>
                  <a:lnTo>
                    <a:pt x="22" y="165"/>
                  </a:lnTo>
                  <a:lnTo>
                    <a:pt x="31" y="163"/>
                  </a:lnTo>
                  <a:lnTo>
                    <a:pt x="36" y="150"/>
                  </a:lnTo>
                  <a:lnTo>
                    <a:pt x="43" y="139"/>
                  </a:lnTo>
                  <a:lnTo>
                    <a:pt x="50" y="130"/>
                  </a:lnTo>
                  <a:lnTo>
                    <a:pt x="57" y="121"/>
                  </a:lnTo>
                  <a:lnTo>
                    <a:pt x="66" y="113"/>
                  </a:lnTo>
                  <a:lnTo>
                    <a:pt x="75" y="107"/>
                  </a:lnTo>
                  <a:lnTo>
                    <a:pt x="88" y="99"/>
                  </a:lnTo>
                  <a:lnTo>
                    <a:pt x="101" y="94"/>
                  </a:lnTo>
                  <a:lnTo>
                    <a:pt x="96" y="108"/>
                  </a:lnTo>
                  <a:lnTo>
                    <a:pt x="88" y="121"/>
                  </a:lnTo>
                  <a:lnTo>
                    <a:pt x="82" y="128"/>
                  </a:lnTo>
                  <a:lnTo>
                    <a:pt x="75" y="137"/>
                  </a:lnTo>
                  <a:lnTo>
                    <a:pt x="79" y="134"/>
                  </a:lnTo>
                  <a:lnTo>
                    <a:pt x="96" y="112"/>
                  </a:lnTo>
                  <a:lnTo>
                    <a:pt x="103" y="95"/>
                  </a:lnTo>
                  <a:lnTo>
                    <a:pt x="110" y="77"/>
                  </a:lnTo>
                  <a:close/>
                  <a:moveTo>
                    <a:pt x="0" y="0"/>
                  </a:moveTo>
                  <a:lnTo>
                    <a:pt x="92" y="0"/>
                  </a:lnTo>
                  <a:lnTo>
                    <a:pt x="97" y="2"/>
                  </a:lnTo>
                  <a:lnTo>
                    <a:pt x="102" y="5"/>
                  </a:lnTo>
                  <a:lnTo>
                    <a:pt x="106" y="10"/>
                  </a:lnTo>
                  <a:lnTo>
                    <a:pt x="115" y="23"/>
                  </a:lnTo>
                  <a:lnTo>
                    <a:pt x="119" y="38"/>
                  </a:lnTo>
                  <a:lnTo>
                    <a:pt x="120" y="55"/>
                  </a:lnTo>
                  <a:lnTo>
                    <a:pt x="120" y="67"/>
                  </a:lnTo>
                  <a:lnTo>
                    <a:pt x="133" y="66"/>
                  </a:lnTo>
                  <a:lnTo>
                    <a:pt x="150" y="69"/>
                  </a:lnTo>
                  <a:lnTo>
                    <a:pt x="165" y="72"/>
                  </a:lnTo>
                  <a:lnTo>
                    <a:pt x="178" y="80"/>
                  </a:lnTo>
                  <a:lnTo>
                    <a:pt x="188" y="93"/>
                  </a:lnTo>
                  <a:lnTo>
                    <a:pt x="193" y="108"/>
                  </a:lnTo>
                  <a:lnTo>
                    <a:pt x="193" y="107"/>
                  </a:lnTo>
                  <a:lnTo>
                    <a:pt x="193" y="108"/>
                  </a:lnTo>
                  <a:lnTo>
                    <a:pt x="198" y="93"/>
                  </a:lnTo>
                  <a:lnTo>
                    <a:pt x="208" y="80"/>
                  </a:lnTo>
                  <a:lnTo>
                    <a:pt x="221" y="72"/>
                  </a:lnTo>
                  <a:lnTo>
                    <a:pt x="237" y="69"/>
                  </a:lnTo>
                  <a:lnTo>
                    <a:pt x="253" y="66"/>
                  </a:lnTo>
                  <a:lnTo>
                    <a:pt x="266" y="67"/>
                  </a:lnTo>
                  <a:lnTo>
                    <a:pt x="266" y="55"/>
                  </a:lnTo>
                  <a:lnTo>
                    <a:pt x="267" y="38"/>
                  </a:lnTo>
                  <a:lnTo>
                    <a:pt x="271" y="23"/>
                  </a:lnTo>
                  <a:lnTo>
                    <a:pt x="280" y="9"/>
                  </a:lnTo>
                  <a:lnTo>
                    <a:pt x="283" y="6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5"/>
                  </a:lnTo>
                  <a:lnTo>
                    <a:pt x="285" y="5"/>
                  </a:lnTo>
                  <a:lnTo>
                    <a:pt x="290" y="2"/>
                  </a:lnTo>
                  <a:lnTo>
                    <a:pt x="295" y="0"/>
                  </a:lnTo>
                  <a:lnTo>
                    <a:pt x="371" y="0"/>
                  </a:lnTo>
                  <a:lnTo>
                    <a:pt x="371" y="6"/>
                  </a:lnTo>
                  <a:lnTo>
                    <a:pt x="365" y="7"/>
                  </a:lnTo>
                  <a:lnTo>
                    <a:pt x="359" y="7"/>
                  </a:lnTo>
                  <a:lnTo>
                    <a:pt x="354" y="7"/>
                  </a:lnTo>
                  <a:lnTo>
                    <a:pt x="348" y="7"/>
                  </a:lnTo>
                  <a:lnTo>
                    <a:pt x="342" y="6"/>
                  </a:lnTo>
                  <a:lnTo>
                    <a:pt x="335" y="6"/>
                  </a:lnTo>
                  <a:lnTo>
                    <a:pt x="335" y="6"/>
                  </a:lnTo>
                  <a:lnTo>
                    <a:pt x="339" y="11"/>
                  </a:lnTo>
                  <a:lnTo>
                    <a:pt x="342" y="16"/>
                  </a:lnTo>
                  <a:lnTo>
                    <a:pt x="344" y="23"/>
                  </a:lnTo>
                  <a:lnTo>
                    <a:pt x="344" y="38"/>
                  </a:lnTo>
                  <a:lnTo>
                    <a:pt x="338" y="52"/>
                  </a:lnTo>
                  <a:lnTo>
                    <a:pt x="331" y="60"/>
                  </a:lnTo>
                  <a:lnTo>
                    <a:pt x="324" y="66"/>
                  </a:lnTo>
                  <a:lnTo>
                    <a:pt x="313" y="69"/>
                  </a:lnTo>
                  <a:lnTo>
                    <a:pt x="303" y="67"/>
                  </a:lnTo>
                  <a:lnTo>
                    <a:pt x="294" y="63"/>
                  </a:lnTo>
                  <a:lnTo>
                    <a:pt x="288" y="57"/>
                  </a:lnTo>
                  <a:lnTo>
                    <a:pt x="284" y="49"/>
                  </a:lnTo>
                  <a:lnTo>
                    <a:pt x="283" y="40"/>
                  </a:lnTo>
                  <a:lnTo>
                    <a:pt x="285" y="32"/>
                  </a:lnTo>
                  <a:lnTo>
                    <a:pt x="288" y="28"/>
                  </a:lnTo>
                  <a:lnTo>
                    <a:pt x="290" y="24"/>
                  </a:lnTo>
                  <a:lnTo>
                    <a:pt x="294" y="21"/>
                  </a:lnTo>
                  <a:lnTo>
                    <a:pt x="298" y="20"/>
                  </a:lnTo>
                  <a:lnTo>
                    <a:pt x="302" y="20"/>
                  </a:lnTo>
                  <a:lnTo>
                    <a:pt x="302" y="24"/>
                  </a:lnTo>
                  <a:lnTo>
                    <a:pt x="302" y="28"/>
                  </a:lnTo>
                  <a:lnTo>
                    <a:pt x="302" y="32"/>
                  </a:lnTo>
                  <a:lnTo>
                    <a:pt x="303" y="35"/>
                  </a:lnTo>
                  <a:lnTo>
                    <a:pt x="306" y="38"/>
                  </a:lnTo>
                  <a:lnTo>
                    <a:pt x="308" y="40"/>
                  </a:lnTo>
                  <a:lnTo>
                    <a:pt x="312" y="42"/>
                  </a:lnTo>
                  <a:lnTo>
                    <a:pt x="315" y="40"/>
                  </a:lnTo>
                  <a:lnTo>
                    <a:pt x="319" y="40"/>
                  </a:lnTo>
                  <a:lnTo>
                    <a:pt x="321" y="38"/>
                  </a:lnTo>
                  <a:lnTo>
                    <a:pt x="324" y="37"/>
                  </a:lnTo>
                  <a:lnTo>
                    <a:pt x="326" y="33"/>
                  </a:lnTo>
                  <a:lnTo>
                    <a:pt x="327" y="29"/>
                  </a:lnTo>
                  <a:lnTo>
                    <a:pt x="327" y="25"/>
                  </a:lnTo>
                  <a:lnTo>
                    <a:pt x="326" y="21"/>
                  </a:lnTo>
                  <a:lnTo>
                    <a:pt x="325" y="18"/>
                  </a:lnTo>
                  <a:lnTo>
                    <a:pt x="321" y="12"/>
                  </a:lnTo>
                  <a:lnTo>
                    <a:pt x="317" y="9"/>
                  </a:lnTo>
                  <a:lnTo>
                    <a:pt x="312" y="7"/>
                  </a:lnTo>
                  <a:lnTo>
                    <a:pt x="306" y="6"/>
                  </a:lnTo>
                  <a:lnTo>
                    <a:pt x="294" y="10"/>
                  </a:lnTo>
                  <a:lnTo>
                    <a:pt x="285" y="19"/>
                  </a:lnTo>
                  <a:lnTo>
                    <a:pt x="279" y="29"/>
                  </a:lnTo>
                  <a:lnTo>
                    <a:pt x="275" y="42"/>
                  </a:lnTo>
                  <a:lnTo>
                    <a:pt x="274" y="53"/>
                  </a:lnTo>
                  <a:lnTo>
                    <a:pt x="274" y="62"/>
                  </a:lnTo>
                  <a:lnTo>
                    <a:pt x="274" y="70"/>
                  </a:lnTo>
                  <a:lnTo>
                    <a:pt x="289" y="74"/>
                  </a:lnTo>
                  <a:lnTo>
                    <a:pt x="303" y="79"/>
                  </a:lnTo>
                  <a:lnTo>
                    <a:pt x="322" y="90"/>
                  </a:lnTo>
                  <a:lnTo>
                    <a:pt x="338" y="103"/>
                  </a:lnTo>
                  <a:lnTo>
                    <a:pt x="352" y="121"/>
                  </a:lnTo>
                  <a:lnTo>
                    <a:pt x="362" y="141"/>
                  </a:lnTo>
                  <a:lnTo>
                    <a:pt x="367" y="153"/>
                  </a:lnTo>
                  <a:lnTo>
                    <a:pt x="371" y="167"/>
                  </a:lnTo>
                  <a:lnTo>
                    <a:pt x="371" y="173"/>
                  </a:lnTo>
                  <a:lnTo>
                    <a:pt x="342" y="173"/>
                  </a:lnTo>
                  <a:lnTo>
                    <a:pt x="340" y="169"/>
                  </a:lnTo>
                  <a:lnTo>
                    <a:pt x="339" y="168"/>
                  </a:lnTo>
                  <a:lnTo>
                    <a:pt x="339" y="167"/>
                  </a:lnTo>
                  <a:lnTo>
                    <a:pt x="338" y="167"/>
                  </a:lnTo>
                  <a:lnTo>
                    <a:pt x="336" y="167"/>
                  </a:lnTo>
                  <a:lnTo>
                    <a:pt x="324" y="159"/>
                  </a:lnTo>
                  <a:lnTo>
                    <a:pt x="312" y="149"/>
                  </a:lnTo>
                  <a:lnTo>
                    <a:pt x="302" y="139"/>
                  </a:lnTo>
                  <a:lnTo>
                    <a:pt x="289" y="122"/>
                  </a:lnTo>
                  <a:lnTo>
                    <a:pt x="279" y="104"/>
                  </a:lnTo>
                  <a:lnTo>
                    <a:pt x="272" y="90"/>
                  </a:lnTo>
                  <a:lnTo>
                    <a:pt x="269" y="75"/>
                  </a:lnTo>
                  <a:lnTo>
                    <a:pt x="261" y="74"/>
                  </a:lnTo>
                  <a:lnTo>
                    <a:pt x="252" y="74"/>
                  </a:lnTo>
                  <a:lnTo>
                    <a:pt x="240" y="76"/>
                  </a:lnTo>
                  <a:lnTo>
                    <a:pt x="228" y="80"/>
                  </a:lnTo>
                  <a:lnTo>
                    <a:pt x="217" y="85"/>
                  </a:lnTo>
                  <a:lnTo>
                    <a:pt x="208" y="95"/>
                  </a:lnTo>
                  <a:lnTo>
                    <a:pt x="205" y="107"/>
                  </a:lnTo>
                  <a:lnTo>
                    <a:pt x="206" y="112"/>
                  </a:lnTo>
                  <a:lnTo>
                    <a:pt x="207" y="117"/>
                  </a:lnTo>
                  <a:lnTo>
                    <a:pt x="211" y="122"/>
                  </a:lnTo>
                  <a:lnTo>
                    <a:pt x="216" y="126"/>
                  </a:lnTo>
                  <a:lnTo>
                    <a:pt x="220" y="127"/>
                  </a:lnTo>
                  <a:lnTo>
                    <a:pt x="224" y="127"/>
                  </a:lnTo>
                  <a:lnTo>
                    <a:pt x="228" y="128"/>
                  </a:lnTo>
                  <a:lnTo>
                    <a:pt x="231" y="127"/>
                  </a:lnTo>
                  <a:lnTo>
                    <a:pt x="235" y="125"/>
                  </a:lnTo>
                  <a:lnTo>
                    <a:pt x="238" y="122"/>
                  </a:lnTo>
                  <a:lnTo>
                    <a:pt x="239" y="119"/>
                  </a:lnTo>
                  <a:lnTo>
                    <a:pt x="240" y="116"/>
                  </a:lnTo>
                  <a:lnTo>
                    <a:pt x="240" y="113"/>
                  </a:lnTo>
                  <a:lnTo>
                    <a:pt x="239" y="109"/>
                  </a:lnTo>
                  <a:lnTo>
                    <a:pt x="238" y="107"/>
                  </a:lnTo>
                  <a:lnTo>
                    <a:pt x="234" y="104"/>
                  </a:lnTo>
                  <a:lnTo>
                    <a:pt x="230" y="103"/>
                  </a:lnTo>
                  <a:lnTo>
                    <a:pt x="226" y="103"/>
                  </a:lnTo>
                  <a:lnTo>
                    <a:pt x="223" y="103"/>
                  </a:lnTo>
                  <a:lnTo>
                    <a:pt x="219" y="103"/>
                  </a:lnTo>
                  <a:lnTo>
                    <a:pt x="219" y="99"/>
                  </a:lnTo>
                  <a:lnTo>
                    <a:pt x="220" y="95"/>
                  </a:lnTo>
                  <a:lnTo>
                    <a:pt x="223" y="91"/>
                  </a:lnTo>
                  <a:lnTo>
                    <a:pt x="226" y="89"/>
                  </a:lnTo>
                  <a:lnTo>
                    <a:pt x="230" y="86"/>
                  </a:lnTo>
                  <a:lnTo>
                    <a:pt x="239" y="84"/>
                  </a:lnTo>
                  <a:lnTo>
                    <a:pt x="248" y="85"/>
                  </a:lnTo>
                  <a:lnTo>
                    <a:pt x="256" y="89"/>
                  </a:lnTo>
                  <a:lnTo>
                    <a:pt x="263" y="95"/>
                  </a:lnTo>
                  <a:lnTo>
                    <a:pt x="267" y="104"/>
                  </a:lnTo>
                  <a:lnTo>
                    <a:pt x="267" y="114"/>
                  </a:lnTo>
                  <a:lnTo>
                    <a:pt x="262" y="128"/>
                  </a:lnTo>
                  <a:lnTo>
                    <a:pt x="251" y="139"/>
                  </a:lnTo>
                  <a:lnTo>
                    <a:pt x="237" y="145"/>
                  </a:lnTo>
                  <a:lnTo>
                    <a:pt x="221" y="145"/>
                  </a:lnTo>
                  <a:lnTo>
                    <a:pt x="215" y="142"/>
                  </a:lnTo>
                  <a:lnTo>
                    <a:pt x="210" y="140"/>
                  </a:lnTo>
                  <a:lnTo>
                    <a:pt x="205" y="136"/>
                  </a:lnTo>
                  <a:lnTo>
                    <a:pt x="205" y="136"/>
                  </a:lnTo>
                  <a:lnTo>
                    <a:pt x="205" y="144"/>
                  </a:lnTo>
                  <a:lnTo>
                    <a:pt x="206" y="150"/>
                  </a:lnTo>
                  <a:lnTo>
                    <a:pt x="206" y="156"/>
                  </a:lnTo>
                  <a:lnTo>
                    <a:pt x="205" y="163"/>
                  </a:lnTo>
                  <a:lnTo>
                    <a:pt x="203" y="169"/>
                  </a:lnTo>
                  <a:lnTo>
                    <a:pt x="203" y="169"/>
                  </a:lnTo>
                  <a:lnTo>
                    <a:pt x="203" y="168"/>
                  </a:lnTo>
                  <a:lnTo>
                    <a:pt x="203" y="168"/>
                  </a:lnTo>
                  <a:lnTo>
                    <a:pt x="203" y="169"/>
                  </a:lnTo>
                  <a:lnTo>
                    <a:pt x="203" y="170"/>
                  </a:lnTo>
                  <a:lnTo>
                    <a:pt x="203" y="173"/>
                  </a:lnTo>
                  <a:lnTo>
                    <a:pt x="183" y="173"/>
                  </a:lnTo>
                  <a:lnTo>
                    <a:pt x="183" y="170"/>
                  </a:lnTo>
                  <a:lnTo>
                    <a:pt x="183" y="169"/>
                  </a:lnTo>
                  <a:lnTo>
                    <a:pt x="183" y="168"/>
                  </a:lnTo>
                  <a:lnTo>
                    <a:pt x="183" y="168"/>
                  </a:lnTo>
                  <a:lnTo>
                    <a:pt x="183" y="169"/>
                  </a:lnTo>
                  <a:lnTo>
                    <a:pt x="183" y="169"/>
                  </a:lnTo>
                  <a:lnTo>
                    <a:pt x="182" y="164"/>
                  </a:lnTo>
                  <a:lnTo>
                    <a:pt x="182" y="159"/>
                  </a:lnTo>
                  <a:lnTo>
                    <a:pt x="180" y="154"/>
                  </a:lnTo>
                  <a:lnTo>
                    <a:pt x="180" y="149"/>
                  </a:lnTo>
                  <a:lnTo>
                    <a:pt x="182" y="142"/>
                  </a:lnTo>
                  <a:lnTo>
                    <a:pt x="182" y="135"/>
                  </a:lnTo>
                  <a:lnTo>
                    <a:pt x="182" y="136"/>
                  </a:lnTo>
                  <a:lnTo>
                    <a:pt x="176" y="140"/>
                  </a:lnTo>
                  <a:lnTo>
                    <a:pt x="171" y="142"/>
                  </a:lnTo>
                  <a:lnTo>
                    <a:pt x="165" y="145"/>
                  </a:lnTo>
                  <a:lnTo>
                    <a:pt x="150" y="145"/>
                  </a:lnTo>
                  <a:lnTo>
                    <a:pt x="135" y="139"/>
                  </a:lnTo>
                  <a:lnTo>
                    <a:pt x="128" y="132"/>
                  </a:lnTo>
                  <a:lnTo>
                    <a:pt x="121" y="125"/>
                  </a:lnTo>
                  <a:lnTo>
                    <a:pt x="119" y="114"/>
                  </a:lnTo>
                  <a:lnTo>
                    <a:pt x="120" y="104"/>
                  </a:lnTo>
                  <a:lnTo>
                    <a:pt x="123" y="95"/>
                  </a:lnTo>
                  <a:lnTo>
                    <a:pt x="130" y="89"/>
                  </a:lnTo>
                  <a:lnTo>
                    <a:pt x="138" y="84"/>
                  </a:lnTo>
                  <a:lnTo>
                    <a:pt x="147" y="84"/>
                  </a:lnTo>
                  <a:lnTo>
                    <a:pt x="156" y="85"/>
                  </a:lnTo>
                  <a:lnTo>
                    <a:pt x="160" y="89"/>
                  </a:lnTo>
                  <a:lnTo>
                    <a:pt x="164" y="91"/>
                  </a:lnTo>
                  <a:lnTo>
                    <a:pt x="166" y="95"/>
                  </a:lnTo>
                  <a:lnTo>
                    <a:pt x="167" y="99"/>
                  </a:lnTo>
                  <a:lnTo>
                    <a:pt x="167" y="103"/>
                  </a:lnTo>
                  <a:lnTo>
                    <a:pt x="164" y="103"/>
                  </a:lnTo>
                  <a:lnTo>
                    <a:pt x="160" y="103"/>
                  </a:lnTo>
                  <a:lnTo>
                    <a:pt x="156" y="103"/>
                  </a:lnTo>
                  <a:lnTo>
                    <a:pt x="152" y="104"/>
                  </a:lnTo>
                  <a:lnTo>
                    <a:pt x="148" y="107"/>
                  </a:lnTo>
                  <a:lnTo>
                    <a:pt x="147" y="109"/>
                  </a:lnTo>
                  <a:lnTo>
                    <a:pt x="146" y="113"/>
                  </a:lnTo>
                  <a:lnTo>
                    <a:pt x="146" y="116"/>
                  </a:lnTo>
                  <a:lnTo>
                    <a:pt x="147" y="119"/>
                  </a:lnTo>
                  <a:lnTo>
                    <a:pt x="150" y="122"/>
                  </a:lnTo>
                  <a:lnTo>
                    <a:pt x="151" y="125"/>
                  </a:lnTo>
                  <a:lnTo>
                    <a:pt x="155" y="127"/>
                  </a:lnTo>
                  <a:lnTo>
                    <a:pt x="159" y="128"/>
                  </a:lnTo>
                  <a:lnTo>
                    <a:pt x="162" y="128"/>
                  </a:lnTo>
                  <a:lnTo>
                    <a:pt x="166" y="127"/>
                  </a:lnTo>
                  <a:lnTo>
                    <a:pt x="170" y="126"/>
                  </a:lnTo>
                  <a:lnTo>
                    <a:pt x="175" y="122"/>
                  </a:lnTo>
                  <a:lnTo>
                    <a:pt x="179" y="118"/>
                  </a:lnTo>
                  <a:lnTo>
                    <a:pt x="180" y="112"/>
                  </a:lnTo>
                  <a:lnTo>
                    <a:pt x="182" y="107"/>
                  </a:lnTo>
                  <a:lnTo>
                    <a:pt x="178" y="95"/>
                  </a:lnTo>
                  <a:lnTo>
                    <a:pt x="169" y="85"/>
                  </a:lnTo>
                  <a:lnTo>
                    <a:pt x="159" y="80"/>
                  </a:lnTo>
                  <a:lnTo>
                    <a:pt x="146" y="76"/>
                  </a:lnTo>
                  <a:lnTo>
                    <a:pt x="134" y="75"/>
                  </a:lnTo>
                  <a:lnTo>
                    <a:pt x="125" y="75"/>
                  </a:lnTo>
                  <a:lnTo>
                    <a:pt x="118" y="75"/>
                  </a:lnTo>
                  <a:lnTo>
                    <a:pt x="114" y="90"/>
                  </a:lnTo>
                  <a:lnTo>
                    <a:pt x="107" y="105"/>
                  </a:lnTo>
                  <a:lnTo>
                    <a:pt x="97" y="123"/>
                  </a:lnTo>
                  <a:lnTo>
                    <a:pt x="84" y="141"/>
                  </a:lnTo>
                  <a:lnTo>
                    <a:pt x="68" y="155"/>
                  </a:lnTo>
                  <a:lnTo>
                    <a:pt x="50" y="167"/>
                  </a:lnTo>
                  <a:lnTo>
                    <a:pt x="48" y="167"/>
                  </a:lnTo>
                  <a:lnTo>
                    <a:pt x="47" y="167"/>
                  </a:lnTo>
                  <a:lnTo>
                    <a:pt x="47" y="168"/>
                  </a:lnTo>
                  <a:lnTo>
                    <a:pt x="46" y="169"/>
                  </a:lnTo>
                  <a:lnTo>
                    <a:pt x="45" y="173"/>
                  </a:lnTo>
                  <a:lnTo>
                    <a:pt x="14" y="173"/>
                  </a:lnTo>
                  <a:lnTo>
                    <a:pt x="16" y="160"/>
                  </a:lnTo>
                  <a:lnTo>
                    <a:pt x="20" y="150"/>
                  </a:lnTo>
                  <a:lnTo>
                    <a:pt x="24" y="141"/>
                  </a:lnTo>
                  <a:lnTo>
                    <a:pt x="34" y="121"/>
                  </a:lnTo>
                  <a:lnTo>
                    <a:pt x="48" y="103"/>
                  </a:lnTo>
                  <a:lnTo>
                    <a:pt x="65" y="90"/>
                  </a:lnTo>
                  <a:lnTo>
                    <a:pt x="83" y="79"/>
                  </a:lnTo>
                  <a:lnTo>
                    <a:pt x="97" y="74"/>
                  </a:lnTo>
                  <a:lnTo>
                    <a:pt x="112" y="70"/>
                  </a:lnTo>
                  <a:lnTo>
                    <a:pt x="114" y="62"/>
                  </a:lnTo>
                  <a:lnTo>
                    <a:pt x="112" y="53"/>
                  </a:lnTo>
                  <a:lnTo>
                    <a:pt x="111" y="42"/>
                  </a:lnTo>
                  <a:lnTo>
                    <a:pt x="107" y="29"/>
                  </a:lnTo>
                  <a:lnTo>
                    <a:pt x="101" y="19"/>
                  </a:lnTo>
                  <a:lnTo>
                    <a:pt x="92" y="10"/>
                  </a:lnTo>
                  <a:lnTo>
                    <a:pt x="80" y="6"/>
                  </a:lnTo>
                  <a:lnTo>
                    <a:pt x="75" y="7"/>
                  </a:lnTo>
                  <a:lnTo>
                    <a:pt x="69" y="9"/>
                  </a:lnTo>
                  <a:lnTo>
                    <a:pt x="65" y="12"/>
                  </a:lnTo>
                  <a:lnTo>
                    <a:pt x="61" y="18"/>
                  </a:lnTo>
                  <a:lnTo>
                    <a:pt x="60" y="21"/>
                  </a:lnTo>
                  <a:lnTo>
                    <a:pt x="59" y="25"/>
                  </a:lnTo>
                  <a:lnTo>
                    <a:pt x="59" y="29"/>
                  </a:lnTo>
                  <a:lnTo>
                    <a:pt x="60" y="33"/>
                  </a:lnTo>
                  <a:lnTo>
                    <a:pt x="63" y="37"/>
                  </a:lnTo>
                  <a:lnTo>
                    <a:pt x="65" y="38"/>
                  </a:lnTo>
                  <a:lnTo>
                    <a:pt x="68" y="40"/>
                  </a:lnTo>
                  <a:lnTo>
                    <a:pt x="71" y="40"/>
                  </a:lnTo>
                  <a:lnTo>
                    <a:pt x="74" y="42"/>
                  </a:lnTo>
                  <a:lnTo>
                    <a:pt x="78" y="40"/>
                  </a:lnTo>
                  <a:lnTo>
                    <a:pt x="80" y="38"/>
                  </a:lnTo>
                  <a:lnTo>
                    <a:pt x="83" y="35"/>
                  </a:lnTo>
                  <a:lnTo>
                    <a:pt x="84" y="32"/>
                  </a:lnTo>
                  <a:lnTo>
                    <a:pt x="84" y="28"/>
                  </a:lnTo>
                  <a:lnTo>
                    <a:pt x="84" y="24"/>
                  </a:lnTo>
                  <a:lnTo>
                    <a:pt x="84" y="20"/>
                  </a:lnTo>
                  <a:lnTo>
                    <a:pt x="88" y="20"/>
                  </a:lnTo>
                  <a:lnTo>
                    <a:pt x="92" y="21"/>
                  </a:lnTo>
                  <a:lnTo>
                    <a:pt x="96" y="24"/>
                  </a:lnTo>
                  <a:lnTo>
                    <a:pt x="98" y="28"/>
                  </a:lnTo>
                  <a:lnTo>
                    <a:pt x="101" y="32"/>
                  </a:lnTo>
                  <a:lnTo>
                    <a:pt x="103" y="40"/>
                  </a:lnTo>
                  <a:lnTo>
                    <a:pt x="102" y="49"/>
                  </a:lnTo>
                  <a:lnTo>
                    <a:pt x="98" y="57"/>
                  </a:lnTo>
                  <a:lnTo>
                    <a:pt x="92" y="63"/>
                  </a:lnTo>
                  <a:lnTo>
                    <a:pt x="83" y="67"/>
                  </a:lnTo>
                  <a:lnTo>
                    <a:pt x="73" y="69"/>
                  </a:lnTo>
                  <a:lnTo>
                    <a:pt x="59" y="63"/>
                  </a:lnTo>
                  <a:lnTo>
                    <a:pt x="48" y="52"/>
                  </a:lnTo>
                  <a:lnTo>
                    <a:pt x="42" y="38"/>
                  </a:lnTo>
                  <a:lnTo>
                    <a:pt x="42" y="23"/>
                  </a:lnTo>
                  <a:lnTo>
                    <a:pt x="45" y="16"/>
                  </a:lnTo>
                  <a:lnTo>
                    <a:pt x="47" y="11"/>
                  </a:lnTo>
                  <a:lnTo>
                    <a:pt x="51" y="6"/>
                  </a:lnTo>
                  <a:lnTo>
                    <a:pt x="52" y="6"/>
                  </a:lnTo>
                  <a:lnTo>
                    <a:pt x="45" y="7"/>
                  </a:lnTo>
                  <a:lnTo>
                    <a:pt x="38" y="9"/>
                  </a:lnTo>
                  <a:lnTo>
                    <a:pt x="32" y="9"/>
                  </a:lnTo>
                  <a:lnTo>
                    <a:pt x="27" y="9"/>
                  </a:lnTo>
                  <a:lnTo>
                    <a:pt x="22" y="7"/>
                  </a:lnTo>
                  <a:lnTo>
                    <a:pt x="14" y="6"/>
                  </a:lnTo>
                  <a:lnTo>
                    <a:pt x="6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3" name="Freeform 98">
              <a:extLst>
                <a:ext uri="{FF2B5EF4-FFF2-40B4-BE49-F238E27FC236}">
                  <a16:creationId xmlns:a16="http://schemas.microsoft.com/office/drawing/2014/main" id="{A6A5DBCD-DF18-4EB2-B64E-9FF1973250C7}"/>
                </a:ext>
              </a:extLst>
            </xdr:cNvPr>
            <xdr:cNvSpPr>
              <a:spLocks/>
            </xdr:cNvSpPr>
          </xdr:nvSpPr>
          <xdr:spPr bwMode="auto">
            <a:xfrm>
              <a:off x="10619878" y="0"/>
              <a:ext cx="447286" cy="227732"/>
            </a:xfrm>
            <a:custGeom>
              <a:avLst/>
              <a:gdLst>
                <a:gd name="T0" fmla="*/ 9 w 184"/>
                <a:gd name="T1" fmla="*/ 0 h 93"/>
                <a:gd name="T2" fmla="*/ 8 w 184"/>
                <a:gd name="T3" fmla="*/ 2 h 93"/>
                <a:gd name="T4" fmla="*/ 17 w 184"/>
                <a:gd name="T5" fmla="*/ 4 h 93"/>
                <a:gd name="T6" fmla="*/ 32 w 184"/>
                <a:gd name="T7" fmla="*/ 16 h 93"/>
                <a:gd name="T8" fmla="*/ 40 w 184"/>
                <a:gd name="T9" fmla="*/ 27 h 93"/>
                <a:gd name="T10" fmla="*/ 65 w 184"/>
                <a:gd name="T11" fmla="*/ 28 h 93"/>
                <a:gd name="T12" fmla="*/ 66 w 184"/>
                <a:gd name="T13" fmla="*/ 53 h 93"/>
                <a:gd name="T14" fmla="*/ 77 w 184"/>
                <a:gd name="T15" fmla="*/ 61 h 93"/>
                <a:gd name="T16" fmla="*/ 90 w 184"/>
                <a:gd name="T17" fmla="*/ 75 h 93"/>
                <a:gd name="T18" fmla="*/ 92 w 184"/>
                <a:gd name="T19" fmla="*/ 84 h 93"/>
                <a:gd name="T20" fmla="*/ 92 w 184"/>
                <a:gd name="T21" fmla="*/ 83 h 93"/>
                <a:gd name="T22" fmla="*/ 92 w 184"/>
                <a:gd name="T23" fmla="*/ 84 h 93"/>
                <a:gd name="T24" fmla="*/ 95 w 184"/>
                <a:gd name="T25" fmla="*/ 75 h 93"/>
                <a:gd name="T26" fmla="*/ 107 w 184"/>
                <a:gd name="T27" fmla="*/ 61 h 93"/>
                <a:gd name="T28" fmla="*/ 118 w 184"/>
                <a:gd name="T29" fmla="*/ 53 h 93"/>
                <a:gd name="T30" fmla="*/ 119 w 184"/>
                <a:gd name="T31" fmla="*/ 28 h 93"/>
                <a:gd name="T32" fmla="*/ 145 w 184"/>
                <a:gd name="T33" fmla="*/ 27 h 93"/>
                <a:gd name="T34" fmla="*/ 152 w 184"/>
                <a:gd name="T35" fmla="*/ 16 h 93"/>
                <a:gd name="T36" fmla="*/ 168 w 184"/>
                <a:gd name="T37" fmla="*/ 4 h 93"/>
                <a:gd name="T38" fmla="*/ 177 w 184"/>
                <a:gd name="T39" fmla="*/ 2 h 93"/>
                <a:gd name="T40" fmla="*/ 175 w 184"/>
                <a:gd name="T41" fmla="*/ 0 h 93"/>
                <a:gd name="T42" fmla="*/ 184 w 184"/>
                <a:gd name="T43" fmla="*/ 2 h 93"/>
                <a:gd name="T44" fmla="*/ 184 w 184"/>
                <a:gd name="T45" fmla="*/ 2 h 93"/>
                <a:gd name="T46" fmla="*/ 175 w 184"/>
                <a:gd name="T47" fmla="*/ 5 h 93"/>
                <a:gd name="T48" fmla="*/ 162 w 184"/>
                <a:gd name="T49" fmla="*/ 19 h 93"/>
                <a:gd name="T50" fmla="*/ 155 w 184"/>
                <a:gd name="T51" fmla="*/ 46 h 93"/>
                <a:gd name="T52" fmla="*/ 152 w 184"/>
                <a:gd name="T53" fmla="*/ 46 h 93"/>
                <a:gd name="T54" fmla="*/ 143 w 184"/>
                <a:gd name="T55" fmla="*/ 46 h 93"/>
                <a:gd name="T56" fmla="*/ 138 w 184"/>
                <a:gd name="T57" fmla="*/ 53 h 93"/>
                <a:gd name="T58" fmla="*/ 137 w 184"/>
                <a:gd name="T59" fmla="*/ 60 h 93"/>
                <a:gd name="T60" fmla="*/ 137 w 184"/>
                <a:gd name="T61" fmla="*/ 64 h 93"/>
                <a:gd name="T62" fmla="*/ 109 w 184"/>
                <a:gd name="T63" fmla="*/ 73 h 93"/>
                <a:gd name="T64" fmla="*/ 96 w 184"/>
                <a:gd name="T65" fmla="*/ 86 h 93"/>
                <a:gd name="T66" fmla="*/ 92 w 184"/>
                <a:gd name="T67" fmla="*/ 93 h 93"/>
                <a:gd name="T68" fmla="*/ 92 w 184"/>
                <a:gd name="T69" fmla="*/ 93 h 93"/>
                <a:gd name="T70" fmla="*/ 88 w 184"/>
                <a:gd name="T71" fmla="*/ 86 h 93"/>
                <a:gd name="T72" fmla="*/ 75 w 184"/>
                <a:gd name="T73" fmla="*/ 73 h 93"/>
                <a:gd name="T74" fmla="*/ 47 w 184"/>
                <a:gd name="T75" fmla="*/ 64 h 93"/>
                <a:gd name="T76" fmla="*/ 47 w 184"/>
                <a:gd name="T77" fmla="*/ 60 h 93"/>
                <a:gd name="T78" fmla="*/ 47 w 184"/>
                <a:gd name="T79" fmla="*/ 53 h 93"/>
                <a:gd name="T80" fmla="*/ 41 w 184"/>
                <a:gd name="T81" fmla="*/ 46 h 93"/>
                <a:gd name="T82" fmla="*/ 32 w 184"/>
                <a:gd name="T83" fmla="*/ 46 h 93"/>
                <a:gd name="T84" fmla="*/ 29 w 184"/>
                <a:gd name="T85" fmla="*/ 46 h 93"/>
                <a:gd name="T86" fmla="*/ 20 w 184"/>
                <a:gd name="T87" fmla="*/ 18 h 93"/>
                <a:gd name="T88" fmla="*/ 6 w 184"/>
                <a:gd name="T89" fmla="*/ 4 h 93"/>
                <a:gd name="T90" fmla="*/ 0 w 184"/>
                <a:gd name="T91" fmla="*/ 2 h 93"/>
                <a:gd name="T92" fmla="*/ 0 w 184"/>
                <a:gd name="T93" fmla="*/ 0 h 9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</a:cxnLst>
              <a:rect l="0" t="0" r="r" b="b"/>
              <a:pathLst>
                <a:path w="184" h="93">
                  <a:moveTo>
                    <a:pt x="0" y="0"/>
                  </a:moveTo>
                  <a:lnTo>
                    <a:pt x="9" y="0"/>
                  </a:lnTo>
                  <a:lnTo>
                    <a:pt x="9" y="2"/>
                  </a:lnTo>
                  <a:lnTo>
                    <a:pt x="8" y="2"/>
                  </a:lnTo>
                  <a:lnTo>
                    <a:pt x="10" y="2"/>
                  </a:lnTo>
                  <a:lnTo>
                    <a:pt x="17" y="4"/>
                  </a:lnTo>
                  <a:lnTo>
                    <a:pt x="24" y="8"/>
                  </a:lnTo>
                  <a:lnTo>
                    <a:pt x="32" y="16"/>
                  </a:lnTo>
                  <a:lnTo>
                    <a:pt x="36" y="27"/>
                  </a:lnTo>
                  <a:lnTo>
                    <a:pt x="40" y="27"/>
                  </a:lnTo>
                  <a:lnTo>
                    <a:pt x="50" y="27"/>
                  </a:lnTo>
                  <a:lnTo>
                    <a:pt x="65" y="28"/>
                  </a:lnTo>
                  <a:lnTo>
                    <a:pt x="66" y="42"/>
                  </a:lnTo>
                  <a:lnTo>
                    <a:pt x="66" y="53"/>
                  </a:lnTo>
                  <a:lnTo>
                    <a:pt x="66" y="58"/>
                  </a:lnTo>
                  <a:lnTo>
                    <a:pt x="77" y="61"/>
                  </a:lnTo>
                  <a:lnTo>
                    <a:pt x="84" y="68"/>
                  </a:lnTo>
                  <a:lnTo>
                    <a:pt x="90" y="75"/>
                  </a:lnTo>
                  <a:lnTo>
                    <a:pt x="91" y="82"/>
                  </a:lnTo>
                  <a:lnTo>
                    <a:pt x="92" y="84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4"/>
                  </a:lnTo>
                  <a:lnTo>
                    <a:pt x="93" y="82"/>
                  </a:lnTo>
                  <a:lnTo>
                    <a:pt x="95" y="75"/>
                  </a:lnTo>
                  <a:lnTo>
                    <a:pt x="100" y="68"/>
                  </a:lnTo>
                  <a:lnTo>
                    <a:pt x="107" y="61"/>
                  </a:lnTo>
                  <a:lnTo>
                    <a:pt x="118" y="58"/>
                  </a:lnTo>
                  <a:lnTo>
                    <a:pt x="118" y="53"/>
                  </a:lnTo>
                  <a:lnTo>
                    <a:pt x="118" y="42"/>
                  </a:lnTo>
                  <a:lnTo>
                    <a:pt x="119" y="28"/>
                  </a:lnTo>
                  <a:lnTo>
                    <a:pt x="134" y="27"/>
                  </a:lnTo>
                  <a:lnTo>
                    <a:pt x="145" y="27"/>
                  </a:lnTo>
                  <a:lnTo>
                    <a:pt x="148" y="27"/>
                  </a:lnTo>
                  <a:lnTo>
                    <a:pt x="152" y="16"/>
                  </a:lnTo>
                  <a:lnTo>
                    <a:pt x="160" y="8"/>
                  </a:lnTo>
                  <a:lnTo>
                    <a:pt x="168" y="4"/>
                  </a:lnTo>
                  <a:lnTo>
                    <a:pt x="174" y="2"/>
                  </a:lnTo>
                  <a:lnTo>
                    <a:pt x="177" y="2"/>
                  </a:lnTo>
                  <a:lnTo>
                    <a:pt x="175" y="2"/>
                  </a:lnTo>
                  <a:lnTo>
                    <a:pt x="175" y="0"/>
                  </a:lnTo>
                  <a:lnTo>
                    <a:pt x="184" y="0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2" y="3"/>
                  </a:lnTo>
                  <a:lnTo>
                    <a:pt x="175" y="5"/>
                  </a:lnTo>
                  <a:lnTo>
                    <a:pt x="169" y="10"/>
                  </a:lnTo>
                  <a:lnTo>
                    <a:pt x="162" y="19"/>
                  </a:lnTo>
                  <a:lnTo>
                    <a:pt x="157" y="31"/>
                  </a:lnTo>
                  <a:lnTo>
                    <a:pt x="155" y="46"/>
                  </a:lnTo>
                  <a:lnTo>
                    <a:pt x="154" y="46"/>
                  </a:lnTo>
                  <a:lnTo>
                    <a:pt x="152" y="46"/>
                  </a:lnTo>
                  <a:lnTo>
                    <a:pt x="148" y="46"/>
                  </a:lnTo>
                  <a:lnTo>
                    <a:pt x="143" y="46"/>
                  </a:lnTo>
                  <a:lnTo>
                    <a:pt x="138" y="46"/>
                  </a:lnTo>
                  <a:lnTo>
                    <a:pt x="138" y="53"/>
                  </a:lnTo>
                  <a:lnTo>
                    <a:pt x="137" y="56"/>
                  </a:lnTo>
                  <a:lnTo>
                    <a:pt x="137" y="60"/>
                  </a:lnTo>
                  <a:lnTo>
                    <a:pt x="137" y="63"/>
                  </a:lnTo>
                  <a:lnTo>
                    <a:pt x="137" y="64"/>
                  </a:lnTo>
                  <a:lnTo>
                    <a:pt x="120" y="67"/>
                  </a:lnTo>
                  <a:lnTo>
                    <a:pt x="109" y="73"/>
                  </a:lnTo>
                  <a:lnTo>
                    <a:pt x="101" y="79"/>
                  </a:lnTo>
                  <a:lnTo>
                    <a:pt x="96" y="86"/>
                  </a:lnTo>
                  <a:lnTo>
                    <a:pt x="93" y="91"/>
                  </a:lnTo>
                  <a:lnTo>
                    <a:pt x="92" y="93"/>
                  </a:lnTo>
                  <a:lnTo>
                    <a:pt x="92" y="92"/>
                  </a:lnTo>
                  <a:lnTo>
                    <a:pt x="92" y="93"/>
                  </a:lnTo>
                  <a:lnTo>
                    <a:pt x="91" y="91"/>
                  </a:lnTo>
                  <a:lnTo>
                    <a:pt x="88" y="86"/>
                  </a:lnTo>
                  <a:lnTo>
                    <a:pt x="83" y="79"/>
                  </a:lnTo>
                  <a:lnTo>
                    <a:pt x="75" y="73"/>
                  </a:lnTo>
                  <a:lnTo>
                    <a:pt x="64" y="67"/>
                  </a:lnTo>
                  <a:lnTo>
                    <a:pt x="47" y="64"/>
                  </a:lnTo>
                  <a:lnTo>
                    <a:pt x="47" y="63"/>
                  </a:lnTo>
                  <a:lnTo>
                    <a:pt x="47" y="60"/>
                  </a:lnTo>
                  <a:lnTo>
                    <a:pt x="47" y="56"/>
                  </a:lnTo>
                  <a:lnTo>
                    <a:pt x="47" y="53"/>
                  </a:lnTo>
                  <a:lnTo>
                    <a:pt x="46" y="46"/>
                  </a:lnTo>
                  <a:lnTo>
                    <a:pt x="41" y="46"/>
                  </a:lnTo>
                  <a:lnTo>
                    <a:pt x="36" y="46"/>
                  </a:lnTo>
                  <a:lnTo>
                    <a:pt x="32" y="46"/>
                  </a:lnTo>
                  <a:lnTo>
                    <a:pt x="31" y="46"/>
                  </a:lnTo>
                  <a:lnTo>
                    <a:pt x="29" y="46"/>
                  </a:lnTo>
                  <a:lnTo>
                    <a:pt x="26" y="30"/>
                  </a:lnTo>
                  <a:lnTo>
                    <a:pt x="20" y="18"/>
                  </a:lnTo>
                  <a:lnTo>
                    <a:pt x="14" y="9"/>
                  </a:lnTo>
                  <a:lnTo>
                    <a:pt x="6" y="4"/>
                  </a:lnTo>
                  <a:lnTo>
                    <a:pt x="1" y="2"/>
                  </a:lnTo>
                  <a:lnTo>
                    <a:pt x="0" y="2"/>
                  </a:lnTo>
                  <a:lnTo>
                    <a:pt x="0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4233</xdr:colOff>
      <xdr:row>0</xdr:row>
      <xdr:rowOff>1</xdr:rowOff>
    </xdr:from>
    <xdr:to>
      <xdr:col>17</xdr:col>
      <xdr:colOff>719137</xdr:colOff>
      <xdr:row>0</xdr:row>
      <xdr:rowOff>171451</xdr:rowOff>
    </xdr:to>
    <xdr:grpSp>
      <xdr:nvGrpSpPr>
        <xdr:cNvPr id="1154" name="Group 1153">
          <a:extLst>
            <a:ext uri="{FF2B5EF4-FFF2-40B4-BE49-F238E27FC236}">
              <a16:creationId xmlns:a16="http://schemas.microsoft.com/office/drawing/2014/main" id="{9BE086F5-9027-4543-BA6A-A9CEBA11C56A}"/>
            </a:ext>
          </a:extLst>
        </xdr:cNvPr>
        <xdr:cNvGrpSpPr/>
      </xdr:nvGrpSpPr>
      <xdr:grpSpPr>
        <a:xfrm>
          <a:off x="4233" y="1"/>
          <a:ext cx="15954904" cy="171450"/>
          <a:chOff x="4233" y="0"/>
          <a:chExt cx="10723034" cy="177800"/>
        </a:xfrm>
      </xdr:grpSpPr>
      <xdr:grpSp>
        <xdr:nvGrpSpPr>
          <xdr:cNvPr id="290" name="Title Border" descr="Flourish pattern" title="Title Border">
            <a:extLst>
              <a:ext uri="{FF2B5EF4-FFF2-40B4-BE49-F238E27FC236}">
                <a16:creationId xmlns:a16="http://schemas.microsoft.com/office/drawing/2014/main" id="{356610AD-9830-444A-9A7C-7631F3ADF047}"/>
              </a:ext>
            </a:extLst>
          </xdr:cNvPr>
          <xdr:cNvGrpSpPr/>
        </xdr:nvGrpSpPr>
        <xdr:grpSpPr>
          <a:xfrm>
            <a:off x="4233" y="8467"/>
            <a:ext cx="5363634" cy="169333"/>
            <a:chOff x="0" y="0"/>
            <a:chExt cx="11267015" cy="409575"/>
          </a:xfrm>
          <a:solidFill>
            <a:schemeClr val="tx1">
              <a:lumMod val="75000"/>
              <a:lumOff val="25000"/>
            </a:schemeClr>
          </a:solidFill>
        </xdr:grpSpPr>
        <xdr:grpSp>
          <xdr:nvGrpSpPr>
            <xdr:cNvPr id="291" name="Group 3">
              <a:extLst>
                <a:ext uri="{FF2B5EF4-FFF2-40B4-BE49-F238E27FC236}">
                  <a16:creationId xmlns:a16="http://schemas.microsoft.com/office/drawing/2014/main" id="{96169DD9-731B-4F00-B0A4-A40423223185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0" y="0"/>
              <a:ext cx="10058400" cy="409575"/>
              <a:chOff x="60" y="110"/>
              <a:chExt cx="1056" cy="43"/>
            </a:xfrm>
            <a:grpFill/>
          </xdr:grpSpPr>
          <xdr:grpSp>
            <xdr:nvGrpSpPr>
              <xdr:cNvPr id="322" name="Group 204">
                <a:extLst>
                  <a:ext uri="{FF2B5EF4-FFF2-40B4-BE49-F238E27FC236}">
                    <a16:creationId xmlns:a16="http://schemas.microsoft.com/office/drawing/2014/main" id="{DAF81C09-34FF-4E39-8157-E6F12916C91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60" y="110"/>
                <a:ext cx="1056" cy="43"/>
                <a:chOff x="60" y="110"/>
                <a:chExt cx="1056" cy="43"/>
              </a:xfrm>
              <a:grpFill/>
            </xdr:grpSpPr>
            <xdr:sp macro="" textlink="">
              <xdr:nvSpPr>
                <xdr:cNvPr id="379" name="Freeform 5">
                  <a:extLst>
                    <a:ext uri="{FF2B5EF4-FFF2-40B4-BE49-F238E27FC236}">
                      <a16:creationId xmlns:a16="http://schemas.microsoft.com/office/drawing/2014/main" id="{6540044B-DAED-4133-8E6B-F9354C6C1F2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93" y="143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7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0" name="Freeform 6">
                  <a:extLst>
                    <a:ext uri="{FF2B5EF4-FFF2-40B4-BE49-F238E27FC236}">
                      <a16:creationId xmlns:a16="http://schemas.microsoft.com/office/drawing/2014/main" id="{0A570159-B923-4678-9A90-FA1259279D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8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2 h 22"/>
                    <a:gd name="T4" fmla="*/ 17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1 h 22"/>
                    <a:gd name="T16" fmla="*/ 12 w 21"/>
                    <a:gd name="T17" fmla="*/ 22 h 22"/>
                    <a:gd name="T18" fmla="*/ 8 w 21"/>
                    <a:gd name="T19" fmla="*/ 22 h 22"/>
                    <a:gd name="T20" fmla="*/ 4 w 21"/>
                    <a:gd name="T21" fmla="*/ 19 h 22"/>
                    <a:gd name="T22" fmla="*/ 2 w 21"/>
                    <a:gd name="T23" fmla="*/ 17 h 22"/>
                    <a:gd name="T24" fmla="*/ 0 w 21"/>
                    <a:gd name="T25" fmla="*/ 13 h 22"/>
                    <a:gd name="T26" fmla="*/ 0 w 21"/>
                    <a:gd name="T27" fmla="*/ 8 h 22"/>
                    <a:gd name="T28" fmla="*/ 3 w 21"/>
                    <a:gd name="T29" fmla="*/ 4 h 22"/>
                    <a:gd name="T30" fmla="*/ 6 w 21"/>
                    <a:gd name="T31" fmla="*/ 2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1" name="Freeform 7">
                  <a:extLst>
                    <a:ext uri="{FF2B5EF4-FFF2-40B4-BE49-F238E27FC236}">
                      <a16:creationId xmlns:a16="http://schemas.microsoft.com/office/drawing/2014/main" id="{EB520351-B34D-4ADC-896A-D22449069E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10" y="147"/>
                  <a:ext cx="4" cy="3"/>
                </a:xfrm>
                <a:custGeom>
                  <a:avLst/>
                  <a:gdLst>
                    <a:gd name="T0" fmla="*/ 7 w 14"/>
                    <a:gd name="T1" fmla="*/ 0 h 13"/>
                    <a:gd name="T2" fmla="*/ 10 w 14"/>
                    <a:gd name="T3" fmla="*/ 0 h 13"/>
                    <a:gd name="T4" fmla="*/ 11 w 14"/>
                    <a:gd name="T5" fmla="*/ 1 h 13"/>
                    <a:gd name="T6" fmla="*/ 12 w 14"/>
                    <a:gd name="T7" fmla="*/ 4 h 13"/>
                    <a:gd name="T8" fmla="*/ 14 w 14"/>
                    <a:gd name="T9" fmla="*/ 6 h 13"/>
                    <a:gd name="T10" fmla="*/ 12 w 14"/>
                    <a:gd name="T11" fmla="*/ 9 h 13"/>
                    <a:gd name="T12" fmla="*/ 11 w 14"/>
                    <a:gd name="T13" fmla="*/ 12 h 13"/>
                    <a:gd name="T14" fmla="*/ 9 w 14"/>
                    <a:gd name="T15" fmla="*/ 13 h 13"/>
                    <a:gd name="T16" fmla="*/ 6 w 14"/>
                    <a:gd name="T17" fmla="*/ 13 h 13"/>
                    <a:gd name="T18" fmla="*/ 3 w 14"/>
                    <a:gd name="T19" fmla="*/ 12 h 13"/>
                    <a:gd name="T20" fmla="*/ 2 w 14"/>
                    <a:gd name="T21" fmla="*/ 10 h 13"/>
                    <a:gd name="T22" fmla="*/ 1 w 14"/>
                    <a:gd name="T23" fmla="*/ 8 h 13"/>
                    <a:gd name="T24" fmla="*/ 0 w 14"/>
                    <a:gd name="T25" fmla="*/ 5 h 13"/>
                    <a:gd name="T26" fmla="*/ 1 w 14"/>
                    <a:gd name="T27" fmla="*/ 3 h 13"/>
                    <a:gd name="T28" fmla="*/ 2 w 14"/>
                    <a:gd name="T29" fmla="*/ 1 h 13"/>
                    <a:gd name="T30" fmla="*/ 5 w 14"/>
                    <a:gd name="T31" fmla="*/ 0 h 13"/>
                    <a:gd name="T32" fmla="*/ 7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1"/>
                      </a:lnTo>
                      <a:lnTo>
                        <a:pt x="12" y="4"/>
                      </a:lnTo>
                      <a:lnTo>
                        <a:pt x="14" y="6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0"/>
                      </a:lnTo>
                      <a:lnTo>
                        <a:pt x="1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2" name="Freeform 8">
                  <a:extLst>
                    <a:ext uri="{FF2B5EF4-FFF2-40B4-BE49-F238E27FC236}">
                      <a16:creationId xmlns:a16="http://schemas.microsoft.com/office/drawing/2014/main" id="{9B934D52-352F-4166-8FB3-7CB95C4E37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6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6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3" name="Freeform 9">
                  <a:extLst>
                    <a:ext uri="{FF2B5EF4-FFF2-40B4-BE49-F238E27FC236}">
                      <a16:creationId xmlns:a16="http://schemas.microsoft.com/office/drawing/2014/main" id="{CA919D9F-6A01-4FB9-A807-DE924FC7CD3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0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5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4" name="Freeform 10">
                  <a:extLst>
                    <a:ext uri="{FF2B5EF4-FFF2-40B4-BE49-F238E27FC236}">
                      <a16:creationId xmlns:a16="http://schemas.microsoft.com/office/drawing/2014/main" id="{1AF038AC-6B2F-4C3E-A411-166C9108ACF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5" name="Freeform 11">
                  <a:extLst>
                    <a:ext uri="{FF2B5EF4-FFF2-40B4-BE49-F238E27FC236}">
                      <a16:creationId xmlns:a16="http://schemas.microsoft.com/office/drawing/2014/main" id="{DF2157FE-DE2B-443C-8454-EF0666D4F47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11 w 13"/>
                    <a:gd name="T15" fmla="*/ 13 h 14"/>
                    <a:gd name="T16" fmla="*/ 8 w 13"/>
                    <a:gd name="T17" fmla="*/ 14 h 14"/>
                    <a:gd name="T18" fmla="*/ 6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11" y="13"/>
                      </a:lnTo>
                      <a:lnTo>
                        <a:pt x="8" y="14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6" name="Freeform 12">
                  <a:extLst>
                    <a:ext uri="{FF2B5EF4-FFF2-40B4-BE49-F238E27FC236}">
                      <a16:creationId xmlns:a16="http://schemas.microsoft.com/office/drawing/2014/main" id="{50F858C8-7FC2-4E0A-AE16-7BF7E8824EB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3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7" name="Freeform 13">
                  <a:extLst>
                    <a:ext uri="{FF2B5EF4-FFF2-40B4-BE49-F238E27FC236}">
                      <a16:creationId xmlns:a16="http://schemas.microsoft.com/office/drawing/2014/main" id="{94D2717E-99BA-46D0-A00C-0642D50E45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5 w 17"/>
                    <a:gd name="T7" fmla="*/ 6 h 16"/>
                    <a:gd name="T8" fmla="*/ 17 w 17"/>
                    <a:gd name="T9" fmla="*/ 9 h 16"/>
                    <a:gd name="T10" fmla="*/ 15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6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5" y="6"/>
                      </a:lnTo>
                      <a:lnTo>
                        <a:pt x="17" y="9"/>
                      </a:lnTo>
                      <a:lnTo>
                        <a:pt x="15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8" name="Freeform 14">
                  <a:extLst>
                    <a:ext uri="{FF2B5EF4-FFF2-40B4-BE49-F238E27FC236}">
                      <a16:creationId xmlns:a16="http://schemas.microsoft.com/office/drawing/2014/main" id="{C9E217A0-279C-4BFE-8E51-F0533D2A41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6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2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9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9" name="Freeform 15">
                  <a:extLst>
                    <a:ext uri="{FF2B5EF4-FFF2-40B4-BE49-F238E27FC236}">
                      <a16:creationId xmlns:a16="http://schemas.microsoft.com/office/drawing/2014/main" id="{8095DF4B-8992-4A19-8966-BA0065736E2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2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2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0" name="Freeform 16">
                  <a:extLst>
                    <a:ext uri="{FF2B5EF4-FFF2-40B4-BE49-F238E27FC236}">
                      <a16:creationId xmlns:a16="http://schemas.microsoft.com/office/drawing/2014/main" id="{0B6699F9-1615-4BED-A2E7-3A0ED4D4839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8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1" name="Freeform 17">
                  <a:extLst>
                    <a:ext uri="{FF2B5EF4-FFF2-40B4-BE49-F238E27FC236}">
                      <a16:creationId xmlns:a16="http://schemas.microsoft.com/office/drawing/2014/main" id="{5AD274DB-3C87-4055-8B45-39EB51CAF9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2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2" name="Freeform 18">
                  <a:extLst>
                    <a:ext uri="{FF2B5EF4-FFF2-40B4-BE49-F238E27FC236}">
                      <a16:creationId xmlns:a16="http://schemas.microsoft.com/office/drawing/2014/main" id="{6BC6C5C2-3CAA-420D-835E-5B9E1A4A53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1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3" name="Freeform 19">
                  <a:extLst>
                    <a:ext uri="{FF2B5EF4-FFF2-40B4-BE49-F238E27FC236}">
                      <a16:creationId xmlns:a16="http://schemas.microsoft.com/office/drawing/2014/main" id="{761469E8-6B55-42B9-B949-2EA866D68C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1" y="118"/>
                  <a:ext cx="3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4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4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4" name="Freeform 20">
                  <a:extLst>
                    <a:ext uri="{FF2B5EF4-FFF2-40B4-BE49-F238E27FC236}">
                      <a16:creationId xmlns:a16="http://schemas.microsoft.com/office/drawing/2014/main" id="{1B778F30-BA0B-4462-8D0B-CCB7B0B9313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2" y="148"/>
                  <a:ext cx="4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5" name="Freeform 21">
                  <a:extLst>
                    <a:ext uri="{FF2B5EF4-FFF2-40B4-BE49-F238E27FC236}">
                      <a16:creationId xmlns:a16="http://schemas.microsoft.com/office/drawing/2014/main" id="{71FE0420-B118-4674-BAC1-3CE9176404D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7" y="147"/>
                  <a:ext cx="4" cy="3"/>
                </a:xfrm>
                <a:custGeom>
                  <a:avLst/>
                  <a:gdLst>
                    <a:gd name="T0" fmla="*/ 8 w 15"/>
                    <a:gd name="T1" fmla="*/ 0 h 13"/>
                    <a:gd name="T2" fmla="*/ 11 w 15"/>
                    <a:gd name="T3" fmla="*/ 0 h 13"/>
                    <a:gd name="T4" fmla="*/ 12 w 15"/>
                    <a:gd name="T5" fmla="*/ 1 h 13"/>
                    <a:gd name="T6" fmla="*/ 13 w 15"/>
                    <a:gd name="T7" fmla="*/ 4 h 13"/>
                    <a:gd name="T8" fmla="*/ 15 w 15"/>
                    <a:gd name="T9" fmla="*/ 6 h 13"/>
                    <a:gd name="T10" fmla="*/ 13 w 15"/>
                    <a:gd name="T11" fmla="*/ 9 h 13"/>
                    <a:gd name="T12" fmla="*/ 12 w 15"/>
                    <a:gd name="T13" fmla="*/ 12 h 13"/>
                    <a:gd name="T14" fmla="*/ 9 w 15"/>
                    <a:gd name="T15" fmla="*/ 13 h 13"/>
                    <a:gd name="T16" fmla="*/ 7 w 15"/>
                    <a:gd name="T17" fmla="*/ 13 h 13"/>
                    <a:gd name="T18" fmla="*/ 4 w 15"/>
                    <a:gd name="T19" fmla="*/ 12 h 13"/>
                    <a:gd name="T20" fmla="*/ 3 w 15"/>
                    <a:gd name="T21" fmla="*/ 10 h 13"/>
                    <a:gd name="T22" fmla="*/ 2 w 15"/>
                    <a:gd name="T23" fmla="*/ 8 h 13"/>
                    <a:gd name="T24" fmla="*/ 0 w 15"/>
                    <a:gd name="T25" fmla="*/ 5 h 13"/>
                    <a:gd name="T26" fmla="*/ 2 w 15"/>
                    <a:gd name="T27" fmla="*/ 3 h 13"/>
                    <a:gd name="T28" fmla="*/ 3 w 15"/>
                    <a:gd name="T29" fmla="*/ 1 h 13"/>
                    <a:gd name="T30" fmla="*/ 6 w 15"/>
                    <a:gd name="T31" fmla="*/ 0 h 13"/>
                    <a:gd name="T32" fmla="*/ 8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5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0"/>
                      </a:lnTo>
                      <a:lnTo>
                        <a:pt x="2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6" name="Freeform 22">
                  <a:extLst>
                    <a:ext uri="{FF2B5EF4-FFF2-40B4-BE49-F238E27FC236}">
                      <a16:creationId xmlns:a16="http://schemas.microsoft.com/office/drawing/2014/main" id="{6118BC50-98C0-4B48-9A5E-6F0E705D56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7" name="Freeform 23">
                  <a:extLst>
                    <a:ext uri="{FF2B5EF4-FFF2-40B4-BE49-F238E27FC236}">
                      <a16:creationId xmlns:a16="http://schemas.microsoft.com/office/drawing/2014/main" id="{52E2F3A2-452E-452E-B8DF-AF7F14781B9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8" name="Freeform 24">
                  <a:extLst>
                    <a:ext uri="{FF2B5EF4-FFF2-40B4-BE49-F238E27FC236}">
                      <a16:creationId xmlns:a16="http://schemas.microsoft.com/office/drawing/2014/main" id="{D8B8D7CA-0BE2-486A-B4F3-12BF682C3CC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49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9" name="Freeform 25">
                  <a:extLst>
                    <a:ext uri="{FF2B5EF4-FFF2-40B4-BE49-F238E27FC236}">
                      <a16:creationId xmlns:a16="http://schemas.microsoft.com/office/drawing/2014/main" id="{952B2A3F-D59A-4879-BBC2-71577E63D4F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4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8 w 13"/>
                    <a:gd name="T17" fmla="*/ 14 h 14"/>
                    <a:gd name="T18" fmla="*/ 5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8" y="14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0" name="Freeform 26">
                  <a:extLst>
                    <a:ext uri="{FF2B5EF4-FFF2-40B4-BE49-F238E27FC236}">
                      <a16:creationId xmlns:a16="http://schemas.microsoft.com/office/drawing/2014/main" id="{51C00B0F-3AD9-43AC-9107-B81104729F7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6" y="122"/>
                  <a:ext cx="5" cy="5"/>
                </a:xfrm>
                <a:custGeom>
                  <a:avLst/>
                  <a:gdLst>
                    <a:gd name="T0" fmla="*/ 10 w 18"/>
                    <a:gd name="T1" fmla="*/ 0 h 16"/>
                    <a:gd name="T2" fmla="*/ 12 w 18"/>
                    <a:gd name="T3" fmla="*/ 1 h 16"/>
                    <a:gd name="T4" fmla="*/ 15 w 18"/>
                    <a:gd name="T5" fmla="*/ 2 h 16"/>
                    <a:gd name="T6" fmla="*/ 16 w 18"/>
                    <a:gd name="T7" fmla="*/ 6 h 16"/>
                    <a:gd name="T8" fmla="*/ 18 w 18"/>
                    <a:gd name="T9" fmla="*/ 9 h 16"/>
                    <a:gd name="T10" fmla="*/ 16 w 18"/>
                    <a:gd name="T11" fmla="*/ 11 h 16"/>
                    <a:gd name="T12" fmla="*/ 14 w 18"/>
                    <a:gd name="T13" fmla="*/ 14 h 16"/>
                    <a:gd name="T14" fmla="*/ 11 w 18"/>
                    <a:gd name="T15" fmla="*/ 16 h 16"/>
                    <a:gd name="T16" fmla="*/ 7 w 18"/>
                    <a:gd name="T17" fmla="*/ 16 h 16"/>
                    <a:gd name="T18" fmla="*/ 5 w 18"/>
                    <a:gd name="T19" fmla="*/ 15 h 16"/>
                    <a:gd name="T20" fmla="*/ 2 w 18"/>
                    <a:gd name="T21" fmla="*/ 14 h 16"/>
                    <a:gd name="T22" fmla="*/ 1 w 18"/>
                    <a:gd name="T23" fmla="*/ 10 h 16"/>
                    <a:gd name="T24" fmla="*/ 0 w 18"/>
                    <a:gd name="T25" fmla="*/ 7 h 16"/>
                    <a:gd name="T26" fmla="*/ 1 w 18"/>
                    <a:gd name="T27" fmla="*/ 4 h 16"/>
                    <a:gd name="T28" fmla="*/ 3 w 18"/>
                    <a:gd name="T29" fmla="*/ 1 h 16"/>
                    <a:gd name="T30" fmla="*/ 6 w 18"/>
                    <a:gd name="T31" fmla="*/ 0 h 16"/>
                    <a:gd name="T32" fmla="*/ 10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10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8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1" name="Freeform 27">
                  <a:extLst>
                    <a:ext uri="{FF2B5EF4-FFF2-40B4-BE49-F238E27FC236}">
                      <a16:creationId xmlns:a16="http://schemas.microsoft.com/office/drawing/2014/main" id="{58565D80-A2BA-46C1-A9FD-0D081B0207B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3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7 h 22"/>
                    <a:gd name="T12" fmla="*/ 18 w 20"/>
                    <a:gd name="T13" fmla="*/ 19 h 22"/>
                    <a:gd name="T14" fmla="*/ 14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8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2" name="Freeform 28">
                  <a:extLst>
                    <a:ext uri="{FF2B5EF4-FFF2-40B4-BE49-F238E27FC236}">
                      <a16:creationId xmlns:a16="http://schemas.microsoft.com/office/drawing/2014/main" id="{45495298-988F-4A0A-8EB6-8EB793E5AD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7" y="113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2 w 13"/>
                    <a:gd name="T27" fmla="*/ 3 h 13"/>
                    <a:gd name="T28" fmla="*/ 3 w 13"/>
                    <a:gd name="T29" fmla="*/ 2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3" name="Freeform 29">
                  <a:extLst>
                    <a:ext uri="{FF2B5EF4-FFF2-40B4-BE49-F238E27FC236}">
                      <a16:creationId xmlns:a16="http://schemas.microsoft.com/office/drawing/2014/main" id="{201DFE96-56BE-4FC0-B1B2-0F6B2B832AE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0 w 13"/>
                    <a:gd name="T5" fmla="*/ 2 h 12"/>
                    <a:gd name="T6" fmla="*/ 11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7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4" name="Freeform 30">
                  <a:extLst>
                    <a:ext uri="{FF2B5EF4-FFF2-40B4-BE49-F238E27FC236}">
                      <a16:creationId xmlns:a16="http://schemas.microsoft.com/office/drawing/2014/main" id="{EA3A8548-5E59-4530-9547-80DB46D8770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5" name="Freeform 31">
                  <a:extLst>
                    <a:ext uri="{FF2B5EF4-FFF2-40B4-BE49-F238E27FC236}">
                      <a16:creationId xmlns:a16="http://schemas.microsoft.com/office/drawing/2014/main" id="{40C03D09-735A-497F-B8DE-4C4A02800FC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1 w 13"/>
                    <a:gd name="T7" fmla="*/ 2 h 12"/>
                    <a:gd name="T8" fmla="*/ 13 w 13"/>
                    <a:gd name="T9" fmla="*/ 5 h 12"/>
                    <a:gd name="T10" fmla="*/ 11 w 13"/>
                    <a:gd name="T11" fmla="*/ 7 h 12"/>
                    <a:gd name="T12" fmla="*/ 10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1" y="2"/>
                      </a:lnTo>
                      <a:lnTo>
                        <a:pt x="13" y="5"/>
                      </a:lnTo>
                      <a:lnTo>
                        <a:pt x="11" y="7"/>
                      </a:lnTo>
                      <a:lnTo>
                        <a:pt x="10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6" name="Freeform 32">
                  <a:extLst>
                    <a:ext uri="{FF2B5EF4-FFF2-40B4-BE49-F238E27FC236}">
                      <a16:creationId xmlns:a16="http://schemas.microsoft.com/office/drawing/2014/main" id="{4EC5C832-00EE-441E-943A-FCE8C82659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1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3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7" name="Freeform 33">
                  <a:extLst>
                    <a:ext uri="{FF2B5EF4-FFF2-40B4-BE49-F238E27FC236}">
                      <a16:creationId xmlns:a16="http://schemas.microsoft.com/office/drawing/2014/main" id="{E8C40189-8D36-4A62-9DA7-2AC3AA016A8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0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3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6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3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8" name="Freeform 34">
                  <a:extLst>
                    <a:ext uri="{FF2B5EF4-FFF2-40B4-BE49-F238E27FC236}">
                      <a16:creationId xmlns:a16="http://schemas.microsoft.com/office/drawing/2014/main" id="{592D38F6-ED5F-46D1-80A5-B3186908C9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9" name="Freeform 35">
                  <a:extLst>
                    <a:ext uri="{FF2B5EF4-FFF2-40B4-BE49-F238E27FC236}">
                      <a16:creationId xmlns:a16="http://schemas.microsoft.com/office/drawing/2014/main" id="{5DAECFA8-7048-43A0-A31D-74E4537E908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5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5 w 22"/>
                    <a:gd name="T31" fmla="*/ 1 h 22"/>
                    <a:gd name="T32" fmla="*/ 9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0" name="Freeform 36">
                  <a:extLst>
                    <a:ext uri="{FF2B5EF4-FFF2-40B4-BE49-F238E27FC236}">
                      <a16:creationId xmlns:a16="http://schemas.microsoft.com/office/drawing/2014/main" id="{51BF0642-C0A5-40BF-ADB3-AAC8D4C8F19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8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3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1" name="Freeform 37">
                  <a:extLst>
                    <a:ext uri="{FF2B5EF4-FFF2-40B4-BE49-F238E27FC236}">
                      <a16:creationId xmlns:a16="http://schemas.microsoft.com/office/drawing/2014/main" id="{415B34F1-C46A-4DFD-A56F-B17E948CCB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2" name="Freeform 38">
                  <a:extLst>
                    <a:ext uri="{FF2B5EF4-FFF2-40B4-BE49-F238E27FC236}">
                      <a16:creationId xmlns:a16="http://schemas.microsoft.com/office/drawing/2014/main" id="{5DEA8156-99BB-4F7D-B2FA-8652093457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1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3" name="Freeform 39">
                  <a:extLst>
                    <a:ext uri="{FF2B5EF4-FFF2-40B4-BE49-F238E27FC236}">
                      <a16:creationId xmlns:a16="http://schemas.microsoft.com/office/drawing/2014/main" id="{898F1743-7627-46DA-97C8-B83CE640557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8"/>
                  <a:ext cx="4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1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4" name="Freeform 40">
                  <a:extLst>
                    <a:ext uri="{FF2B5EF4-FFF2-40B4-BE49-F238E27FC236}">
                      <a16:creationId xmlns:a16="http://schemas.microsoft.com/office/drawing/2014/main" id="{8B48E5A6-12CE-4BE4-9A8F-CFE5DCB9709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06" y="128"/>
                  <a:ext cx="6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2 w 20"/>
                    <a:gd name="T17" fmla="*/ 22 h 22"/>
                    <a:gd name="T18" fmla="*/ 9 w 20"/>
                    <a:gd name="T19" fmla="*/ 22 h 22"/>
                    <a:gd name="T20" fmla="*/ 5 w 20"/>
                    <a:gd name="T21" fmla="*/ 20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0 w 20"/>
                    <a:gd name="T29" fmla="*/ 6 h 22"/>
                    <a:gd name="T30" fmla="*/ 2 w 20"/>
                    <a:gd name="T31" fmla="*/ 3 h 22"/>
                    <a:gd name="T32" fmla="*/ 6 w 20"/>
                    <a:gd name="T33" fmla="*/ 1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5" name="Freeform 41">
                  <a:extLst>
                    <a:ext uri="{FF2B5EF4-FFF2-40B4-BE49-F238E27FC236}">
                      <a16:creationId xmlns:a16="http://schemas.microsoft.com/office/drawing/2014/main" id="{CCEA5203-2D46-4779-AC01-F06E14F7F7A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1 w 12"/>
                    <a:gd name="T27" fmla="*/ 3 h 12"/>
                    <a:gd name="T28" fmla="*/ 2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6" name="Freeform 42">
                  <a:extLst>
                    <a:ext uri="{FF2B5EF4-FFF2-40B4-BE49-F238E27FC236}">
                      <a16:creationId xmlns:a16="http://schemas.microsoft.com/office/drawing/2014/main" id="{0A659FBA-75B6-442B-8A05-C86849B59F5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6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7 w 17"/>
                    <a:gd name="T11" fmla="*/ 11 h 16"/>
                    <a:gd name="T12" fmla="*/ 14 w 17"/>
                    <a:gd name="T13" fmla="*/ 14 h 16"/>
                    <a:gd name="T14" fmla="*/ 12 w 17"/>
                    <a:gd name="T15" fmla="*/ 16 h 16"/>
                    <a:gd name="T16" fmla="*/ 8 w 17"/>
                    <a:gd name="T17" fmla="*/ 16 h 16"/>
                    <a:gd name="T18" fmla="*/ 6 w 17"/>
                    <a:gd name="T19" fmla="*/ 15 h 16"/>
                    <a:gd name="T20" fmla="*/ 3 w 17"/>
                    <a:gd name="T21" fmla="*/ 14 h 16"/>
                    <a:gd name="T22" fmla="*/ 2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4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6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7" y="11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8" y="16"/>
                      </a:lnTo>
                      <a:lnTo>
                        <a:pt x="6" y="15"/>
                      </a:lnTo>
                      <a:lnTo>
                        <a:pt x="3" y="14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4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7" name="Freeform 43">
                  <a:extLst>
                    <a:ext uri="{FF2B5EF4-FFF2-40B4-BE49-F238E27FC236}">
                      <a16:creationId xmlns:a16="http://schemas.microsoft.com/office/drawing/2014/main" id="{340EF9CC-2CF7-4AC3-9C1F-5366CBF3674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5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1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5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1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8" name="Freeform 44">
                  <a:extLst>
                    <a:ext uri="{FF2B5EF4-FFF2-40B4-BE49-F238E27FC236}">
                      <a16:creationId xmlns:a16="http://schemas.microsoft.com/office/drawing/2014/main" id="{3CD89E17-16B3-451B-A17A-5EFF27A00A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9" name="Freeform 45">
                  <a:extLst>
                    <a:ext uri="{FF2B5EF4-FFF2-40B4-BE49-F238E27FC236}">
                      <a16:creationId xmlns:a16="http://schemas.microsoft.com/office/drawing/2014/main" id="{86A16100-17FD-49DB-9031-6EEF685BA55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32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2 h 22"/>
                    <a:gd name="T28" fmla="*/ 0 w 22"/>
                    <a:gd name="T29" fmla="*/ 8 h 22"/>
                    <a:gd name="T30" fmla="*/ 3 w 22"/>
                    <a:gd name="T31" fmla="*/ 4 h 22"/>
                    <a:gd name="T32" fmla="*/ 5 w 22"/>
                    <a:gd name="T33" fmla="*/ 1 h 22"/>
                    <a:gd name="T34" fmla="*/ 9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0" name="Freeform 46">
                  <a:extLst>
                    <a:ext uri="{FF2B5EF4-FFF2-40B4-BE49-F238E27FC236}">
                      <a16:creationId xmlns:a16="http://schemas.microsoft.com/office/drawing/2014/main" id="{7F69F1B8-BD85-47F7-AE27-FF44E2ABD71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13"/>
                  <a:ext cx="4" cy="3"/>
                </a:xfrm>
                <a:custGeom>
                  <a:avLst/>
                  <a:gdLst>
                    <a:gd name="T0" fmla="*/ 7 w 12"/>
                    <a:gd name="T1" fmla="*/ 0 h 13"/>
                    <a:gd name="T2" fmla="*/ 10 w 12"/>
                    <a:gd name="T3" fmla="*/ 0 h 13"/>
                    <a:gd name="T4" fmla="*/ 11 w 12"/>
                    <a:gd name="T5" fmla="*/ 2 h 13"/>
                    <a:gd name="T6" fmla="*/ 12 w 12"/>
                    <a:gd name="T7" fmla="*/ 4 h 13"/>
                    <a:gd name="T8" fmla="*/ 12 w 12"/>
                    <a:gd name="T9" fmla="*/ 7 h 13"/>
                    <a:gd name="T10" fmla="*/ 12 w 12"/>
                    <a:gd name="T11" fmla="*/ 9 h 13"/>
                    <a:gd name="T12" fmla="*/ 10 w 12"/>
                    <a:gd name="T13" fmla="*/ 11 h 13"/>
                    <a:gd name="T14" fmla="*/ 9 w 12"/>
                    <a:gd name="T15" fmla="*/ 12 h 13"/>
                    <a:gd name="T16" fmla="*/ 6 w 12"/>
                    <a:gd name="T17" fmla="*/ 13 h 13"/>
                    <a:gd name="T18" fmla="*/ 3 w 12"/>
                    <a:gd name="T19" fmla="*/ 12 h 13"/>
                    <a:gd name="T20" fmla="*/ 1 w 12"/>
                    <a:gd name="T21" fmla="*/ 11 h 13"/>
                    <a:gd name="T22" fmla="*/ 0 w 12"/>
                    <a:gd name="T23" fmla="*/ 8 h 13"/>
                    <a:gd name="T24" fmla="*/ 0 w 12"/>
                    <a:gd name="T25" fmla="*/ 6 h 13"/>
                    <a:gd name="T26" fmla="*/ 1 w 12"/>
                    <a:gd name="T27" fmla="*/ 3 h 13"/>
                    <a:gd name="T28" fmla="*/ 2 w 12"/>
                    <a:gd name="T29" fmla="*/ 2 h 13"/>
                    <a:gd name="T30" fmla="*/ 5 w 12"/>
                    <a:gd name="T31" fmla="*/ 0 h 13"/>
                    <a:gd name="T32" fmla="*/ 7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1" name="Freeform 47">
                  <a:extLst>
                    <a:ext uri="{FF2B5EF4-FFF2-40B4-BE49-F238E27FC236}">
                      <a16:creationId xmlns:a16="http://schemas.microsoft.com/office/drawing/2014/main" id="{4C4F15AB-2FCF-4F09-8700-D5D2C6EC19C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46"/>
                  <a:ext cx="5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3 w 16"/>
                    <a:gd name="T15" fmla="*/ 16 h 17"/>
                    <a:gd name="T16" fmla="*/ 10 w 16"/>
                    <a:gd name="T17" fmla="*/ 17 h 17"/>
                    <a:gd name="T18" fmla="*/ 6 w 16"/>
                    <a:gd name="T19" fmla="*/ 17 h 17"/>
                    <a:gd name="T20" fmla="*/ 4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6" y="17"/>
                      </a:lnTo>
                      <a:lnTo>
                        <a:pt x="4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2" name="Freeform 48">
                  <a:extLst>
                    <a:ext uri="{FF2B5EF4-FFF2-40B4-BE49-F238E27FC236}">
                      <a16:creationId xmlns:a16="http://schemas.microsoft.com/office/drawing/2014/main" id="{DA6D199D-6C51-4CD1-A817-12CA3D6C4C4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0" y="143"/>
                  <a:ext cx="6" cy="5"/>
                </a:xfrm>
                <a:custGeom>
                  <a:avLst/>
                  <a:gdLst>
                    <a:gd name="T0" fmla="*/ 11 w 21"/>
                    <a:gd name="T1" fmla="*/ 0 h 22"/>
                    <a:gd name="T2" fmla="*/ 15 w 21"/>
                    <a:gd name="T3" fmla="*/ 2 h 22"/>
                    <a:gd name="T4" fmla="*/ 19 w 21"/>
                    <a:gd name="T5" fmla="*/ 4 h 22"/>
                    <a:gd name="T6" fmla="*/ 20 w 21"/>
                    <a:gd name="T7" fmla="*/ 8 h 22"/>
                    <a:gd name="T8" fmla="*/ 21 w 21"/>
                    <a:gd name="T9" fmla="*/ 13 h 22"/>
                    <a:gd name="T10" fmla="*/ 20 w 21"/>
                    <a:gd name="T11" fmla="*/ 17 h 22"/>
                    <a:gd name="T12" fmla="*/ 18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2 w 21"/>
                    <a:gd name="T23" fmla="*/ 18 h 22"/>
                    <a:gd name="T24" fmla="*/ 0 w 21"/>
                    <a:gd name="T25" fmla="*/ 14 h 22"/>
                    <a:gd name="T26" fmla="*/ 0 w 21"/>
                    <a:gd name="T27" fmla="*/ 10 h 22"/>
                    <a:gd name="T28" fmla="*/ 1 w 21"/>
                    <a:gd name="T29" fmla="*/ 7 h 22"/>
                    <a:gd name="T30" fmla="*/ 3 w 21"/>
                    <a:gd name="T31" fmla="*/ 3 h 22"/>
                    <a:gd name="T32" fmla="*/ 7 w 21"/>
                    <a:gd name="T33" fmla="*/ 2 h 22"/>
                    <a:gd name="T34" fmla="*/ 11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3" name="Freeform 49">
                  <a:extLst>
                    <a:ext uri="{FF2B5EF4-FFF2-40B4-BE49-F238E27FC236}">
                      <a16:creationId xmlns:a16="http://schemas.microsoft.com/office/drawing/2014/main" id="{66DAC3A3-1109-4441-9956-9E1EACB186C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1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4" name="Freeform 50">
                  <a:extLst>
                    <a:ext uri="{FF2B5EF4-FFF2-40B4-BE49-F238E27FC236}">
                      <a16:creationId xmlns:a16="http://schemas.microsoft.com/office/drawing/2014/main" id="{2ADC3F1D-06E5-47C2-8D43-8A6E6312C04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4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1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4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5" name="Freeform 51">
                  <a:extLst>
                    <a:ext uri="{FF2B5EF4-FFF2-40B4-BE49-F238E27FC236}">
                      <a16:creationId xmlns:a16="http://schemas.microsoft.com/office/drawing/2014/main" id="{6C78A433-4393-4CC4-BFE9-96A18472292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6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6" name="Freeform 52">
                  <a:extLst>
                    <a:ext uri="{FF2B5EF4-FFF2-40B4-BE49-F238E27FC236}">
                      <a16:creationId xmlns:a16="http://schemas.microsoft.com/office/drawing/2014/main" id="{FC67445E-0955-4FFA-812C-0C83A8F46E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4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2 h 22"/>
                    <a:gd name="T4" fmla="*/ 17 w 21"/>
                    <a:gd name="T5" fmla="*/ 3 h 22"/>
                    <a:gd name="T6" fmla="*/ 19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1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0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3 w 21"/>
                    <a:gd name="T31" fmla="*/ 4 h 22"/>
                    <a:gd name="T32" fmla="*/ 5 w 21"/>
                    <a:gd name="T33" fmla="*/ 2 h 22"/>
                    <a:gd name="T34" fmla="*/ 9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7" y="3"/>
                      </a:lnTo>
                      <a:lnTo>
                        <a:pt x="19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7" name="Freeform 53">
                  <a:extLst>
                    <a:ext uri="{FF2B5EF4-FFF2-40B4-BE49-F238E27FC236}">
                      <a16:creationId xmlns:a16="http://schemas.microsoft.com/office/drawing/2014/main" id="{CA9A18CD-D105-4026-9417-7AF2DE22E4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11" y="143"/>
                  <a:ext cx="5" cy="5"/>
                </a:xfrm>
                <a:custGeom>
                  <a:avLst/>
                  <a:gdLst>
                    <a:gd name="T0" fmla="*/ 8 w 20"/>
                    <a:gd name="T1" fmla="*/ 0 h 22"/>
                    <a:gd name="T2" fmla="*/ 14 w 20"/>
                    <a:gd name="T3" fmla="*/ 2 h 22"/>
                    <a:gd name="T4" fmla="*/ 17 w 20"/>
                    <a:gd name="T5" fmla="*/ 3 h 22"/>
                    <a:gd name="T6" fmla="*/ 20 w 20"/>
                    <a:gd name="T7" fmla="*/ 7 h 22"/>
                    <a:gd name="T8" fmla="*/ 20 w 20"/>
                    <a:gd name="T9" fmla="*/ 10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4 w 20"/>
                    <a:gd name="T17" fmla="*/ 22 h 22"/>
                    <a:gd name="T18" fmla="*/ 10 w 20"/>
                    <a:gd name="T19" fmla="*/ 22 h 22"/>
                    <a:gd name="T20" fmla="*/ 7 w 20"/>
                    <a:gd name="T21" fmla="*/ 22 h 22"/>
                    <a:gd name="T22" fmla="*/ 3 w 20"/>
                    <a:gd name="T23" fmla="*/ 19 h 22"/>
                    <a:gd name="T24" fmla="*/ 1 w 20"/>
                    <a:gd name="T25" fmla="*/ 17 h 22"/>
                    <a:gd name="T26" fmla="*/ 0 w 20"/>
                    <a:gd name="T27" fmla="*/ 13 h 22"/>
                    <a:gd name="T28" fmla="*/ 0 w 20"/>
                    <a:gd name="T29" fmla="*/ 8 h 22"/>
                    <a:gd name="T30" fmla="*/ 2 w 20"/>
                    <a:gd name="T31" fmla="*/ 4 h 22"/>
                    <a:gd name="T32" fmla="*/ 5 w 20"/>
                    <a:gd name="T33" fmla="*/ 2 h 22"/>
                    <a:gd name="T34" fmla="*/ 8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8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0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8" name="Freeform 54">
                  <a:extLst>
                    <a:ext uri="{FF2B5EF4-FFF2-40B4-BE49-F238E27FC236}">
                      <a16:creationId xmlns:a16="http://schemas.microsoft.com/office/drawing/2014/main" id="{2362B535-B294-4A35-93F0-26864E1A06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1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0 w 12"/>
                    <a:gd name="T27" fmla="*/ 5 h 14"/>
                    <a:gd name="T28" fmla="*/ 1 w 12"/>
                    <a:gd name="T29" fmla="*/ 3 h 14"/>
                    <a:gd name="T30" fmla="*/ 3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9" name="Freeform 55">
                  <a:extLst>
                    <a:ext uri="{FF2B5EF4-FFF2-40B4-BE49-F238E27FC236}">
                      <a16:creationId xmlns:a16="http://schemas.microsoft.com/office/drawing/2014/main" id="{91AA5B9B-8466-4026-9EFC-E400B27919B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0" name="Freeform 56">
                  <a:extLst>
                    <a:ext uri="{FF2B5EF4-FFF2-40B4-BE49-F238E27FC236}">
                      <a16:creationId xmlns:a16="http://schemas.microsoft.com/office/drawing/2014/main" id="{32E73C91-1FA1-4D02-BDD8-0C88079D29A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7" y="143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6 w 21"/>
                    <a:gd name="T5" fmla="*/ 3 h 22"/>
                    <a:gd name="T6" fmla="*/ 19 w 21"/>
                    <a:gd name="T7" fmla="*/ 5 h 22"/>
                    <a:gd name="T8" fmla="*/ 20 w 21"/>
                    <a:gd name="T9" fmla="*/ 8 h 22"/>
                    <a:gd name="T10" fmla="*/ 21 w 21"/>
                    <a:gd name="T11" fmla="*/ 13 h 22"/>
                    <a:gd name="T12" fmla="*/ 20 w 21"/>
                    <a:gd name="T13" fmla="*/ 17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8 h 22"/>
                    <a:gd name="T26" fmla="*/ 0 w 21"/>
                    <a:gd name="T27" fmla="*/ 14 h 22"/>
                    <a:gd name="T28" fmla="*/ 0 w 21"/>
                    <a:gd name="T29" fmla="*/ 10 h 22"/>
                    <a:gd name="T30" fmla="*/ 1 w 21"/>
                    <a:gd name="T31" fmla="*/ 7 h 22"/>
                    <a:gd name="T32" fmla="*/ 3 w 21"/>
                    <a:gd name="T33" fmla="*/ 3 h 22"/>
                    <a:gd name="T34" fmla="*/ 7 w 21"/>
                    <a:gd name="T35" fmla="*/ 2 h 22"/>
                    <a:gd name="T36" fmla="*/ 10 w 21"/>
                    <a:gd name="T37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6" y="3"/>
                      </a:lnTo>
                      <a:lnTo>
                        <a:pt x="19" y="5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1" name="Freeform 57">
                  <a:extLst>
                    <a:ext uri="{FF2B5EF4-FFF2-40B4-BE49-F238E27FC236}">
                      <a16:creationId xmlns:a16="http://schemas.microsoft.com/office/drawing/2014/main" id="{E64952FF-F2B3-49CF-8C76-182A7742EAE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4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2" name="Freeform 58">
                  <a:extLst>
                    <a:ext uri="{FF2B5EF4-FFF2-40B4-BE49-F238E27FC236}">
                      <a16:creationId xmlns:a16="http://schemas.microsoft.com/office/drawing/2014/main" id="{642B2A95-F106-4D14-87A8-5D68352E20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2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6 w 17"/>
                    <a:gd name="T13" fmla="*/ 14 h 17"/>
                    <a:gd name="T14" fmla="*/ 13 w 17"/>
                    <a:gd name="T15" fmla="*/ 16 h 17"/>
                    <a:gd name="T16" fmla="*/ 9 w 17"/>
                    <a:gd name="T17" fmla="*/ 17 h 17"/>
                    <a:gd name="T18" fmla="*/ 7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3 w 17"/>
                    <a:gd name="T29" fmla="*/ 3 h 17"/>
                    <a:gd name="T30" fmla="*/ 6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6" y="14"/>
                      </a:lnTo>
                      <a:lnTo>
                        <a:pt x="13" y="16"/>
                      </a:lnTo>
                      <a:lnTo>
                        <a:pt x="9" y="17"/>
                      </a:lnTo>
                      <a:lnTo>
                        <a:pt x="7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3" name="Freeform 59">
                  <a:extLst>
                    <a:ext uri="{FF2B5EF4-FFF2-40B4-BE49-F238E27FC236}">
                      <a16:creationId xmlns:a16="http://schemas.microsoft.com/office/drawing/2014/main" id="{DEB66C75-60D5-4422-B936-CD26F843842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6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3 h 13"/>
                    <a:gd name="T20" fmla="*/ 1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4" name="Freeform 60">
                  <a:extLst>
                    <a:ext uri="{FF2B5EF4-FFF2-40B4-BE49-F238E27FC236}">
                      <a16:creationId xmlns:a16="http://schemas.microsoft.com/office/drawing/2014/main" id="{D953093B-707A-4A37-B798-3BF7C49914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6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11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2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5" name="Freeform 61">
                  <a:extLst>
                    <a:ext uri="{FF2B5EF4-FFF2-40B4-BE49-F238E27FC236}">
                      <a16:creationId xmlns:a16="http://schemas.microsoft.com/office/drawing/2014/main" id="{EC3AE63E-4DCA-49F5-8742-BDF5F6A1911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5" y="120"/>
                  <a:ext cx="1" cy="8"/>
                </a:xfrm>
                <a:custGeom>
                  <a:avLst/>
                  <a:gdLst>
                    <a:gd name="T0" fmla="*/ 4 w 4"/>
                    <a:gd name="T1" fmla="*/ 0 h 32"/>
                    <a:gd name="T2" fmla="*/ 4 w 4"/>
                    <a:gd name="T3" fmla="*/ 32 h 32"/>
                    <a:gd name="T4" fmla="*/ 1 w 4"/>
                    <a:gd name="T5" fmla="*/ 28 h 32"/>
                    <a:gd name="T6" fmla="*/ 0 w 4"/>
                    <a:gd name="T7" fmla="*/ 24 h 32"/>
                    <a:gd name="T8" fmla="*/ 0 w 4"/>
                    <a:gd name="T9" fmla="*/ 18 h 32"/>
                    <a:gd name="T10" fmla="*/ 0 w 4"/>
                    <a:gd name="T11" fmla="*/ 14 h 32"/>
                    <a:gd name="T12" fmla="*/ 1 w 4"/>
                    <a:gd name="T13" fmla="*/ 6 h 32"/>
                    <a:gd name="T14" fmla="*/ 4 w 4"/>
                    <a:gd name="T15" fmla="*/ 0 h 3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4" h="32">
                      <a:moveTo>
                        <a:pt x="4" y="0"/>
                      </a:moveTo>
                      <a:lnTo>
                        <a:pt x="4" y="32"/>
                      </a:lnTo>
                      <a:lnTo>
                        <a:pt x="1" y="28"/>
                      </a:lnTo>
                      <a:lnTo>
                        <a:pt x="0" y="24"/>
                      </a:lnTo>
                      <a:lnTo>
                        <a:pt x="0" y="18"/>
                      </a:lnTo>
                      <a:lnTo>
                        <a:pt x="0" y="14"/>
                      </a:lnTo>
                      <a:lnTo>
                        <a:pt x="1" y="6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6" name="Freeform 62">
                  <a:extLst>
                    <a:ext uri="{FF2B5EF4-FFF2-40B4-BE49-F238E27FC236}">
                      <a16:creationId xmlns:a16="http://schemas.microsoft.com/office/drawing/2014/main" id="{EC9EF2F6-4EC9-40AB-B226-DFE7757A85F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2" y="110"/>
                  <a:ext cx="40" cy="22"/>
                </a:xfrm>
                <a:custGeom>
                  <a:avLst/>
                  <a:gdLst>
                    <a:gd name="T0" fmla="*/ 89 w 160"/>
                    <a:gd name="T1" fmla="*/ 5 h 88"/>
                    <a:gd name="T2" fmla="*/ 85 w 160"/>
                    <a:gd name="T3" fmla="*/ 23 h 88"/>
                    <a:gd name="T4" fmla="*/ 76 w 160"/>
                    <a:gd name="T5" fmla="*/ 34 h 88"/>
                    <a:gd name="T6" fmla="*/ 70 w 160"/>
                    <a:gd name="T7" fmla="*/ 21 h 88"/>
                    <a:gd name="T8" fmla="*/ 72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0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5 w 160"/>
                    <a:gd name="T21" fmla="*/ 70 h 88"/>
                    <a:gd name="T22" fmla="*/ 146 w 160"/>
                    <a:gd name="T23" fmla="*/ 56 h 88"/>
                    <a:gd name="T24" fmla="*/ 141 w 160"/>
                    <a:gd name="T25" fmla="*/ 47 h 88"/>
                    <a:gd name="T26" fmla="*/ 131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2 h 88"/>
                    <a:gd name="T32" fmla="*/ 128 w 160"/>
                    <a:gd name="T33" fmla="*/ 70 h 88"/>
                    <a:gd name="T34" fmla="*/ 118 w 160"/>
                    <a:gd name="T35" fmla="*/ 71 h 88"/>
                    <a:gd name="T36" fmla="*/ 104 w 160"/>
                    <a:gd name="T37" fmla="*/ 65 h 88"/>
                    <a:gd name="T38" fmla="*/ 100 w 160"/>
                    <a:gd name="T39" fmla="*/ 40 h 88"/>
                    <a:gd name="T40" fmla="*/ 134 w 160"/>
                    <a:gd name="T41" fmla="*/ 26 h 88"/>
                    <a:gd name="T42" fmla="*/ 158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0 w 160"/>
                    <a:gd name="T49" fmla="*/ 84 h 88"/>
                    <a:gd name="T50" fmla="*/ 80 w 160"/>
                    <a:gd name="T51" fmla="*/ 61 h 88"/>
                    <a:gd name="T52" fmla="*/ 49 w 160"/>
                    <a:gd name="T53" fmla="*/ 84 h 88"/>
                    <a:gd name="T54" fmla="*/ 14 w 160"/>
                    <a:gd name="T55" fmla="*/ 83 h 88"/>
                    <a:gd name="T56" fmla="*/ 0 w 160"/>
                    <a:gd name="T57" fmla="*/ 60 h 88"/>
                    <a:gd name="T58" fmla="*/ 3 w 160"/>
                    <a:gd name="T59" fmla="*/ 46 h 88"/>
                    <a:gd name="T60" fmla="*/ 27 w 160"/>
                    <a:gd name="T61" fmla="*/ 26 h 88"/>
                    <a:gd name="T62" fmla="*/ 59 w 160"/>
                    <a:gd name="T63" fmla="*/ 40 h 88"/>
                    <a:gd name="T64" fmla="*/ 55 w 160"/>
                    <a:gd name="T65" fmla="*/ 65 h 88"/>
                    <a:gd name="T66" fmla="*/ 43 w 160"/>
                    <a:gd name="T67" fmla="*/ 71 h 88"/>
                    <a:gd name="T68" fmla="*/ 31 w 160"/>
                    <a:gd name="T69" fmla="*/ 70 h 88"/>
                    <a:gd name="T70" fmla="*/ 35 w 160"/>
                    <a:gd name="T71" fmla="*/ 62 h 88"/>
                    <a:gd name="T72" fmla="*/ 38 w 160"/>
                    <a:gd name="T73" fmla="*/ 51 h 88"/>
                    <a:gd name="T74" fmla="*/ 29 w 160"/>
                    <a:gd name="T75" fmla="*/ 44 h 88"/>
                    <a:gd name="T76" fmla="*/ 20 w 160"/>
                    <a:gd name="T77" fmla="*/ 47 h 88"/>
                    <a:gd name="T78" fmla="*/ 13 w 160"/>
                    <a:gd name="T79" fmla="*/ 56 h 88"/>
                    <a:gd name="T80" fmla="*/ 14 w 160"/>
                    <a:gd name="T81" fmla="*/ 70 h 88"/>
                    <a:gd name="T82" fmla="*/ 39 w 160"/>
                    <a:gd name="T83" fmla="*/ 79 h 88"/>
                    <a:gd name="T84" fmla="*/ 67 w 160"/>
                    <a:gd name="T85" fmla="*/ 65 h 88"/>
                    <a:gd name="T86" fmla="*/ 70 w 160"/>
                    <a:gd name="T87" fmla="*/ 44 h 88"/>
                    <a:gd name="T88" fmla="*/ 58 w 160"/>
                    <a:gd name="T89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8" y="0"/>
                      </a:moveTo>
                      <a:lnTo>
                        <a:pt x="89" y="0"/>
                      </a:lnTo>
                      <a:lnTo>
                        <a:pt x="89" y="5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7" y="38"/>
                      </a:lnTo>
                      <a:lnTo>
                        <a:pt x="76" y="34"/>
                      </a:lnTo>
                      <a:lnTo>
                        <a:pt x="75" y="30"/>
                      </a:lnTo>
                      <a:lnTo>
                        <a:pt x="72" y="26"/>
                      </a:lnTo>
                      <a:lnTo>
                        <a:pt x="70" y="21"/>
                      </a:lnTo>
                      <a:lnTo>
                        <a:pt x="67" y="18"/>
                      </a:lnTo>
                      <a:lnTo>
                        <a:pt x="67" y="19"/>
                      </a:lnTo>
                      <a:lnTo>
                        <a:pt x="72" y="34"/>
                      </a:lnTo>
                      <a:lnTo>
                        <a:pt x="80" y="48"/>
                      </a:lnTo>
                      <a:lnTo>
                        <a:pt x="87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5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4" y="55"/>
                      </a:lnTo>
                      <a:lnTo>
                        <a:pt x="87" y="60"/>
                      </a:lnTo>
                      <a:lnTo>
                        <a:pt x="93" y="65"/>
                      </a:lnTo>
                      <a:lnTo>
                        <a:pt x="102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8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4" y="65"/>
                      </a:lnTo>
                      <a:lnTo>
                        <a:pt x="102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4" y="26"/>
                      </a:lnTo>
                      <a:lnTo>
                        <a:pt x="146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6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0" y="61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3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59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2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8" y="58"/>
                      </a:lnTo>
                      <a:lnTo>
                        <a:pt x="38" y="55"/>
                      </a:lnTo>
                      <a:lnTo>
                        <a:pt x="38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20" y="47"/>
                      </a:lnTo>
                      <a:lnTo>
                        <a:pt x="17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9" y="79"/>
                      </a:lnTo>
                      <a:lnTo>
                        <a:pt x="39" y="79"/>
                      </a:lnTo>
                      <a:lnTo>
                        <a:pt x="49" y="76"/>
                      </a:lnTo>
                      <a:lnTo>
                        <a:pt x="59" y="71"/>
                      </a:lnTo>
                      <a:lnTo>
                        <a:pt x="67" y="65"/>
                      </a:lnTo>
                      <a:lnTo>
                        <a:pt x="72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4" y="32"/>
                      </a:lnTo>
                      <a:lnTo>
                        <a:pt x="61" y="16"/>
                      </a:lnTo>
                      <a:lnTo>
                        <a:pt x="5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7" name="Freeform 63">
                  <a:extLst>
                    <a:ext uri="{FF2B5EF4-FFF2-40B4-BE49-F238E27FC236}">
                      <a16:creationId xmlns:a16="http://schemas.microsoft.com/office/drawing/2014/main" id="{A1AB0DBB-0583-4F6C-8062-4A166D852A8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79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4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4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4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4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8" name="Freeform 64">
                  <a:extLst>
                    <a:ext uri="{FF2B5EF4-FFF2-40B4-BE49-F238E27FC236}">
                      <a16:creationId xmlns:a16="http://schemas.microsoft.com/office/drawing/2014/main" id="{7822C824-E354-453A-BA62-620272BBFFB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9" y="110"/>
                  <a:ext cx="4" cy="1"/>
                </a:xfrm>
                <a:custGeom>
                  <a:avLst/>
                  <a:gdLst>
                    <a:gd name="T0" fmla="*/ 0 w 17"/>
                    <a:gd name="T1" fmla="*/ 0 h 5"/>
                    <a:gd name="T2" fmla="*/ 17 w 17"/>
                    <a:gd name="T3" fmla="*/ 0 h 5"/>
                    <a:gd name="T4" fmla="*/ 14 w 17"/>
                    <a:gd name="T5" fmla="*/ 2 h 5"/>
                    <a:gd name="T6" fmla="*/ 12 w 17"/>
                    <a:gd name="T7" fmla="*/ 4 h 5"/>
                    <a:gd name="T8" fmla="*/ 9 w 17"/>
                    <a:gd name="T9" fmla="*/ 5 h 5"/>
                    <a:gd name="T10" fmla="*/ 5 w 17"/>
                    <a:gd name="T11" fmla="*/ 4 h 5"/>
                    <a:gd name="T12" fmla="*/ 1 w 17"/>
                    <a:gd name="T13" fmla="*/ 2 h 5"/>
                    <a:gd name="T14" fmla="*/ 0 w 17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7" h="5">
                      <a:moveTo>
                        <a:pt x="0" y="0"/>
                      </a:moveTo>
                      <a:lnTo>
                        <a:pt x="17" y="0"/>
                      </a:lnTo>
                      <a:lnTo>
                        <a:pt x="14" y="2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9" name="Freeform 65">
                  <a:extLst>
                    <a:ext uri="{FF2B5EF4-FFF2-40B4-BE49-F238E27FC236}">
                      <a16:creationId xmlns:a16="http://schemas.microsoft.com/office/drawing/2014/main" id="{0A7D7B63-C8D2-467B-8734-DB143666DB6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8" y="110"/>
                  <a:ext cx="6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9 w 20"/>
                    <a:gd name="T5" fmla="*/ 2 h 5"/>
                    <a:gd name="T6" fmla="*/ 15 w 20"/>
                    <a:gd name="T7" fmla="*/ 4 h 5"/>
                    <a:gd name="T8" fmla="*/ 13 w 20"/>
                    <a:gd name="T9" fmla="*/ 5 h 5"/>
                    <a:gd name="T10" fmla="*/ 9 w 20"/>
                    <a:gd name="T11" fmla="*/ 4 h 5"/>
                    <a:gd name="T12" fmla="*/ 6 w 20"/>
                    <a:gd name="T13" fmla="*/ 4 h 5"/>
                    <a:gd name="T14" fmla="*/ 2 w 20"/>
                    <a:gd name="T15" fmla="*/ 2 h 5"/>
                    <a:gd name="T16" fmla="*/ 0 w 20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2"/>
                      </a:lnTo>
                      <a:lnTo>
                        <a:pt x="15" y="4"/>
                      </a:lnTo>
                      <a:lnTo>
                        <a:pt x="13" y="5"/>
                      </a:lnTo>
                      <a:lnTo>
                        <a:pt x="9" y="4"/>
                      </a:lnTo>
                      <a:lnTo>
                        <a:pt x="6" y="4"/>
                      </a:lnTo>
                      <a:lnTo>
                        <a:pt x="2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0" name="Freeform 66">
                  <a:extLst>
                    <a:ext uri="{FF2B5EF4-FFF2-40B4-BE49-F238E27FC236}">
                      <a16:creationId xmlns:a16="http://schemas.microsoft.com/office/drawing/2014/main" id="{663A034D-044C-4AAF-BC55-AFE9F59EC78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8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1" name="Freeform 67">
                  <a:extLst>
                    <a:ext uri="{FF2B5EF4-FFF2-40B4-BE49-F238E27FC236}">
                      <a16:creationId xmlns:a16="http://schemas.microsoft.com/office/drawing/2014/main" id="{50FC9E10-0D6F-4F62-B9DE-65B351D7DA7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5" y="110"/>
                  <a:ext cx="1" cy="1"/>
                </a:xfrm>
                <a:custGeom>
                  <a:avLst/>
                  <a:gdLst>
                    <a:gd name="T0" fmla="*/ 0 w 4"/>
                    <a:gd name="T1" fmla="*/ 0 h 4"/>
                    <a:gd name="T2" fmla="*/ 3 w 4"/>
                    <a:gd name="T3" fmla="*/ 0 h 4"/>
                    <a:gd name="T4" fmla="*/ 4 w 4"/>
                    <a:gd name="T5" fmla="*/ 4 h 4"/>
                    <a:gd name="T6" fmla="*/ 0 w 4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4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4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2" name="Freeform 68">
                  <a:extLst>
                    <a:ext uri="{FF2B5EF4-FFF2-40B4-BE49-F238E27FC236}">
                      <a16:creationId xmlns:a16="http://schemas.microsoft.com/office/drawing/2014/main" id="{6E9E03D5-5D01-4710-9F5E-79740641EC19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06" y="110"/>
                  <a:ext cx="21" cy="11"/>
                </a:xfrm>
                <a:custGeom>
                  <a:avLst/>
                  <a:gdLst>
                    <a:gd name="T0" fmla="*/ 41 w 83"/>
                    <a:gd name="T1" fmla="*/ 37 h 46"/>
                    <a:gd name="T2" fmla="*/ 43 w 83"/>
                    <a:gd name="T3" fmla="*/ 37 h 46"/>
                    <a:gd name="T4" fmla="*/ 42 w 83"/>
                    <a:gd name="T5" fmla="*/ 37 h 46"/>
                    <a:gd name="T6" fmla="*/ 41 w 83"/>
                    <a:gd name="T7" fmla="*/ 37 h 46"/>
                    <a:gd name="T8" fmla="*/ 40 w 83"/>
                    <a:gd name="T9" fmla="*/ 7 h 46"/>
                    <a:gd name="T10" fmla="*/ 35 w 83"/>
                    <a:gd name="T11" fmla="*/ 11 h 46"/>
                    <a:gd name="T12" fmla="*/ 32 w 83"/>
                    <a:gd name="T13" fmla="*/ 18 h 46"/>
                    <a:gd name="T14" fmla="*/ 32 w 83"/>
                    <a:gd name="T15" fmla="*/ 26 h 46"/>
                    <a:gd name="T16" fmla="*/ 36 w 83"/>
                    <a:gd name="T17" fmla="*/ 33 h 46"/>
                    <a:gd name="T18" fmla="*/ 43 w 83"/>
                    <a:gd name="T19" fmla="*/ 37 h 46"/>
                    <a:gd name="T20" fmla="*/ 52 w 83"/>
                    <a:gd name="T21" fmla="*/ 34 h 46"/>
                    <a:gd name="T22" fmla="*/ 59 w 83"/>
                    <a:gd name="T23" fmla="*/ 26 h 46"/>
                    <a:gd name="T24" fmla="*/ 59 w 83"/>
                    <a:gd name="T25" fmla="*/ 18 h 46"/>
                    <a:gd name="T26" fmla="*/ 54 w 83"/>
                    <a:gd name="T27" fmla="*/ 10 h 46"/>
                    <a:gd name="T28" fmla="*/ 45 w 83"/>
                    <a:gd name="T29" fmla="*/ 7 h 46"/>
                    <a:gd name="T30" fmla="*/ 32 w 83"/>
                    <a:gd name="T31" fmla="*/ 0 h 46"/>
                    <a:gd name="T32" fmla="*/ 37 w 83"/>
                    <a:gd name="T33" fmla="*/ 2 h 46"/>
                    <a:gd name="T34" fmla="*/ 35 w 83"/>
                    <a:gd name="T35" fmla="*/ 6 h 46"/>
                    <a:gd name="T36" fmla="*/ 41 w 83"/>
                    <a:gd name="T37" fmla="*/ 4 h 46"/>
                    <a:gd name="T38" fmla="*/ 41 w 83"/>
                    <a:gd name="T39" fmla="*/ 2 h 46"/>
                    <a:gd name="T40" fmla="*/ 43 w 83"/>
                    <a:gd name="T41" fmla="*/ 2 h 46"/>
                    <a:gd name="T42" fmla="*/ 42 w 83"/>
                    <a:gd name="T43" fmla="*/ 4 h 46"/>
                    <a:gd name="T44" fmla="*/ 45 w 83"/>
                    <a:gd name="T45" fmla="*/ 4 h 46"/>
                    <a:gd name="T46" fmla="*/ 52 w 83"/>
                    <a:gd name="T47" fmla="*/ 5 h 46"/>
                    <a:gd name="T48" fmla="*/ 59 w 83"/>
                    <a:gd name="T49" fmla="*/ 7 h 46"/>
                    <a:gd name="T50" fmla="*/ 56 w 83"/>
                    <a:gd name="T51" fmla="*/ 0 h 46"/>
                    <a:gd name="T52" fmla="*/ 64 w 83"/>
                    <a:gd name="T53" fmla="*/ 4 h 46"/>
                    <a:gd name="T54" fmla="*/ 69 w 83"/>
                    <a:gd name="T55" fmla="*/ 9 h 46"/>
                    <a:gd name="T56" fmla="*/ 77 w 83"/>
                    <a:gd name="T57" fmla="*/ 10 h 46"/>
                    <a:gd name="T58" fmla="*/ 83 w 83"/>
                    <a:gd name="T59" fmla="*/ 9 h 46"/>
                    <a:gd name="T60" fmla="*/ 78 w 83"/>
                    <a:gd name="T61" fmla="*/ 14 h 46"/>
                    <a:gd name="T62" fmla="*/ 70 w 83"/>
                    <a:gd name="T63" fmla="*/ 15 h 46"/>
                    <a:gd name="T64" fmla="*/ 67 w 83"/>
                    <a:gd name="T65" fmla="*/ 15 h 46"/>
                    <a:gd name="T66" fmla="*/ 64 w 83"/>
                    <a:gd name="T67" fmla="*/ 12 h 46"/>
                    <a:gd name="T68" fmla="*/ 67 w 83"/>
                    <a:gd name="T69" fmla="*/ 20 h 46"/>
                    <a:gd name="T70" fmla="*/ 63 w 83"/>
                    <a:gd name="T71" fmla="*/ 34 h 46"/>
                    <a:gd name="T72" fmla="*/ 45 w 83"/>
                    <a:gd name="T73" fmla="*/ 46 h 46"/>
                    <a:gd name="T74" fmla="*/ 43 w 83"/>
                    <a:gd name="T75" fmla="*/ 44 h 46"/>
                    <a:gd name="T76" fmla="*/ 41 w 83"/>
                    <a:gd name="T77" fmla="*/ 43 h 46"/>
                    <a:gd name="T78" fmla="*/ 41 w 83"/>
                    <a:gd name="T79" fmla="*/ 43 h 46"/>
                    <a:gd name="T80" fmla="*/ 33 w 83"/>
                    <a:gd name="T81" fmla="*/ 39 h 46"/>
                    <a:gd name="T82" fmla="*/ 28 w 83"/>
                    <a:gd name="T83" fmla="*/ 33 h 46"/>
                    <a:gd name="T84" fmla="*/ 27 w 83"/>
                    <a:gd name="T85" fmla="*/ 23 h 46"/>
                    <a:gd name="T86" fmla="*/ 31 w 83"/>
                    <a:gd name="T87" fmla="*/ 11 h 46"/>
                    <a:gd name="T88" fmla="*/ 19 w 83"/>
                    <a:gd name="T89" fmla="*/ 15 h 46"/>
                    <a:gd name="T90" fmla="*/ 9 w 83"/>
                    <a:gd name="T91" fmla="*/ 14 h 46"/>
                    <a:gd name="T92" fmla="*/ 1 w 83"/>
                    <a:gd name="T93" fmla="*/ 7 h 46"/>
                    <a:gd name="T94" fmla="*/ 3 w 83"/>
                    <a:gd name="T95" fmla="*/ 6 h 46"/>
                    <a:gd name="T96" fmla="*/ 10 w 83"/>
                    <a:gd name="T97" fmla="*/ 10 h 46"/>
                    <a:gd name="T98" fmla="*/ 18 w 83"/>
                    <a:gd name="T99" fmla="*/ 10 h 46"/>
                    <a:gd name="T100" fmla="*/ 27 w 83"/>
                    <a:gd name="T101" fmla="*/ 6 h 46"/>
                    <a:gd name="T102" fmla="*/ 32 w 83"/>
                    <a:gd name="T103" fmla="*/ 0 h 4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</a:cxnLst>
                  <a:rect l="0" t="0" r="r" b="b"/>
                  <a:pathLst>
                    <a:path w="83" h="46">
                      <a:moveTo>
                        <a:pt x="41" y="37"/>
                      </a:moveTo>
                      <a:lnTo>
                        <a:pt x="41" y="37"/>
                      </a:ln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40" y="7"/>
                      </a:lnTo>
                      <a:lnTo>
                        <a:pt x="37" y="10"/>
                      </a:lnTo>
                      <a:lnTo>
                        <a:pt x="35" y="11"/>
                      </a:lnTo>
                      <a:lnTo>
                        <a:pt x="33" y="15"/>
                      </a:lnTo>
                      <a:lnTo>
                        <a:pt x="32" y="18"/>
                      </a:lnTo>
                      <a:lnTo>
                        <a:pt x="32" y="21"/>
                      </a:lnTo>
                      <a:lnTo>
                        <a:pt x="32" y="26"/>
                      </a:lnTo>
                      <a:lnTo>
                        <a:pt x="33" y="30"/>
                      </a:lnTo>
                      <a:lnTo>
                        <a:pt x="36" y="33"/>
                      </a:lnTo>
                      <a:lnTo>
                        <a:pt x="40" y="35"/>
                      </a:lnTo>
                      <a:lnTo>
                        <a:pt x="43" y="37"/>
                      </a:lnTo>
                      <a:lnTo>
                        <a:pt x="49" y="35"/>
                      </a:lnTo>
                      <a:lnTo>
                        <a:pt x="52" y="34"/>
                      </a:lnTo>
                      <a:lnTo>
                        <a:pt x="56" y="30"/>
                      </a:lnTo>
                      <a:lnTo>
                        <a:pt x="59" y="26"/>
                      </a:lnTo>
                      <a:lnTo>
                        <a:pt x="60" y="23"/>
                      </a:lnTo>
                      <a:lnTo>
                        <a:pt x="59" y="18"/>
                      </a:lnTo>
                      <a:lnTo>
                        <a:pt x="56" y="14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5" y="7"/>
                      </a:lnTo>
                      <a:lnTo>
                        <a:pt x="43" y="7"/>
                      </a:lnTo>
                      <a:close/>
                      <a:moveTo>
                        <a:pt x="32" y="0"/>
                      </a:moveTo>
                      <a:lnTo>
                        <a:pt x="38" y="0"/>
                      </a:lnTo>
                      <a:lnTo>
                        <a:pt x="37" y="2"/>
                      </a:lnTo>
                      <a:lnTo>
                        <a:pt x="36" y="4"/>
                      </a:lnTo>
                      <a:lnTo>
                        <a:pt x="35" y="6"/>
                      </a:lnTo>
                      <a:lnTo>
                        <a:pt x="37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3" y="2"/>
                      </a:lnTo>
                      <a:lnTo>
                        <a:pt x="43" y="2"/>
                      </a:lnTo>
                      <a:lnTo>
                        <a:pt x="41" y="2"/>
                      </a:lnTo>
                      <a:lnTo>
                        <a:pt x="42" y="4"/>
                      </a:lnTo>
                      <a:lnTo>
                        <a:pt x="43" y="4"/>
                      </a:lnTo>
                      <a:lnTo>
                        <a:pt x="45" y="4"/>
                      </a:lnTo>
                      <a:lnTo>
                        <a:pt x="49" y="4"/>
                      </a:lnTo>
                      <a:lnTo>
                        <a:pt x="52" y="5"/>
                      </a:lnTo>
                      <a:lnTo>
                        <a:pt x="56" y="6"/>
                      </a:lnTo>
                      <a:lnTo>
                        <a:pt x="59" y="7"/>
                      </a:lnTo>
                      <a:lnTo>
                        <a:pt x="58" y="4"/>
                      </a:lnTo>
                      <a:lnTo>
                        <a:pt x="56" y="0"/>
                      </a:lnTo>
                      <a:lnTo>
                        <a:pt x="63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9" y="9"/>
                      </a:lnTo>
                      <a:lnTo>
                        <a:pt x="72" y="10"/>
                      </a:lnTo>
                      <a:lnTo>
                        <a:pt x="77" y="10"/>
                      </a:lnTo>
                      <a:lnTo>
                        <a:pt x="79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4" y="15"/>
                      </a:lnTo>
                      <a:lnTo>
                        <a:pt x="70" y="15"/>
                      </a:lnTo>
                      <a:lnTo>
                        <a:pt x="68" y="15"/>
                      </a:lnTo>
                      <a:lnTo>
                        <a:pt x="67" y="15"/>
                      </a:lnTo>
                      <a:lnTo>
                        <a:pt x="65" y="14"/>
                      </a:lnTo>
                      <a:lnTo>
                        <a:pt x="64" y="12"/>
                      </a:lnTo>
                      <a:lnTo>
                        <a:pt x="65" y="15"/>
                      </a:lnTo>
                      <a:lnTo>
                        <a:pt x="67" y="20"/>
                      </a:lnTo>
                      <a:lnTo>
                        <a:pt x="67" y="24"/>
                      </a:lnTo>
                      <a:lnTo>
                        <a:pt x="63" y="34"/>
                      </a:lnTo>
                      <a:lnTo>
                        <a:pt x="55" y="42"/>
                      </a:lnTo>
                      <a:lnTo>
                        <a:pt x="45" y="46"/>
                      </a:lnTo>
                      <a:lnTo>
                        <a:pt x="43" y="46"/>
                      </a:lnTo>
                      <a:lnTo>
                        <a:pt x="43" y="44"/>
                      </a:lnTo>
                      <a:lnTo>
                        <a:pt x="42" y="44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6" y="42"/>
                      </a:lnTo>
                      <a:lnTo>
                        <a:pt x="33" y="39"/>
                      </a:lnTo>
                      <a:lnTo>
                        <a:pt x="31" y="37"/>
                      </a:lnTo>
                      <a:lnTo>
                        <a:pt x="28" y="33"/>
                      </a:lnTo>
                      <a:lnTo>
                        <a:pt x="27" y="28"/>
                      </a:lnTo>
                      <a:lnTo>
                        <a:pt x="27" y="23"/>
                      </a:lnTo>
                      <a:lnTo>
                        <a:pt x="28" y="18"/>
                      </a:lnTo>
                      <a:lnTo>
                        <a:pt x="31" y="11"/>
                      </a:lnTo>
                      <a:lnTo>
                        <a:pt x="26" y="14"/>
                      </a:lnTo>
                      <a:lnTo>
                        <a:pt x="19" y="15"/>
                      </a:lnTo>
                      <a:lnTo>
                        <a:pt x="14" y="15"/>
                      </a:lnTo>
                      <a:lnTo>
                        <a:pt x="9" y="14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8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3" name="Freeform 69">
                  <a:extLst>
                    <a:ext uri="{FF2B5EF4-FFF2-40B4-BE49-F238E27FC236}">
                      <a16:creationId xmlns:a16="http://schemas.microsoft.com/office/drawing/2014/main" id="{DD14EB7A-61EA-459B-B49F-D19712525A0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1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4" name="Freeform 70">
                  <a:extLst>
                    <a:ext uri="{FF2B5EF4-FFF2-40B4-BE49-F238E27FC236}">
                      <a16:creationId xmlns:a16="http://schemas.microsoft.com/office/drawing/2014/main" id="{F5C43595-6B9F-46B6-97BA-8197C926A90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63" y="110"/>
                  <a:ext cx="3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4 w 14"/>
                    <a:gd name="T5" fmla="*/ 2 h 5"/>
                    <a:gd name="T6" fmla="*/ 13 w 14"/>
                    <a:gd name="T7" fmla="*/ 4 h 5"/>
                    <a:gd name="T8" fmla="*/ 11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4" y="2"/>
                      </a:lnTo>
                      <a:lnTo>
                        <a:pt x="13" y="4"/>
                      </a:lnTo>
                      <a:lnTo>
                        <a:pt x="11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5" name="Freeform 71">
                  <a:extLst>
                    <a:ext uri="{FF2B5EF4-FFF2-40B4-BE49-F238E27FC236}">
                      <a16:creationId xmlns:a16="http://schemas.microsoft.com/office/drawing/2014/main" id="{59BB1115-524D-4B9C-A8F5-2412AEA9F83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22"/>
                  <a:ext cx="3" cy="3"/>
                </a:xfrm>
                <a:custGeom>
                  <a:avLst/>
                  <a:gdLst>
                    <a:gd name="T0" fmla="*/ 3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3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3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6" name="Freeform 72">
                  <a:extLst>
                    <a:ext uri="{FF2B5EF4-FFF2-40B4-BE49-F238E27FC236}">
                      <a16:creationId xmlns:a16="http://schemas.microsoft.com/office/drawing/2014/main" id="{7FC7CCF9-1ACD-4FE4-BD15-117692C6A7F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10"/>
                  <a:ext cx="2" cy="2"/>
                </a:xfrm>
                <a:custGeom>
                  <a:avLst/>
                  <a:gdLst>
                    <a:gd name="T0" fmla="*/ 3 w 7"/>
                    <a:gd name="T1" fmla="*/ 0 h 9"/>
                    <a:gd name="T2" fmla="*/ 7 w 7"/>
                    <a:gd name="T3" fmla="*/ 0 h 9"/>
                    <a:gd name="T4" fmla="*/ 5 w 7"/>
                    <a:gd name="T5" fmla="*/ 4 h 9"/>
                    <a:gd name="T6" fmla="*/ 3 w 7"/>
                    <a:gd name="T7" fmla="*/ 6 h 9"/>
                    <a:gd name="T8" fmla="*/ 0 w 7"/>
                    <a:gd name="T9" fmla="*/ 9 h 9"/>
                    <a:gd name="T10" fmla="*/ 1 w 7"/>
                    <a:gd name="T11" fmla="*/ 5 h 9"/>
                    <a:gd name="T12" fmla="*/ 3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3" y="0"/>
                      </a:moveTo>
                      <a:lnTo>
                        <a:pt x="7" y="0"/>
                      </a:lnTo>
                      <a:lnTo>
                        <a:pt x="5" y="4"/>
                      </a:lnTo>
                      <a:lnTo>
                        <a:pt x="3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7" name="Freeform 73">
                  <a:extLst>
                    <a:ext uri="{FF2B5EF4-FFF2-40B4-BE49-F238E27FC236}">
                      <a16:creationId xmlns:a16="http://schemas.microsoft.com/office/drawing/2014/main" id="{8D45F24D-A297-407B-B42F-D5046B32C05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0" y="110"/>
                  <a:ext cx="2" cy="2"/>
                </a:xfrm>
                <a:custGeom>
                  <a:avLst/>
                  <a:gdLst>
                    <a:gd name="T0" fmla="*/ 2 w 6"/>
                    <a:gd name="T1" fmla="*/ 0 h 9"/>
                    <a:gd name="T2" fmla="*/ 6 w 6"/>
                    <a:gd name="T3" fmla="*/ 0 h 9"/>
                    <a:gd name="T4" fmla="*/ 5 w 6"/>
                    <a:gd name="T5" fmla="*/ 4 h 9"/>
                    <a:gd name="T6" fmla="*/ 2 w 6"/>
                    <a:gd name="T7" fmla="*/ 6 h 9"/>
                    <a:gd name="T8" fmla="*/ 0 w 6"/>
                    <a:gd name="T9" fmla="*/ 9 h 9"/>
                    <a:gd name="T10" fmla="*/ 1 w 6"/>
                    <a:gd name="T11" fmla="*/ 5 h 9"/>
                    <a:gd name="T12" fmla="*/ 2 w 6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6" h="9">
                      <a:moveTo>
                        <a:pt x="2" y="0"/>
                      </a:moveTo>
                      <a:lnTo>
                        <a:pt x="6" y="0"/>
                      </a:lnTo>
                      <a:lnTo>
                        <a:pt x="5" y="4"/>
                      </a:lnTo>
                      <a:lnTo>
                        <a:pt x="2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8" name="Freeform 74">
                  <a:extLst>
                    <a:ext uri="{FF2B5EF4-FFF2-40B4-BE49-F238E27FC236}">
                      <a16:creationId xmlns:a16="http://schemas.microsoft.com/office/drawing/2014/main" id="{DEC6C827-D530-46AE-AC29-1E51467EB221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59" y="110"/>
                  <a:ext cx="21" cy="11"/>
                </a:xfrm>
                <a:custGeom>
                  <a:avLst/>
                  <a:gdLst>
                    <a:gd name="T0" fmla="*/ 44 w 85"/>
                    <a:gd name="T1" fmla="*/ 10 h 43"/>
                    <a:gd name="T2" fmla="*/ 38 w 85"/>
                    <a:gd name="T3" fmla="*/ 15 h 43"/>
                    <a:gd name="T4" fmla="*/ 35 w 85"/>
                    <a:gd name="T5" fmla="*/ 23 h 43"/>
                    <a:gd name="T6" fmla="*/ 38 w 85"/>
                    <a:gd name="T7" fmla="*/ 32 h 43"/>
                    <a:gd name="T8" fmla="*/ 44 w 85"/>
                    <a:gd name="T9" fmla="*/ 37 h 43"/>
                    <a:gd name="T10" fmla="*/ 49 w 85"/>
                    <a:gd name="T11" fmla="*/ 37 h 43"/>
                    <a:gd name="T12" fmla="*/ 54 w 85"/>
                    <a:gd name="T13" fmla="*/ 37 h 43"/>
                    <a:gd name="T14" fmla="*/ 61 w 85"/>
                    <a:gd name="T15" fmla="*/ 32 h 43"/>
                    <a:gd name="T16" fmla="*/ 63 w 85"/>
                    <a:gd name="T17" fmla="*/ 23 h 43"/>
                    <a:gd name="T18" fmla="*/ 61 w 85"/>
                    <a:gd name="T19" fmla="*/ 15 h 43"/>
                    <a:gd name="T20" fmla="*/ 54 w 85"/>
                    <a:gd name="T21" fmla="*/ 10 h 43"/>
                    <a:gd name="T22" fmla="*/ 49 w 85"/>
                    <a:gd name="T23" fmla="*/ 9 h 43"/>
                    <a:gd name="T24" fmla="*/ 34 w 85"/>
                    <a:gd name="T25" fmla="*/ 0 h 43"/>
                    <a:gd name="T26" fmla="*/ 35 w 85"/>
                    <a:gd name="T27" fmla="*/ 2 h 43"/>
                    <a:gd name="T28" fmla="*/ 34 w 85"/>
                    <a:gd name="T29" fmla="*/ 6 h 43"/>
                    <a:gd name="T30" fmla="*/ 41 w 85"/>
                    <a:gd name="T31" fmla="*/ 4 h 43"/>
                    <a:gd name="T32" fmla="*/ 49 w 85"/>
                    <a:gd name="T33" fmla="*/ 2 h 43"/>
                    <a:gd name="T34" fmla="*/ 49 w 85"/>
                    <a:gd name="T35" fmla="*/ 4 h 43"/>
                    <a:gd name="T36" fmla="*/ 57 w 85"/>
                    <a:gd name="T37" fmla="*/ 5 h 43"/>
                    <a:gd name="T38" fmla="*/ 58 w 85"/>
                    <a:gd name="T39" fmla="*/ 4 h 43"/>
                    <a:gd name="T40" fmla="*/ 64 w 85"/>
                    <a:gd name="T41" fmla="*/ 0 h 43"/>
                    <a:gd name="T42" fmla="*/ 67 w 85"/>
                    <a:gd name="T43" fmla="*/ 6 h 43"/>
                    <a:gd name="T44" fmla="*/ 73 w 85"/>
                    <a:gd name="T45" fmla="*/ 10 h 43"/>
                    <a:gd name="T46" fmla="*/ 81 w 85"/>
                    <a:gd name="T47" fmla="*/ 10 h 43"/>
                    <a:gd name="T48" fmla="*/ 82 w 85"/>
                    <a:gd name="T49" fmla="*/ 11 h 43"/>
                    <a:gd name="T50" fmla="*/ 76 w 85"/>
                    <a:gd name="T51" fmla="*/ 15 h 43"/>
                    <a:gd name="T52" fmla="*/ 71 w 85"/>
                    <a:gd name="T53" fmla="*/ 15 h 43"/>
                    <a:gd name="T54" fmla="*/ 68 w 85"/>
                    <a:gd name="T55" fmla="*/ 14 h 43"/>
                    <a:gd name="T56" fmla="*/ 66 w 85"/>
                    <a:gd name="T57" fmla="*/ 11 h 43"/>
                    <a:gd name="T58" fmla="*/ 70 w 85"/>
                    <a:gd name="T59" fmla="*/ 23 h 43"/>
                    <a:gd name="T60" fmla="*/ 59 w 85"/>
                    <a:gd name="T61" fmla="*/ 40 h 43"/>
                    <a:gd name="T62" fmla="*/ 49 w 85"/>
                    <a:gd name="T63" fmla="*/ 43 h 43"/>
                    <a:gd name="T64" fmla="*/ 39 w 85"/>
                    <a:gd name="T65" fmla="*/ 40 h 43"/>
                    <a:gd name="T66" fmla="*/ 29 w 85"/>
                    <a:gd name="T67" fmla="*/ 24 h 43"/>
                    <a:gd name="T68" fmla="*/ 30 w 85"/>
                    <a:gd name="T69" fmla="*/ 16 h 43"/>
                    <a:gd name="T70" fmla="*/ 29 w 85"/>
                    <a:gd name="T71" fmla="*/ 15 h 43"/>
                    <a:gd name="T72" fmla="*/ 21 w 85"/>
                    <a:gd name="T73" fmla="*/ 18 h 43"/>
                    <a:gd name="T74" fmla="*/ 11 w 85"/>
                    <a:gd name="T75" fmla="*/ 15 h 43"/>
                    <a:gd name="T76" fmla="*/ 3 w 85"/>
                    <a:gd name="T77" fmla="*/ 7 h 43"/>
                    <a:gd name="T78" fmla="*/ 4 w 85"/>
                    <a:gd name="T79" fmla="*/ 6 h 43"/>
                    <a:gd name="T80" fmla="*/ 12 w 85"/>
                    <a:gd name="T81" fmla="*/ 10 h 43"/>
                    <a:gd name="T82" fmla="*/ 20 w 85"/>
                    <a:gd name="T83" fmla="*/ 10 h 43"/>
                    <a:gd name="T84" fmla="*/ 29 w 85"/>
                    <a:gd name="T85" fmla="*/ 6 h 43"/>
                    <a:gd name="T86" fmla="*/ 34 w 85"/>
                    <a:gd name="T8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85" h="43">
                      <a:moveTo>
                        <a:pt x="49" y="9"/>
                      </a:moveTo>
                      <a:lnTo>
                        <a:pt x="44" y="10"/>
                      </a:lnTo>
                      <a:lnTo>
                        <a:pt x="40" y="11"/>
                      </a:lnTo>
                      <a:lnTo>
                        <a:pt x="38" y="15"/>
                      </a:lnTo>
                      <a:lnTo>
                        <a:pt x="35" y="19"/>
                      </a:lnTo>
                      <a:lnTo>
                        <a:pt x="35" y="23"/>
                      </a:lnTo>
                      <a:lnTo>
                        <a:pt x="35" y="28"/>
                      </a:lnTo>
                      <a:lnTo>
                        <a:pt x="38" y="32"/>
                      </a:lnTo>
                      <a:lnTo>
                        <a:pt x="40" y="34"/>
                      </a:lnTo>
                      <a:lnTo>
                        <a:pt x="44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54" y="37"/>
                      </a:lnTo>
                      <a:lnTo>
                        <a:pt x="58" y="34"/>
                      </a:lnTo>
                      <a:lnTo>
                        <a:pt x="61" y="32"/>
                      </a:lnTo>
                      <a:lnTo>
                        <a:pt x="63" y="28"/>
                      </a:lnTo>
                      <a:lnTo>
                        <a:pt x="63" y="23"/>
                      </a:lnTo>
                      <a:lnTo>
                        <a:pt x="63" y="19"/>
                      </a:lnTo>
                      <a:lnTo>
                        <a:pt x="61" y="15"/>
                      </a:lnTo>
                      <a:lnTo>
                        <a:pt x="58" y="11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9" y="9"/>
                      </a:lnTo>
                      <a:lnTo>
                        <a:pt x="49" y="9"/>
                      </a:lnTo>
                      <a:close/>
                      <a:moveTo>
                        <a:pt x="34" y="0"/>
                      </a:moveTo>
                      <a:lnTo>
                        <a:pt x="35" y="0"/>
                      </a:lnTo>
                      <a:lnTo>
                        <a:pt x="35" y="2"/>
                      </a:lnTo>
                      <a:lnTo>
                        <a:pt x="35" y="5"/>
                      </a:lnTo>
                      <a:lnTo>
                        <a:pt x="34" y="6"/>
                      </a:lnTo>
                      <a:lnTo>
                        <a:pt x="38" y="5"/>
                      </a:lnTo>
                      <a:lnTo>
                        <a:pt x="41" y="4"/>
                      </a:lnTo>
                      <a:lnTo>
                        <a:pt x="45" y="4"/>
                      </a:lnTo>
                      <a:lnTo>
                        <a:pt x="49" y="2"/>
                      </a:lnTo>
                      <a:lnTo>
                        <a:pt x="49" y="4"/>
                      </a:lnTo>
                      <a:lnTo>
                        <a:pt x="49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1" y="7"/>
                      </a:lnTo>
                      <a:lnTo>
                        <a:pt x="58" y="4"/>
                      </a:lnTo>
                      <a:lnTo>
                        <a:pt x="58" y="0"/>
                      </a:lnTo>
                      <a:lnTo>
                        <a:pt x="64" y="0"/>
                      </a:lnTo>
                      <a:lnTo>
                        <a:pt x="64" y="4"/>
                      </a:lnTo>
                      <a:lnTo>
                        <a:pt x="67" y="6"/>
                      </a:lnTo>
                      <a:lnTo>
                        <a:pt x="70" y="9"/>
                      </a:lnTo>
                      <a:lnTo>
                        <a:pt x="73" y="10"/>
                      </a:lnTo>
                      <a:lnTo>
                        <a:pt x="77" y="10"/>
                      </a:lnTo>
                      <a:lnTo>
                        <a:pt x="81" y="10"/>
                      </a:lnTo>
                      <a:lnTo>
                        <a:pt x="85" y="9"/>
                      </a:lnTo>
                      <a:lnTo>
                        <a:pt x="82" y="11"/>
                      </a:lnTo>
                      <a:lnTo>
                        <a:pt x="80" y="14"/>
                      </a:lnTo>
                      <a:lnTo>
                        <a:pt x="76" y="15"/>
                      </a:lnTo>
                      <a:lnTo>
                        <a:pt x="72" y="15"/>
                      </a:lnTo>
                      <a:lnTo>
                        <a:pt x="71" y="15"/>
                      </a:lnTo>
                      <a:lnTo>
                        <a:pt x="70" y="15"/>
                      </a:lnTo>
                      <a:lnTo>
                        <a:pt x="68" y="14"/>
                      </a:lnTo>
                      <a:lnTo>
                        <a:pt x="68" y="12"/>
                      </a:lnTo>
                      <a:lnTo>
                        <a:pt x="66" y="11"/>
                      </a:lnTo>
                      <a:lnTo>
                        <a:pt x="70" y="18"/>
                      </a:lnTo>
                      <a:lnTo>
                        <a:pt x="70" y="23"/>
                      </a:lnTo>
                      <a:lnTo>
                        <a:pt x="67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39" y="40"/>
                      </a:lnTo>
                      <a:lnTo>
                        <a:pt x="31" y="34"/>
                      </a:lnTo>
                      <a:lnTo>
                        <a:pt x="29" y="24"/>
                      </a:lnTo>
                      <a:lnTo>
                        <a:pt x="29" y="20"/>
                      </a:lnTo>
                      <a:lnTo>
                        <a:pt x="30" y="16"/>
                      </a:lnTo>
                      <a:lnTo>
                        <a:pt x="31" y="12"/>
                      </a:lnTo>
                      <a:lnTo>
                        <a:pt x="29" y="15"/>
                      </a:lnTo>
                      <a:lnTo>
                        <a:pt x="25" y="16"/>
                      </a:lnTo>
                      <a:lnTo>
                        <a:pt x="21" y="18"/>
                      </a:lnTo>
                      <a:lnTo>
                        <a:pt x="15" y="16"/>
                      </a:lnTo>
                      <a:lnTo>
                        <a:pt x="11" y="15"/>
                      </a:lnTo>
                      <a:lnTo>
                        <a:pt x="7" y="11"/>
                      </a:lnTo>
                      <a:lnTo>
                        <a:pt x="3" y="7"/>
                      </a:lnTo>
                      <a:lnTo>
                        <a:pt x="0" y="4"/>
                      </a:lnTo>
                      <a:lnTo>
                        <a:pt x="4" y="6"/>
                      </a:lnTo>
                      <a:lnTo>
                        <a:pt x="8" y="9"/>
                      </a:lnTo>
                      <a:lnTo>
                        <a:pt x="12" y="10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5" y="9"/>
                      </a:lnTo>
                      <a:lnTo>
                        <a:pt x="29" y="6"/>
                      </a:lnTo>
                      <a:lnTo>
                        <a:pt x="32" y="4"/>
                      </a:lnTo>
                      <a:lnTo>
                        <a:pt x="3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9" name="Freeform 75">
                  <a:extLst>
                    <a:ext uri="{FF2B5EF4-FFF2-40B4-BE49-F238E27FC236}">
                      <a16:creationId xmlns:a16="http://schemas.microsoft.com/office/drawing/2014/main" id="{1231C4B9-2FFC-4D1C-9BDD-74F2EE64F0E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10"/>
                  <a:ext cx="0" cy="1"/>
                </a:xfrm>
                <a:custGeom>
                  <a:avLst/>
                  <a:gdLst>
                    <a:gd name="T0" fmla="*/ 0 w 2"/>
                    <a:gd name="T1" fmla="*/ 0 h 4"/>
                    <a:gd name="T2" fmla="*/ 2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0" name="Freeform 76">
                  <a:extLst>
                    <a:ext uri="{FF2B5EF4-FFF2-40B4-BE49-F238E27FC236}">
                      <a16:creationId xmlns:a16="http://schemas.microsoft.com/office/drawing/2014/main" id="{E4616FAE-94B0-40FB-B8F9-AF2E96CA24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2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2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1" name="Freeform 77">
                  <a:extLst>
                    <a:ext uri="{FF2B5EF4-FFF2-40B4-BE49-F238E27FC236}">
                      <a16:creationId xmlns:a16="http://schemas.microsoft.com/office/drawing/2014/main" id="{4EB3D044-B876-491F-A003-211B5668776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10"/>
                  <a:ext cx="5" cy="9"/>
                </a:xfrm>
                <a:custGeom>
                  <a:avLst/>
                  <a:gdLst>
                    <a:gd name="T0" fmla="*/ 0 w 20"/>
                    <a:gd name="T1" fmla="*/ 0 h 38"/>
                    <a:gd name="T2" fmla="*/ 20 w 20"/>
                    <a:gd name="T3" fmla="*/ 0 h 38"/>
                    <a:gd name="T4" fmla="*/ 19 w 20"/>
                    <a:gd name="T5" fmla="*/ 5 h 38"/>
                    <a:gd name="T6" fmla="*/ 18 w 20"/>
                    <a:gd name="T7" fmla="*/ 9 h 38"/>
                    <a:gd name="T8" fmla="*/ 16 w 20"/>
                    <a:gd name="T9" fmla="*/ 14 h 38"/>
                    <a:gd name="T10" fmla="*/ 15 w 20"/>
                    <a:gd name="T11" fmla="*/ 23 h 38"/>
                    <a:gd name="T12" fmla="*/ 12 w 20"/>
                    <a:gd name="T13" fmla="*/ 30 h 38"/>
                    <a:gd name="T14" fmla="*/ 7 w 20"/>
                    <a:gd name="T15" fmla="*/ 38 h 38"/>
                    <a:gd name="T16" fmla="*/ 5 w 20"/>
                    <a:gd name="T17" fmla="*/ 26 h 38"/>
                    <a:gd name="T18" fmla="*/ 1 w 20"/>
                    <a:gd name="T19" fmla="*/ 15 h 38"/>
                    <a:gd name="T20" fmla="*/ 0 w 20"/>
                    <a:gd name="T21" fmla="*/ 10 h 38"/>
                    <a:gd name="T22" fmla="*/ 0 w 20"/>
                    <a:gd name="T23" fmla="*/ 5 h 38"/>
                    <a:gd name="T24" fmla="*/ 0 w 20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20" h="38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5"/>
                      </a:lnTo>
                      <a:lnTo>
                        <a:pt x="18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7" y="38"/>
                      </a:lnTo>
                      <a:lnTo>
                        <a:pt x="5" y="26"/>
                      </a:lnTo>
                      <a:lnTo>
                        <a:pt x="1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2" name="Freeform 78">
                  <a:extLst>
                    <a:ext uri="{FF2B5EF4-FFF2-40B4-BE49-F238E27FC236}">
                      <a16:creationId xmlns:a16="http://schemas.microsoft.com/office/drawing/2014/main" id="{3E2CA8AA-82DB-4218-A359-207414C1FC0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5" y="122"/>
                  <a:ext cx="2" cy="3"/>
                </a:xfrm>
                <a:custGeom>
                  <a:avLst/>
                  <a:gdLst>
                    <a:gd name="T0" fmla="*/ 7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3" name="Freeform 79">
                  <a:extLst>
                    <a:ext uri="{FF2B5EF4-FFF2-40B4-BE49-F238E27FC236}">
                      <a16:creationId xmlns:a16="http://schemas.microsoft.com/office/drawing/2014/main" id="{094D8182-0479-434D-9028-C47D6289014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5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5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5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  <a:gd name="T46" fmla="*/ 8 w 17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5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5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4" name="Freeform 80">
                  <a:extLst>
                    <a:ext uri="{FF2B5EF4-FFF2-40B4-BE49-F238E27FC236}">
                      <a16:creationId xmlns:a16="http://schemas.microsoft.com/office/drawing/2014/main" id="{37AC22F6-2BA3-4A06-89F4-98701360F3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22"/>
                  <a:ext cx="2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8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8 w 10"/>
                    <a:gd name="T13" fmla="*/ 9 h 10"/>
                    <a:gd name="T14" fmla="*/ 8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8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8" y="9"/>
                      </a:lnTo>
                      <a:lnTo>
                        <a:pt x="8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5" name="Freeform 81">
                  <a:extLst>
                    <a:ext uri="{FF2B5EF4-FFF2-40B4-BE49-F238E27FC236}">
                      <a16:creationId xmlns:a16="http://schemas.microsoft.com/office/drawing/2014/main" id="{0A401BB7-A532-496F-905A-6DBB609897F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8" y="110"/>
                  <a:ext cx="40" cy="22"/>
                </a:xfrm>
                <a:custGeom>
                  <a:avLst/>
                  <a:gdLst>
                    <a:gd name="T0" fmla="*/ 64 w 160"/>
                    <a:gd name="T1" fmla="*/ 6 h 88"/>
                    <a:gd name="T2" fmla="*/ 71 w 160"/>
                    <a:gd name="T3" fmla="*/ 34 h 88"/>
                    <a:gd name="T4" fmla="*/ 91 w 160"/>
                    <a:gd name="T5" fmla="*/ 18 h 88"/>
                    <a:gd name="T6" fmla="*/ 89 w 160"/>
                    <a:gd name="T7" fmla="*/ 4 h 88"/>
                    <a:gd name="T8" fmla="*/ 85 w 160"/>
                    <a:gd name="T9" fmla="*/ 23 h 88"/>
                    <a:gd name="T10" fmla="*/ 73 w 160"/>
                    <a:gd name="T11" fmla="*/ 26 h 88"/>
                    <a:gd name="T12" fmla="*/ 69 w 160"/>
                    <a:gd name="T13" fmla="*/ 5 h 88"/>
                    <a:gd name="T14" fmla="*/ 100 w 160"/>
                    <a:gd name="T15" fmla="*/ 15 h 88"/>
                    <a:gd name="T16" fmla="*/ 83 w 160"/>
                    <a:gd name="T17" fmla="*/ 55 h 88"/>
                    <a:gd name="T18" fmla="*/ 101 w 160"/>
                    <a:gd name="T19" fmla="*/ 71 h 88"/>
                    <a:gd name="T20" fmla="*/ 132 w 160"/>
                    <a:gd name="T21" fmla="*/ 79 h 88"/>
                    <a:gd name="T22" fmla="*/ 146 w 160"/>
                    <a:gd name="T23" fmla="*/ 66 h 88"/>
                    <a:gd name="T24" fmla="*/ 145 w 160"/>
                    <a:gd name="T25" fmla="*/ 52 h 88"/>
                    <a:gd name="T26" fmla="*/ 137 w 160"/>
                    <a:gd name="T27" fmla="*/ 46 h 88"/>
                    <a:gd name="T28" fmla="*/ 127 w 160"/>
                    <a:gd name="T29" fmla="*/ 46 h 88"/>
                    <a:gd name="T30" fmla="*/ 122 w 160"/>
                    <a:gd name="T31" fmla="*/ 55 h 88"/>
                    <a:gd name="T32" fmla="*/ 128 w 160"/>
                    <a:gd name="T33" fmla="*/ 65 h 88"/>
                    <a:gd name="T34" fmla="*/ 124 w 160"/>
                    <a:gd name="T35" fmla="*/ 71 h 88"/>
                    <a:gd name="T36" fmla="*/ 114 w 160"/>
                    <a:gd name="T37" fmla="*/ 71 h 88"/>
                    <a:gd name="T38" fmla="*/ 100 w 160"/>
                    <a:gd name="T39" fmla="*/ 60 h 88"/>
                    <a:gd name="T40" fmla="*/ 108 w 160"/>
                    <a:gd name="T41" fmla="*/ 32 h 88"/>
                    <a:gd name="T42" fmla="*/ 145 w 160"/>
                    <a:gd name="T43" fmla="*/ 32 h 88"/>
                    <a:gd name="T44" fmla="*/ 159 w 160"/>
                    <a:gd name="T45" fmla="*/ 51 h 88"/>
                    <a:gd name="T46" fmla="*/ 159 w 160"/>
                    <a:gd name="T47" fmla="*/ 66 h 88"/>
                    <a:gd name="T48" fmla="*/ 135 w 160"/>
                    <a:gd name="T49" fmla="*/ 86 h 88"/>
                    <a:gd name="T50" fmla="*/ 98 w 160"/>
                    <a:gd name="T51" fmla="*/ 77 h 88"/>
                    <a:gd name="T52" fmla="*/ 80 w 160"/>
                    <a:gd name="T53" fmla="*/ 61 h 88"/>
                    <a:gd name="T54" fmla="*/ 62 w 160"/>
                    <a:gd name="T55" fmla="*/ 77 h 88"/>
                    <a:gd name="T56" fmla="*/ 25 w 160"/>
                    <a:gd name="T57" fmla="*/ 86 h 88"/>
                    <a:gd name="T58" fmla="*/ 0 w 160"/>
                    <a:gd name="T59" fmla="*/ 66 h 88"/>
                    <a:gd name="T60" fmla="*/ 0 w 160"/>
                    <a:gd name="T61" fmla="*/ 51 h 88"/>
                    <a:gd name="T62" fmla="*/ 14 w 160"/>
                    <a:gd name="T63" fmla="*/ 32 h 88"/>
                    <a:gd name="T64" fmla="*/ 51 w 160"/>
                    <a:gd name="T65" fmla="*/ 32 h 88"/>
                    <a:gd name="T66" fmla="*/ 59 w 160"/>
                    <a:gd name="T67" fmla="*/ 60 h 88"/>
                    <a:gd name="T68" fmla="*/ 46 w 160"/>
                    <a:gd name="T69" fmla="*/ 71 h 88"/>
                    <a:gd name="T70" fmla="*/ 35 w 160"/>
                    <a:gd name="T71" fmla="*/ 71 h 88"/>
                    <a:gd name="T72" fmla="*/ 32 w 160"/>
                    <a:gd name="T73" fmla="*/ 65 h 88"/>
                    <a:gd name="T74" fmla="*/ 37 w 160"/>
                    <a:gd name="T75" fmla="*/ 55 h 88"/>
                    <a:gd name="T76" fmla="*/ 32 w 160"/>
                    <a:gd name="T77" fmla="*/ 46 h 88"/>
                    <a:gd name="T78" fmla="*/ 22 w 160"/>
                    <a:gd name="T79" fmla="*/ 46 h 88"/>
                    <a:gd name="T80" fmla="*/ 14 w 160"/>
                    <a:gd name="T81" fmla="*/ 52 h 88"/>
                    <a:gd name="T82" fmla="*/ 13 w 160"/>
                    <a:gd name="T83" fmla="*/ 66 h 88"/>
                    <a:gd name="T84" fmla="*/ 27 w 160"/>
                    <a:gd name="T85" fmla="*/ 79 h 88"/>
                    <a:gd name="T86" fmla="*/ 58 w 160"/>
                    <a:gd name="T87" fmla="*/ 71 h 88"/>
                    <a:gd name="T88" fmla="*/ 76 w 160"/>
                    <a:gd name="T89" fmla="*/ 55 h 88"/>
                    <a:gd name="T90" fmla="*/ 57 w 160"/>
                    <a:gd name="T91" fmla="*/ 15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60" h="88">
                      <a:moveTo>
                        <a:pt x="54" y="0"/>
                      </a:moveTo>
                      <a:lnTo>
                        <a:pt x="64" y="0"/>
                      </a:lnTo>
                      <a:lnTo>
                        <a:pt x="64" y="6"/>
                      </a:lnTo>
                      <a:lnTo>
                        <a:pt x="66" y="12"/>
                      </a:lnTo>
                      <a:lnTo>
                        <a:pt x="67" y="18"/>
                      </a:lnTo>
                      <a:lnTo>
                        <a:pt x="71" y="34"/>
                      </a:lnTo>
                      <a:lnTo>
                        <a:pt x="78" y="48"/>
                      </a:lnTo>
                      <a:lnTo>
                        <a:pt x="86" y="34"/>
                      </a:lnTo>
                      <a:lnTo>
                        <a:pt x="91" y="18"/>
                      </a:lnTo>
                      <a:lnTo>
                        <a:pt x="91" y="14"/>
                      </a:lnTo>
                      <a:lnTo>
                        <a:pt x="90" y="9"/>
                      </a:lnTo>
                      <a:lnTo>
                        <a:pt x="89" y="4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6" y="38"/>
                      </a:lnTo>
                      <a:lnTo>
                        <a:pt x="73" y="26"/>
                      </a:lnTo>
                      <a:lnTo>
                        <a:pt x="69" y="15"/>
                      </a:lnTo>
                      <a:lnTo>
                        <a:pt x="69" y="10"/>
                      </a:lnTo>
                      <a:lnTo>
                        <a:pt x="69" y="5"/>
                      </a:lnTo>
                      <a:lnTo>
                        <a:pt x="69" y="0"/>
                      </a:lnTo>
                      <a:lnTo>
                        <a:pt x="101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7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4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4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4" y="71"/>
                      </a:lnTo>
                      <a:lnTo>
                        <a:pt x="108" y="69"/>
                      </a:lnTo>
                      <a:lnTo>
                        <a:pt x="104" y="65"/>
                      </a:lnTo>
                      <a:lnTo>
                        <a:pt x="100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3" y="26"/>
                      </a:lnTo>
                      <a:lnTo>
                        <a:pt x="145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59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5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80" y="61"/>
                      </a:lnTo>
                      <a:lnTo>
                        <a:pt x="76" y="65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40" y="25"/>
                      </a:lnTo>
                      <a:lnTo>
                        <a:pt x="51" y="32"/>
                      </a:lnTo>
                      <a:lnTo>
                        <a:pt x="59" y="40"/>
                      </a:lnTo>
                      <a:lnTo>
                        <a:pt x="60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6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18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7" y="79"/>
                      </a:lnTo>
                      <a:lnTo>
                        <a:pt x="37" y="79"/>
                      </a:lnTo>
                      <a:lnTo>
                        <a:pt x="49" y="76"/>
                      </a:lnTo>
                      <a:lnTo>
                        <a:pt x="58" y="71"/>
                      </a:lnTo>
                      <a:lnTo>
                        <a:pt x="67" y="65"/>
                      </a:lnTo>
                      <a:lnTo>
                        <a:pt x="71" y="60"/>
                      </a:lnTo>
                      <a:lnTo>
                        <a:pt x="76" y="55"/>
                      </a:lnTo>
                      <a:lnTo>
                        <a:pt x="68" y="43"/>
                      </a:lnTo>
                      <a:lnTo>
                        <a:pt x="62" y="30"/>
                      </a:lnTo>
                      <a:lnTo>
                        <a:pt x="57" y="15"/>
                      </a:lnTo>
                      <a:lnTo>
                        <a:pt x="5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6" name="Freeform 82">
                  <a:extLst>
                    <a:ext uri="{FF2B5EF4-FFF2-40B4-BE49-F238E27FC236}">
                      <a16:creationId xmlns:a16="http://schemas.microsoft.com/office/drawing/2014/main" id="{EF769703-6113-4C5E-9768-4DAEC3C9E9A3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933" y="110"/>
                  <a:ext cx="24" cy="11"/>
                </a:xfrm>
                <a:custGeom>
                  <a:avLst/>
                  <a:gdLst>
                    <a:gd name="T0" fmla="*/ 43 w 97"/>
                    <a:gd name="T1" fmla="*/ 10 h 43"/>
                    <a:gd name="T2" fmla="*/ 37 w 97"/>
                    <a:gd name="T3" fmla="*/ 15 h 43"/>
                    <a:gd name="T4" fmla="*/ 34 w 97"/>
                    <a:gd name="T5" fmla="*/ 23 h 43"/>
                    <a:gd name="T6" fmla="*/ 37 w 97"/>
                    <a:gd name="T7" fmla="*/ 32 h 43"/>
                    <a:gd name="T8" fmla="*/ 43 w 97"/>
                    <a:gd name="T9" fmla="*/ 37 h 43"/>
                    <a:gd name="T10" fmla="*/ 48 w 97"/>
                    <a:gd name="T11" fmla="*/ 37 h 43"/>
                    <a:gd name="T12" fmla="*/ 53 w 97"/>
                    <a:gd name="T13" fmla="*/ 37 h 43"/>
                    <a:gd name="T14" fmla="*/ 60 w 97"/>
                    <a:gd name="T15" fmla="*/ 32 h 43"/>
                    <a:gd name="T16" fmla="*/ 62 w 97"/>
                    <a:gd name="T17" fmla="*/ 23 h 43"/>
                    <a:gd name="T18" fmla="*/ 60 w 97"/>
                    <a:gd name="T19" fmla="*/ 15 h 43"/>
                    <a:gd name="T20" fmla="*/ 53 w 97"/>
                    <a:gd name="T21" fmla="*/ 10 h 43"/>
                    <a:gd name="T22" fmla="*/ 48 w 97"/>
                    <a:gd name="T23" fmla="*/ 9 h 43"/>
                    <a:gd name="T24" fmla="*/ 0 w 97"/>
                    <a:gd name="T25" fmla="*/ 0 h 43"/>
                    <a:gd name="T26" fmla="*/ 7 w 97"/>
                    <a:gd name="T27" fmla="*/ 4 h 43"/>
                    <a:gd name="T28" fmla="*/ 12 w 97"/>
                    <a:gd name="T29" fmla="*/ 9 h 43"/>
                    <a:gd name="T30" fmla="*/ 20 w 97"/>
                    <a:gd name="T31" fmla="*/ 10 h 43"/>
                    <a:gd name="T32" fmla="*/ 28 w 97"/>
                    <a:gd name="T33" fmla="*/ 9 h 43"/>
                    <a:gd name="T34" fmla="*/ 33 w 97"/>
                    <a:gd name="T35" fmla="*/ 4 h 43"/>
                    <a:gd name="T36" fmla="*/ 41 w 97"/>
                    <a:gd name="T37" fmla="*/ 0 h 43"/>
                    <a:gd name="T38" fmla="*/ 38 w 97"/>
                    <a:gd name="T39" fmla="*/ 4 h 43"/>
                    <a:gd name="T40" fmla="*/ 42 w 97"/>
                    <a:gd name="T41" fmla="*/ 4 h 43"/>
                    <a:gd name="T42" fmla="*/ 48 w 97"/>
                    <a:gd name="T43" fmla="*/ 4 h 43"/>
                    <a:gd name="T44" fmla="*/ 53 w 97"/>
                    <a:gd name="T45" fmla="*/ 4 h 43"/>
                    <a:gd name="T46" fmla="*/ 60 w 97"/>
                    <a:gd name="T47" fmla="*/ 7 h 43"/>
                    <a:gd name="T48" fmla="*/ 57 w 97"/>
                    <a:gd name="T49" fmla="*/ 0 h 43"/>
                    <a:gd name="T50" fmla="*/ 64 w 97"/>
                    <a:gd name="T51" fmla="*/ 4 h 43"/>
                    <a:gd name="T52" fmla="*/ 67 w 97"/>
                    <a:gd name="T53" fmla="*/ 7 h 43"/>
                    <a:gd name="T54" fmla="*/ 75 w 97"/>
                    <a:gd name="T55" fmla="*/ 9 h 43"/>
                    <a:gd name="T56" fmla="*/ 81 w 97"/>
                    <a:gd name="T57" fmla="*/ 6 h 43"/>
                    <a:gd name="T58" fmla="*/ 85 w 97"/>
                    <a:gd name="T59" fmla="*/ 0 h 43"/>
                    <a:gd name="T60" fmla="*/ 96 w 97"/>
                    <a:gd name="T61" fmla="*/ 5 h 43"/>
                    <a:gd name="T62" fmla="*/ 90 w 97"/>
                    <a:gd name="T63" fmla="*/ 11 h 43"/>
                    <a:gd name="T64" fmla="*/ 81 w 97"/>
                    <a:gd name="T65" fmla="*/ 15 h 43"/>
                    <a:gd name="T66" fmla="*/ 71 w 97"/>
                    <a:gd name="T67" fmla="*/ 14 h 43"/>
                    <a:gd name="T68" fmla="*/ 69 w 97"/>
                    <a:gd name="T69" fmla="*/ 18 h 43"/>
                    <a:gd name="T70" fmla="*/ 66 w 97"/>
                    <a:gd name="T71" fmla="*/ 33 h 43"/>
                    <a:gd name="T72" fmla="*/ 48 w 97"/>
                    <a:gd name="T73" fmla="*/ 43 h 43"/>
                    <a:gd name="T74" fmla="*/ 48 w 97"/>
                    <a:gd name="T75" fmla="*/ 43 h 43"/>
                    <a:gd name="T76" fmla="*/ 30 w 97"/>
                    <a:gd name="T77" fmla="*/ 34 h 43"/>
                    <a:gd name="T78" fmla="*/ 28 w 97"/>
                    <a:gd name="T79" fmla="*/ 20 h 43"/>
                    <a:gd name="T80" fmla="*/ 32 w 97"/>
                    <a:gd name="T81" fmla="*/ 12 h 43"/>
                    <a:gd name="T82" fmla="*/ 24 w 97"/>
                    <a:gd name="T83" fmla="*/ 16 h 43"/>
                    <a:gd name="T84" fmla="*/ 14 w 97"/>
                    <a:gd name="T85" fmla="*/ 16 h 43"/>
                    <a:gd name="T86" fmla="*/ 5 w 97"/>
                    <a:gd name="T87" fmla="*/ 10 h 43"/>
                    <a:gd name="T88" fmla="*/ 0 w 97"/>
                    <a:gd name="T89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97" h="43">
                      <a:moveTo>
                        <a:pt x="48" y="9"/>
                      </a:moveTo>
                      <a:lnTo>
                        <a:pt x="43" y="10"/>
                      </a:lnTo>
                      <a:lnTo>
                        <a:pt x="39" y="11"/>
                      </a:lnTo>
                      <a:lnTo>
                        <a:pt x="37" y="15"/>
                      </a:lnTo>
                      <a:lnTo>
                        <a:pt x="35" y="19"/>
                      </a:lnTo>
                      <a:lnTo>
                        <a:pt x="34" y="23"/>
                      </a:lnTo>
                      <a:lnTo>
                        <a:pt x="35" y="28"/>
                      </a:lnTo>
                      <a:lnTo>
                        <a:pt x="37" y="32"/>
                      </a:lnTo>
                      <a:lnTo>
                        <a:pt x="39" y="34"/>
                      </a:lnTo>
                      <a:lnTo>
                        <a:pt x="43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53" y="37"/>
                      </a:lnTo>
                      <a:lnTo>
                        <a:pt x="57" y="34"/>
                      </a:lnTo>
                      <a:lnTo>
                        <a:pt x="60" y="32"/>
                      </a:lnTo>
                      <a:lnTo>
                        <a:pt x="62" y="28"/>
                      </a:lnTo>
                      <a:lnTo>
                        <a:pt x="62" y="23"/>
                      </a:lnTo>
                      <a:lnTo>
                        <a:pt x="62" y="19"/>
                      </a:lnTo>
                      <a:lnTo>
                        <a:pt x="60" y="15"/>
                      </a:lnTo>
                      <a:lnTo>
                        <a:pt x="57" y="11"/>
                      </a:lnTo>
                      <a:lnTo>
                        <a:pt x="53" y="10"/>
                      </a:lnTo>
                      <a:lnTo>
                        <a:pt x="48" y="9"/>
                      </a:lnTo>
                      <a:lnTo>
                        <a:pt x="48" y="9"/>
                      </a:lnTo>
                      <a:lnTo>
                        <a:pt x="48" y="9"/>
                      </a:lnTo>
                      <a:close/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7" y="4"/>
                      </a:lnTo>
                      <a:lnTo>
                        <a:pt x="9" y="6"/>
                      </a:lnTo>
                      <a:lnTo>
                        <a:pt x="12" y="9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4" y="10"/>
                      </a:lnTo>
                      <a:lnTo>
                        <a:pt x="28" y="9"/>
                      </a:lnTo>
                      <a:lnTo>
                        <a:pt x="30" y="6"/>
                      </a:lnTo>
                      <a:lnTo>
                        <a:pt x="33" y="4"/>
                      </a:lnTo>
                      <a:lnTo>
                        <a:pt x="33" y="0"/>
                      </a:lnTo>
                      <a:lnTo>
                        <a:pt x="41" y="0"/>
                      </a:lnTo>
                      <a:lnTo>
                        <a:pt x="39" y="2"/>
                      </a:lnTo>
                      <a:lnTo>
                        <a:pt x="38" y="4"/>
                      </a:lnTo>
                      <a:lnTo>
                        <a:pt x="37" y="6"/>
                      </a:lnTo>
                      <a:lnTo>
                        <a:pt x="42" y="4"/>
                      </a:lnTo>
                      <a:lnTo>
                        <a:pt x="48" y="2"/>
                      </a:lnTo>
                      <a:lnTo>
                        <a:pt x="48" y="4"/>
                      </a:lnTo>
                      <a:lnTo>
                        <a:pt x="48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0" y="7"/>
                      </a:lnTo>
                      <a:lnTo>
                        <a:pt x="58" y="4"/>
                      </a:lnTo>
                      <a:lnTo>
                        <a:pt x="57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7" y="7"/>
                      </a:lnTo>
                      <a:lnTo>
                        <a:pt x="71" y="9"/>
                      </a:lnTo>
                      <a:lnTo>
                        <a:pt x="75" y="9"/>
                      </a:lnTo>
                      <a:lnTo>
                        <a:pt x="79" y="7"/>
                      </a:lnTo>
                      <a:lnTo>
                        <a:pt x="81" y="6"/>
                      </a:lnTo>
                      <a:lnTo>
                        <a:pt x="84" y="4"/>
                      </a:lnTo>
                      <a:lnTo>
                        <a:pt x="85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7" y="14"/>
                      </a:lnTo>
                      <a:lnTo>
                        <a:pt x="81" y="15"/>
                      </a:lnTo>
                      <a:lnTo>
                        <a:pt x="78" y="15"/>
                      </a:lnTo>
                      <a:lnTo>
                        <a:pt x="71" y="14"/>
                      </a:lnTo>
                      <a:lnTo>
                        <a:pt x="66" y="11"/>
                      </a:lnTo>
                      <a:lnTo>
                        <a:pt x="69" y="18"/>
                      </a:lnTo>
                      <a:lnTo>
                        <a:pt x="69" y="23"/>
                      </a:lnTo>
                      <a:lnTo>
                        <a:pt x="66" y="33"/>
                      </a:lnTo>
                      <a:lnTo>
                        <a:pt x="58" y="40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38" y="40"/>
                      </a:lnTo>
                      <a:lnTo>
                        <a:pt x="30" y="34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2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20" y="18"/>
                      </a:lnTo>
                      <a:lnTo>
                        <a:pt x="14" y="16"/>
                      </a:lnTo>
                      <a:lnTo>
                        <a:pt x="9" y="14"/>
                      </a:lnTo>
                      <a:lnTo>
                        <a:pt x="5" y="10"/>
                      </a:lnTo>
                      <a:lnTo>
                        <a:pt x="1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7" name="Freeform 83">
                  <a:extLst>
                    <a:ext uri="{FF2B5EF4-FFF2-40B4-BE49-F238E27FC236}">
                      <a16:creationId xmlns:a16="http://schemas.microsoft.com/office/drawing/2014/main" id="{C12AC3C7-C7CF-4ADF-8518-856D1C69094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5" y="110"/>
                  <a:ext cx="5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7 w 20"/>
                    <a:gd name="T5" fmla="*/ 2 h 5"/>
                    <a:gd name="T6" fmla="*/ 15 w 20"/>
                    <a:gd name="T7" fmla="*/ 4 h 5"/>
                    <a:gd name="T8" fmla="*/ 12 w 20"/>
                    <a:gd name="T9" fmla="*/ 5 h 5"/>
                    <a:gd name="T10" fmla="*/ 8 w 20"/>
                    <a:gd name="T11" fmla="*/ 4 h 5"/>
                    <a:gd name="T12" fmla="*/ 4 w 20"/>
                    <a:gd name="T13" fmla="*/ 2 h 5"/>
                    <a:gd name="T14" fmla="*/ 0 w 20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7" y="2"/>
                      </a:lnTo>
                      <a:lnTo>
                        <a:pt x="15" y="4"/>
                      </a:lnTo>
                      <a:lnTo>
                        <a:pt x="12" y="5"/>
                      </a:lnTo>
                      <a:lnTo>
                        <a:pt x="8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8" name="Freeform 84">
                  <a:extLst>
                    <a:ext uri="{FF2B5EF4-FFF2-40B4-BE49-F238E27FC236}">
                      <a16:creationId xmlns:a16="http://schemas.microsoft.com/office/drawing/2014/main" id="{71052911-92DA-4B22-925C-F0DCBD85DCF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6" y="110"/>
                  <a:ext cx="4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2 w 14"/>
                    <a:gd name="T5" fmla="*/ 2 h 5"/>
                    <a:gd name="T6" fmla="*/ 12 w 14"/>
                    <a:gd name="T7" fmla="*/ 4 h 5"/>
                    <a:gd name="T8" fmla="*/ 10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2" y="2"/>
                      </a:lnTo>
                      <a:lnTo>
                        <a:pt x="12" y="4"/>
                      </a:lnTo>
                      <a:lnTo>
                        <a:pt x="10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9" name="Freeform 85">
                  <a:extLst>
                    <a:ext uri="{FF2B5EF4-FFF2-40B4-BE49-F238E27FC236}">
                      <a16:creationId xmlns:a16="http://schemas.microsoft.com/office/drawing/2014/main" id="{7961ADD8-8879-4056-A1B0-F763316CA4A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22"/>
                  <a:ext cx="3" cy="3"/>
                </a:xfrm>
                <a:custGeom>
                  <a:avLst/>
                  <a:gdLst>
                    <a:gd name="T0" fmla="*/ 4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10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4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4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4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4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0" name="Freeform 86">
                  <a:extLst>
                    <a:ext uri="{FF2B5EF4-FFF2-40B4-BE49-F238E27FC236}">
                      <a16:creationId xmlns:a16="http://schemas.microsoft.com/office/drawing/2014/main" id="{C0A6FDF8-82C2-4A8A-AB9B-346E7CD5BEB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6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6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2 w 17"/>
                    <a:gd name="T31" fmla="*/ 24 h 41"/>
                    <a:gd name="T32" fmla="*/ 0 w 17"/>
                    <a:gd name="T33" fmla="*/ 21 h 41"/>
                    <a:gd name="T34" fmla="*/ 2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6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6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2" y="24"/>
                      </a:lnTo>
                      <a:lnTo>
                        <a:pt x="0" y="21"/>
                      </a:lnTo>
                      <a:lnTo>
                        <a:pt x="2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1" name="Freeform 87">
                  <a:extLst>
                    <a:ext uri="{FF2B5EF4-FFF2-40B4-BE49-F238E27FC236}">
                      <a16:creationId xmlns:a16="http://schemas.microsoft.com/office/drawing/2014/main" id="{3F7F5659-DCAF-4709-9350-28649A10E23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5" y="110"/>
                  <a:ext cx="39" cy="22"/>
                </a:xfrm>
                <a:custGeom>
                  <a:avLst/>
                  <a:gdLst>
                    <a:gd name="T0" fmla="*/ 65 w 154"/>
                    <a:gd name="T1" fmla="*/ 6 h 88"/>
                    <a:gd name="T2" fmla="*/ 71 w 154"/>
                    <a:gd name="T3" fmla="*/ 34 h 88"/>
                    <a:gd name="T4" fmla="*/ 92 w 154"/>
                    <a:gd name="T5" fmla="*/ 20 h 88"/>
                    <a:gd name="T6" fmla="*/ 88 w 154"/>
                    <a:gd name="T7" fmla="*/ 39 h 88"/>
                    <a:gd name="T8" fmla="*/ 87 w 154"/>
                    <a:gd name="T9" fmla="*/ 60 h 88"/>
                    <a:gd name="T10" fmla="*/ 110 w 154"/>
                    <a:gd name="T11" fmla="*/ 76 h 88"/>
                    <a:gd name="T12" fmla="*/ 140 w 154"/>
                    <a:gd name="T13" fmla="*/ 74 h 88"/>
                    <a:gd name="T14" fmla="*/ 147 w 154"/>
                    <a:gd name="T15" fmla="*/ 61 h 88"/>
                    <a:gd name="T16" fmla="*/ 143 w 154"/>
                    <a:gd name="T17" fmla="*/ 49 h 88"/>
                    <a:gd name="T18" fmla="*/ 134 w 154"/>
                    <a:gd name="T19" fmla="*/ 44 h 88"/>
                    <a:gd name="T20" fmla="*/ 124 w 154"/>
                    <a:gd name="T21" fmla="*/ 48 h 88"/>
                    <a:gd name="T22" fmla="*/ 122 w 154"/>
                    <a:gd name="T23" fmla="*/ 58 h 88"/>
                    <a:gd name="T24" fmla="*/ 130 w 154"/>
                    <a:gd name="T25" fmla="*/ 67 h 88"/>
                    <a:gd name="T26" fmla="*/ 121 w 154"/>
                    <a:gd name="T27" fmla="*/ 72 h 88"/>
                    <a:gd name="T28" fmla="*/ 108 w 154"/>
                    <a:gd name="T29" fmla="*/ 69 h 88"/>
                    <a:gd name="T30" fmla="*/ 98 w 154"/>
                    <a:gd name="T31" fmla="*/ 53 h 88"/>
                    <a:gd name="T32" fmla="*/ 119 w 154"/>
                    <a:gd name="T33" fmla="*/ 25 h 88"/>
                    <a:gd name="T34" fmla="*/ 142 w 154"/>
                    <a:gd name="T35" fmla="*/ 32 h 88"/>
                    <a:gd name="T36" fmla="*/ 152 w 154"/>
                    <a:gd name="T37" fmla="*/ 44 h 88"/>
                    <a:gd name="T38" fmla="*/ 152 w 154"/>
                    <a:gd name="T39" fmla="*/ 56 h 88"/>
                    <a:gd name="T40" fmla="*/ 153 w 154"/>
                    <a:gd name="T41" fmla="*/ 62 h 88"/>
                    <a:gd name="T42" fmla="*/ 151 w 154"/>
                    <a:gd name="T43" fmla="*/ 76 h 88"/>
                    <a:gd name="T44" fmla="*/ 124 w 154"/>
                    <a:gd name="T45" fmla="*/ 88 h 88"/>
                    <a:gd name="T46" fmla="*/ 87 w 154"/>
                    <a:gd name="T47" fmla="*/ 69 h 88"/>
                    <a:gd name="T48" fmla="*/ 75 w 154"/>
                    <a:gd name="T49" fmla="*/ 65 h 88"/>
                    <a:gd name="T50" fmla="*/ 48 w 154"/>
                    <a:gd name="T51" fmla="*/ 84 h 88"/>
                    <a:gd name="T52" fmla="*/ 14 w 154"/>
                    <a:gd name="T53" fmla="*/ 83 h 88"/>
                    <a:gd name="T54" fmla="*/ 0 w 154"/>
                    <a:gd name="T55" fmla="*/ 60 h 88"/>
                    <a:gd name="T56" fmla="*/ 2 w 154"/>
                    <a:gd name="T57" fmla="*/ 46 h 88"/>
                    <a:gd name="T58" fmla="*/ 26 w 154"/>
                    <a:gd name="T59" fmla="*/ 26 h 88"/>
                    <a:gd name="T60" fmla="*/ 58 w 154"/>
                    <a:gd name="T61" fmla="*/ 40 h 88"/>
                    <a:gd name="T62" fmla="*/ 55 w 154"/>
                    <a:gd name="T63" fmla="*/ 65 h 88"/>
                    <a:gd name="T64" fmla="*/ 42 w 154"/>
                    <a:gd name="T65" fmla="*/ 71 h 88"/>
                    <a:gd name="T66" fmla="*/ 30 w 154"/>
                    <a:gd name="T67" fmla="*/ 70 h 88"/>
                    <a:gd name="T68" fmla="*/ 34 w 154"/>
                    <a:gd name="T69" fmla="*/ 62 h 88"/>
                    <a:gd name="T70" fmla="*/ 37 w 154"/>
                    <a:gd name="T71" fmla="*/ 51 h 88"/>
                    <a:gd name="T72" fmla="*/ 28 w 154"/>
                    <a:gd name="T73" fmla="*/ 44 h 88"/>
                    <a:gd name="T74" fmla="*/ 19 w 154"/>
                    <a:gd name="T75" fmla="*/ 47 h 88"/>
                    <a:gd name="T76" fmla="*/ 12 w 154"/>
                    <a:gd name="T77" fmla="*/ 56 h 88"/>
                    <a:gd name="T78" fmla="*/ 15 w 154"/>
                    <a:gd name="T79" fmla="*/ 70 h 88"/>
                    <a:gd name="T80" fmla="*/ 38 w 154"/>
                    <a:gd name="T81" fmla="*/ 79 h 88"/>
                    <a:gd name="T82" fmla="*/ 66 w 154"/>
                    <a:gd name="T83" fmla="*/ 65 h 88"/>
                    <a:gd name="T84" fmla="*/ 69 w 154"/>
                    <a:gd name="T85" fmla="*/ 44 h 88"/>
                    <a:gd name="T86" fmla="*/ 57 w 154"/>
                    <a:gd name="T87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154" h="88">
                      <a:moveTo>
                        <a:pt x="57" y="0"/>
                      </a:moveTo>
                      <a:lnTo>
                        <a:pt x="64" y="0"/>
                      </a:lnTo>
                      <a:lnTo>
                        <a:pt x="65" y="6"/>
                      </a:lnTo>
                      <a:lnTo>
                        <a:pt x="65" y="12"/>
                      </a:lnTo>
                      <a:lnTo>
                        <a:pt x="66" y="19"/>
                      </a:lnTo>
                      <a:lnTo>
                        <a:pt x="71" y="34"/>
                      </a:lnTo>
                      <a:lnTo>
                        <a:pt x="79" y="48"/>
                      </a:lnTo>
                      <a:lnTo>
                        <a:pt x="87" y="35"/>
                      </a:lnTo>
                      <a:lnTo>
                        <a:pt x="92" y="20"/>
                      </a:lnTo>
                      <a:lnTo>
                        <a:pt x="90" y="25"/>
                      </a:lnTo>
                      <a:lnTo>
                        <a:pt x="89" y="30"/>
                      </a:lnTo>
                      <a:lnTo>
                        <a:pt x="88" y="39"/>
                      </a:lnTo>
                      <a:lnTo>
                        <a:pt x="87" y="47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1" y="79"/>
                      </a:lnTo>
                      <a:lnTo>
                        <a:pt x="131" y="79"/>
                      </a:lnTo>
                      <a:lnTo>
                        <a:pt x="140" y="74"/>
                      </a:lnTo>
                      <a:lnTo>
                        <a:pt x="144" y="70"/>
                      </a:lnTo>
                      <a:lnTo>
                        <a:pt x="147" y="66"/>
                      </a:lnTo>
                      <a:lnTo>
                        <a:pt x="147" y="61"/>
                      </a:lnTo>
                      <a:lnTo>
                        <a:pt x="145" y="56"/>
                      </a:lnTo>
                      <a:lnTo>
                        <a:pt x="144" y="52"/>
                      </a:lnTo>
                      <a:lnTo>
                        <a:pt x="143" y="49"/>
                      </a:lnTo>
                      <a:lnTo>
                        <a:pt x="140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0" y="44"/>
                      </a:lnTo>
                      <a:lnTo>
                        <a:pt x="128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1" y="55"/>
                      </a:lnTo>
                      <a:lnTo>
                        <a:pt x="122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0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3" y="71"/>
                      </a:lnTo>
                      <a:lnTo>
                        <a:pt x="108" y="69"/>
                      </a:lnTo>
                      <a:lnTo>
                        <a:pt x="103" y="65"/>
                      </a:lnTo>
                      <a:lnTo>
                        <a:pt x="101" y="60"/>
                      </a:lnTo>
                      <a:lnTo>
                        <a:pt x="98" y="53"/>
                      </a:lnTo>
                      <a:lnTo>
                        <a:pt x="99" y="40"/>
                      </a:lnTo>
                      <a:lnTo>
                        <a:pt x="108" y="32"/>
                      </a:lnTo>
                      <a:lnTo>
                        <a:pt x="119" y="25"/>
                      </a:lnTo>
                      <a:lnTo>
                        <a:pt x="130" y="26"/>
                      </a:lnTo>
                      <a:lnTo>
                        <a:pt x="136" y="28"/>
                      </a:lnTo>
                      <a:lnTo>
                        <a:pt x="142" y="32"/>
                      </a:lnTo>
                      <a:lnTo>
                        <a:pt x="147" y="35"/>
                      </a:lnTo>
                      <a:lnTo>
                        <a:pt x="151" y="40"/>
                      </a:lnTo>
                      <a:lnTo>
                        <a:pt x="152" y="44"/>
                      </a:lnTo>
                      <a:lnTo>
                        <a:pt x="152" y="48"/>
                      </a:lnTo>
                      <a:lnTo>
                        <a:pt x="152" y="52"/>
                      </a:lnTo>
                      <a:lnTo>
                        <a:pt x="152" y="56"/>
                      </a:lnTo>
                      <a:lnTo>
                        <a:pt x="152" y="60"/>
                      </a:lnTo>
                      <a:lnTo>
                        <a:pt x="152" y="61"/>
                      </a:lnTo>
                      <a:lnTo>
                        <a:pt x="153" y="62"/>
                      </a:lnTo>
                      <a:lnTo>
                        <a:pt x="154" y="63"/>
                      </a:lnTo>
                      <a:lnTo>
                        <a:pt x="154" y="66"/>
                      </a:lnTo>
                      <a:lnTo>
                        <a:pt x="151" y="76"/>
                      </a:lnTo>
                      <a:lnTo>
                        <a:pt x="143" y="83"/>
                      </a:lnTo>
                      <a:lnTo>
                        <a:pt x="134" y="86"/>
                      </a:lnTo>
                      <a:lnTo>
                        <a:pt x="124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79" y="61"/>
                      </a:lnTo>
                      <a:lnTo>
                        <a:pt x="75" y="65"/>
                      </a:lnTo>
                      <a:lnTo>
                        <a:pt x="71" y="69"/>
                      </a:lnTo>
                      <a:lnTo>
                        <a:pt x="61" y="77"/>
                      </a:lnTo>
                      <a:lnTo>
                        <a:pt x="48" y="84"/>
                      </a:lnTo>
                      <a:lnTo>
                        <a:pt x="35" y="88"/>
                      </a:lnTo>
                      <a:lnTo>
                        <a:pt x="24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39" y="25"/>
                      </a:lnTo>
                      <a:lnTo>
                        <a:pt x="51" y="32"/>
                      </a:lnTo>
                      <a:lnTo>
                        <a:pt x="58" y="40"/>
                      </a:lnTo>
                      <a:lnTo>
                        <a:pt x="60" y="53"/>
                      </a:lnTo>
                      <a:lnTo>
                        <a:pt x="58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2" y="71"/>
                      </a:lnTo>
                      <a:lnTo>
                        <a:pt x="38" y="72"/>
                      </a:lnTo>
                      <a:lnTo>
                        <a:pt x="34" y="71"/>
                      </a:lnTo>
                      <a:lnTo>
                        <a:pt x="30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4" y="62"/>
                      </a:lnTo>
                      <a:lnTo>
                        <a:pt x="37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4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5" y="44"/>
                      </a:lnTo>
                      <a:lnTo>
                        <a:pt x="21" y="46"/>
                      </a:lnTo>
                      <a:lnTo>
                        <a:pt x="19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2" y="56"/>
                      </a:lnTo>
                      <a:lnTo>
                        <a:pt x="12" y="61"/>
                      </a:lnTo>
                      <a:lnTo>
                        <a:pt x="12" y="66"/>
                      </a:lnTo>
                      <a:lnTo>
                        <a:pt x="15" y="70"/>
                      </a:lnTo>
                      <a:lnTo>
                        <a:pt x="17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48" y="76"/>
                      </a:lnTo>
                      <a:lnTo>
                        <a:pt x="58" y="71"/>
                      </a:lnTo>
                      <a:lnTo>
                        <a:pt x="66" y="65"/>
                      </a:lnTo>
                      <a:lnTo>
                        <a:pt x="71" y="61"/>
                      </a:lnTo>
                      <a:lnTo>
                        <a:pt x="76" y="55"/>
                      </a:lnTo>
                      <a:lnTo>
                        <a:pt x="69" y="44"/>
                      </a:lnTo>
                      <a:lnTo>
                        <a:pt x="64" y="32"/>
                      </a:lnTo>
                      <a:lnTo>
                        <a:pt x="60" y="16"/>
                      </a:lnTo>
                      <a:lnTo>
                        <a:pt x="5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2" name="Freeform 88">
                  <a:extLst>
                    <a:ext uri="{FF2B5EF4-FFF2-40B4-BE49-F238E27FC236}">
                      <a16:creationId xmlns:a16="http://schemas.microsoft.com/office/drawing/2014/main" id="{BA9F54D3-D648-4846-AFCD-75256CF29E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8" y="110"/>
                  <a:ext cx="1" cy="5"/>
                </a:xfrm>
                <a:custGeom>
                  <a:avLst/>
                  <a:gdLst>
                    <a:gd name="T0" fmla="*/ 0 w 2"/>
                    <a:gd name="T1" fmla="*/ 0 h 20"/>
                    <a:gd name="T2" fmla="*/ 2 w 2"/>
                    <a:gd name="T3" fmla="*/ 0 h 20"/>
                    <a:gd name="T4" fmla="*/ 2 w 2"/>
                    <a:gd name="T5" fmla="*/ 10 h 20"/>
                    <a:gd name="T6" fmla="*/ 0 w 2"/>
                    <a:gd name="T7" fmla="*/ 20 h 20"/>
                    <a:gd name="T8" fmla="*/ 0 w 2"/>
                    <a:gd name="T9" fmla="*/ 20 h 20"/>
                    <a:gd name="T10" fmla="*/ 0 w 2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2" h="20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10"/>
                      </a:lnTo>
                      <a:lnTo>
                        <a:pt x="0" y="20"/>
                      </a:lnTo>
                      <a:lnTo>
                        <a:pt x="0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3" name="Freeform 89">
                  <a:extLst>
                    <a:ext uri="{FF2B5EF4-FFF2-40B4-BE49-F238E27FC236}">
                      <a16:creationId xmlns:a16="http://schemas.microsoft.com/office/drawing/2014/main" id="{F14A377F-F2CF-4F0E-88D5-3E5DA3731C2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42" y="110"/>
                  <a:ext cx="5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8 w 19"/>
                    <a:gd name="T5" fmla="*/ 2 h 5"/>
                    <a:gd name="T6" fmla="*/ 14 w 19"/>
                    <a:gd name="T7" fmla="*/ 4 h 5"/>
                    <a:gd name="T8" fmla="*/ 11 w 19"/>
                    <a:gd name="T9" fmla="*/ 5 h 5"/>
                    <a:gd name="T10" fmla="*/ 7 w 19"/>
                    <a:gd name="T11" fmla="*/ 4 h 5"/>
                    <a:gd name="T12" fmla="*/ 4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8" y="2"/>
                      </a:lnTo>
                      <a:lnTo>
                        <a:pt x="14" y="4"/>
                      </a:lnTo>
                      <a:lnTo>
                        <a:pt x="11" y="5"/>
                      </a:lnTo>
                      <a:lnTo>
                        <a:pt x="7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4" name="Freeform 90">
                  <a:extLst>
                    <a:ext uri="{FF2B5EF4-FFF2-40B4-BE49-F238E27FC236}">
                      <a16:creationId xmlns:a16="http://schemas.microsoft.com/office/drawing/2014/main" id="{1E817DE9-BF48-4992-B7FA-738634EF42F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0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5" name="Freeform 91">
                  <a:extLst>
                    <a:ext uri="{FF2B5EF4-FFF2-40B4-BE49-F238E27FC236}">
                      <a16:creationId xmlns:a16="http://schemas.microsoft.com/office/drawing/2014/main" id="{A4068EEC-7B91-4168-BADB-D04263ACD60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7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6" name="Freeform 92">
                  <a:extLst>
                    <a:ext uri="{FF2B5EF4-FFF2-40B4-BE49-F238E27FC236}">
                      <a16:creationId xmlns:a16="http://schemas.microsoft.com/office/drawing/2014/main" id="{4418A24D-8E72-4878-BB6C-E64F3B26E7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3" y="147"/>
                  <a:ext cx="4" cy="4"/>
                </a:xfrm>
                <a:custGeom>
                  <a:avLst/>
                  <a:gdLst>
                    <a:gd name="T0" fmla="*/ 7 w 15"/>
                    <a:gd name="T1" fmla="*/ 0 h 15"/>
                    <a:gd name="T2" fmla="*/ 9 w 15"/>
                    <a:gd name="T3" fmla="*/ 9 h 15"/>
                    <a:gd name="T4" fmla="*/ 15 w 15"/>
                    <a:gd name="T5" fmla="*/ 15 h 15"/>
                    <a:gd name="T6" fmla="*/ 0 w 15"/>
                    <a:gd name="T7" fmla="*/ 15 h 15"/>
                    <a:gd name="T8" fmla="*/ 4 w 15"/>
                    <a:gd name="T9" fmla="*/ 9 h 15"/>
                    <a:gd name="T10" fmla="*/ 7 w 15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5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5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7" name="Freeform 93">
                  <a:extLst>
                    <a:ext uri="{FF2B5EF4-FFF2-40B4-BE49-F238E27FC236}">
                      <a16:creationId xmlns:a16="http://schemas.microsoft.com/office/drawing/2014/main" id="{64E65DC1-0F50-45E2-A300-8E266AE0678E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770" y="110"/>
                  <a:ext cx="96" cy="43"/>
                </a:xfrm>
                <a:custGeom>
                  <a:avLst/>
                  <a:gdLst>
                    <a:gd name="T0" fmla="*/ 298 w 387"/>
                    <a:gd name="T1" fmla="*/ 121 h 173"/>
                    <a:gd name="T2" fmla="*/ 337 w 387"/>
                    <a:gd name="T3" fmla="*/ 130 h 173"/>
                    <a:gd name="T4" fmla="*/ 333 w 387"/>
                    <a:gd name="T5" fmla="*/ 108 h 173"/>
                    <a:gd name="T6" fmla="*/ 54 w 387"/>
                    <a:gd name="T7" fmla="*/ 108 h 173"/>
                    <a:gd name="T8" fmla="*/ 51 w 387"/>
                    <a:gd name="T9" fmla="*/ 130 h 173"/>
                    <a:gd name="T10" fmla="*/ 90 w 387"/>
                    <a:gd name="T11" fmla="*/ 121 h 173"/>
                    <a:gd name="T12" fmla="*/ 0 w 387"/>
                    <a:gd name="T13" fmla="*/ 0 h 173"/>
                    <a:gd name="T14" fmla="*/ 122 w 387"/>
                    <a:gd name="T15" fmla="*/ 55 h 173"/>
                    <a:gd name="T16" fmla="*/ 178 w 387"/>
                    <a:gd name="T17" fmla="*/ 80 h 173"/>
                    <a:gd name="T18" fmla="*/ 174 w 387"/>
                    <a:gd name="T19" fmla="*/ 72 h 173"/>
                    <a:gd name="T20" fmla="*/ 149 w 387"/>
                    <a:gd name="T21" fmla="*/ 48 h 173"/>
                    <a:gd name="T22" fmla="*/ 122 w 387"/>
                    <a:gd name="T23" fmla="*/ 20 h 173"/>
                    <a:gd name="T24" fmla="*/ 110 w 387"/>
                    <a:gd name="T25" fmla="*/ 2 h 173"/>
                    <a:gd name="T26" fmla="*/ 137 w 387"/>
                    <a:gd name="T27" fmla="*/ 29 h 173"/>
                    <a:gd name="T28" fmla="*/ 177 w 387"/>
                    <a:gd name="T29" fmla="*/ 62 h 173"/>
                    <a:gd name="T30" fmla="*/ 216 w 387"/>
                    <a:gd name="T31" fmla="*/ 60 h 173"/>
                    <a:gd name="T32" fmla="*/ 250 w 387"/>
                    <a:gd name="T33" fmla="*/ 29 h 173"/>
                    <a:gd name="T34" fmla="*/ 277 w 387"/>
                    <a:gd name="T35" fmla="*/ 2 h 173"/>
                    <a:gd name="T36" fmla="*/ 260 w 387"/>
                    <a:gd name="T37" fmla="*/ 32 h 173"/>
                    <a:gd name="T38" fmla="*/ 238 w 387"/>
                    <a:gd name="T39" fmla="*/ 55 h 173"/>
                    <a:gd name="T40" fmla="*/ 201 w 387"/>
                    <a:gd name="T41" fmla="*/ 81 h 173"/>
                    <a:gd name="T42" fmla="*/ 192 w 387"/>
                    <a:gd name="T43" fmla="*/ 95 h 173"/>
                    <a:gd name="T44" fmla="*/ 197 w 387"/>
                    <a:gd name="T45" fmla="*/ 90 h 173"/>
                    <a:gd name="T46" fmla="*/ 266 w 387"/>
                    <a:gd name="T47" fmla="*/ 67 h 173"/>
                    <a:gd name="T48" fmla="*/ 291 w 387"/>
                    <a:gd name="T49" fmla="*/ 2 h 173"/>
                    <a:gd name="T50" fmla="*/ 355 w 387"/>
                    <a:gd name="T51" fmla="*/ 7 h 173"/>
                    <a:gd name="T52" fmla="*/ 344 w 387"/>
                    <a:gd name="T53" fmla="*/ 23 h 173"/>
                    <a:gd name="T54" fmla="*/ 296 w 387"/>
                    <a:gd name="T55" fmla="*/ 63 h 173"/>
                    <a:gd name="T56" fmla="*/ 294 w 387"/>
                    <a:gd name="T57" fmla="*/ 21 h 173"/>
                    <a:gd name="T58" fmla="*/ 306 w 387"/>
                    <a:gd name="T59" fmla="*/ 38 h 173"/>
                    <a:gd name="T60" fmla="*/ 326 w 387"/>
                    <a:gd name="T61" fmla="*/ 33 h 173"/>
                    <a:gd name="T62" fmla="*/ 312 w 387"/>
                    <a:gd name="T63" fmla="*/ 7 h 173"/>
                    <a:gd name="T64" fmla="*/ 274 w 387"/>
                    <a:gd name="T65" fmla="*/ 62 h 173"/>
                    <a:gd name="T66" fmla="*/ 362 w 387"/>
                    <a:gd name="T67" fmla="*/ 141 h 173"/>
                    <a:gd name="T68" fmla="*/ 339 w 387"/>
                    <a:gd name="T69" fmla="*/ 167 h 173"/>
                    <a:gd name="T70" fmla="*/ 279 w 387"/>
                    <a:gd name="T71" fmla="*/ 104 h 173"/>
                    <a:gd name="T72" fmla="*/ 218 w 387"/>
                    <a:gd name="T73" fmla="*/ 85 h 173"/>
                    <a:gd name="T74" fmla="*/ 220 w 387"/>
                    <a:gd name="T75" fmla="*/ 127 h 173"/>
                    <a:gd name="T76" fmla="*/ 241 w 387"/>
                    <a:gd name="T77" fmla="*/ 116 h 173"/>
                    <a:gd name="T78" fmla="*/ 223 w 387"/>
                    <a:gd name="T79" fmla="*/ 103 h 173"/>
                    <a:gd name="T80" fmla="*/ 239 w 387"/>
                    <a:gd name="T81" fmla="*/ 84 h 173"/>
                    <a:gd name="T82" fmla="*/ 252 w 387"/>
                    <a:gd name="T83" fmla="*/ 139 h 173"/>
                    <a:gd name="T84" fmla="*/ 206 w 387"/>
                    <a:gd name="T85" fmla="*/ 144 h 173"/>
                    <a:gd name="T86" fmla="*/ 204 w 387"/>
                    <a:gd name="T87" fmla="*/ 168 h 173"/>
                    <a:gd name="T88" fmla="*/ 183 w 387"/>
                    <a:gd name="T89" fmla="*/ 168 h 173"/>
                    <a:gd name="T90" fmla="*/ 181 w 387"/>
                    <a:gd name="T91" fmla="*/ 149 h 173"/>
                    <a:gd name="T92" fmla="*/ 150 w 387"/>
                    <a:gd name="T93" fmla="*/ 145 h 173"/>
                    <a:gd name="T94" fmla="*/ 131 w 387"/>
                    <a:gd name="T95" fmla="*/ 89 h 173"/>
                    <a:gd name="T96" fmla="*/ 168 w 387"/>
                    <a:gd name="T97" fmla="*/ 99 h 173"/>
                    <a:gd name="T98" fmla="*/ 147 w 387"/>
                    <a:gd name="T99" fmla="*/ 109 h 173"/>
                    <a:gd name="T100" fmla="*/ 159 w 387"/>
                    <a:gd name="T101" fmla="*/ 128 h 173"/>
                    <a:gd name="T102" fmla="*/ 182 w 387"/>
                    <a:gd name="T103" fmla="*/ 107 h 173"/>
                    <a:gd name="T104" fmla="*/ 118 w 387"/>
                    <a:gd name="T105" fmla="*/ 75 h 173"/>
                    <a:gd name="T106" fmla="*/ 50 w 387"/>
                    <a:gd name="T107" fmla="*/ 167 h 173"/>
                    <a:gd name="T108" fmla="*/ 21 w 387"/>
                    <a:gd name="T109" fmla="*/ 150 h 173"/>
                    <a:gd name="T110" fmla="*/ 113 w 387"/>
                    <a:gd name="T111" fmla="*/ 70 h 173"/>
                    <a:gd name="T112" fmla="*/ 81 w 387"/>
                    <a:gd name="T113" fmla="*/ 6 h 173"/>
                    <a:gd name="T114" fmla="*/ 60 w 387"/>
                    <a:gd name="T115" fmla="*/ 29 h 173"/>
                    <a:gd name="T116" fmla="*/ 78 w 387"/>
                    <a:gd name="T117" fmla="*/ 40 h 173"/>
                    <a:gd name="T118" fmla="*/ 88 w 387"/>
                    <a:gd name="T119" fmla="*/ 20 h 173"/>
                    <a:gd name="T120" fmla="*/ 100 w 387"/>
                    <a:gd name="T121" fmla="*/ 57 h 173"/>
                    <a:gd name="T122" fmla="*/ 44 w 387"/>
                    <a:gd name="T123" fmla="*/ 23 h 173"/>
                    <a:gd name="T124" fmla="*/ 33 w 387"/>
                    <a:gd name="T12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  <a:cxn ang="0">
                      <a:pos x="T116" y="T117"/>
                    </a:cxn>
                    <a:cxn ang="0">
                      <a:pos x="T118" y="T119"/>
                    </a:cxn>
                    <a:cxn ang="0">
                      <a:pos x="T120" y="T121"/>
                    </a:cxn>
                    <a:cxn ang="0">
                      <a:pos x="T122" y="T123"/>
                    </a:cxn>
                    <a:cxn ang="0">
                      <a:pos x="T124" y="T125"/>
                    </a:cxn>
                  </a:cxnLst>
                  <a:rect l="0" t="0" r="r" b="b"/>
                  <a:pathLst>
                    <a:path w="387" h="173">
                      <a:moveTo>
                        <a:pt x="278" y="77"/>
                      </a:moveTo>
                      <a:lnTo>
                        <a:pt x="283" y="95"/>
                      </a:lnTo>
                      <a:lnTo>
                        <a:pt x="291" y="112"/>
                      </a:lnTo>
                      <a:lnTo>
                        <a:pt x="309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1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2" y="91"/>
                      </a:lnTo>
                      <a:lnTo>
                        <a:pt x="296" y="83"/>
                      </a:lnTo>
                      <a:lnTo>
                        <a:pt x="278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6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4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7" y="113"/>
                      </a:lnTo>
                      <a:lnTo>
                        <a:pt x="76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90" y="121"/>
                      </a:lnTo>
                      <a:lnTo>
                        <a:pt x="83" y="128"/>
                      </a:lnTo>
                      <a:lnTo>
                        <a:pt x="76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8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1"/>
                      </a:lnTo>
                      <a:lnTo>
                        <a:pt x="120" y="67"/>
                      </a:lnTo>
                      <a:lnTo>
                        <a:pt x="127" y="67"/>
                      </a:lnTo>
                      <a:lnTo>
                        <a:pt x="133" y="66"/>
                      </a:lnTo>
                      <a:lnTo>
                        <a:pt x="149" y="69"/>
                      </a:lnTo>
                      <a:lnTo>
                        <a:pt x="164" y="72"/>
                      </a:lnTo>
                      <a:lnTo>
                        <a:pt x="178" y="80"/>
                      </a:lnTo>
                      <a:lnTo>
                        <a:pt x="183" y="85"/>
                      </a:lnTo>
                      <a:lnTo>
                        <a:pt x="187" y="91"/>
                      </a:lnTo>
                      <a:lnTo>
                        <a:pt x="187" y="85"/>
                      </a:lnTo>
                      <a:lnTo>
                        <a:pt x="187" y="85"/>
                      </a:lnTo>
                      <a:lnTo>
                        <a:pt x="188" y="85"/>
                      </a:lnTo>
                      <a:lnTo>
                        <a:pt x="182" y="79"/>
                      </a:lnTo>
                      <a:lnTo>
                        <a:pt x="174" y="72"/>
                      </a:lnTo>
                      <a:lnTo>
                        <a:pt x="163" y="69"/>
                      </a:lnTo>
                      <a:lnTo>
                        <a:pt x="149" y="66"/>
                      </a:lnTo>
                      <a:lnTo>
                        <a:pt x="149" y="65"/>
                      </a:lnTo>
                      <a:lnTo>
                        <a:pt x="149" y="62"/>
                      </a:lnTo>
                      <a:lnTo>
                        <a:pt x="149" y="58"/>
                      </a:lnTo>
                      <a:lnTo>
                        <a:pt x="149" y="55"/>
                      </a:lnTo>
                      <a:lnTo>
                        <a:pt x="149" y="48"/>
                      </a:lnTo>
                      <a:lnTo>
                        <a:pt x="142" y="48"/>
                      </a:lnTo>
                      <a:lnTo>
                        <a:pt x="137" y="48"/>
                      </a:lnTo>
                      <a:lnTo>
                        <a:pt x="134" y="48"/>
                      </a:lnTo>
                      <a:lnTo>
                        <a:pt x="132" y="48"/>
                      </a:lnTo>
                      <a:lnTo>
                        <a:pt x="131" y="48"/>
                      </a:lnTo>
                      <a:lnTo>
                        <a:pt x="128" y="32"/>
                      </a:lnTo>
                      <a:lnTo>
                        <a:pt x="122" y="20"/>
                      </a:lnTo>
                      <a:lnTo>
                        <a:pt x="115" y="11"/>
                      </a:lnTo>
                      <a:lnTo>
                        <a:pt x="108" y="6"/>
                      </a:lnTo>
                      <a:lnTo>
                        <a:pt x="104" y="4"/>
                      </a:lnTo>
                      <a:lnTo>
                        <a:pt x="101" y="4"/>
                      </a:lnTo>
                      <a:lnTo>
                        <a:pt x="101" y="4"/>
                      </a:lnTo>
                      <a:lnTo>
                        <a:pt x="102" y="2"/>
                      </a:lnTo>
                      <a:lnTo>
                        <a:pt x="110" y="2"/>
                      </a:lnTo>
                      <a:lnTo>
                        <a:pt x="110" y="4"/>
                      </a:lnTo>
                      <a:lnTo>
                        <a:pt x="109" y="4"/>
                      </a:lnTo>
                      <a:lnTo>
                        <a:pt x="113" y="4"/>
                      </a:lnTo>
                      <a:lnTo>
                        <a:pt x="118" y="6"/>
                      </a:lnTo>
                      <a:lnTo>
                        <a:pt x="127" y="10"/>
                      </a:lnTo>
                      <a:lnTo>
                        <a:pt x="133" y="18"/>
                      </a:lnTo>
                      <a:lnTo>
                        <a:pt x="137" y="29"/>
                      </a:lnTo>
                      <a:lnTo>
                        <a:pt x="141" y="29"/>
                      </a:lnTo>
                      <a:lnTo>
                        <a:pt x="151" y="29"/>
                      </a:lnTo>
                      <a:lnTo>
                        <a:pt x="166" y="30"/>
                      </a:lnTo>
                      <a:lnTo>
                        <a:pt x="168" y="44"/>
                      </a:lnTo>
                      <a:lnTo>
                        <a:pt x="168" y="55"/>
                      </a:lnTo>
                      <a:lnTo>
                        <a:pt x="168" y="60"/>
                      </a:lnTo>
                      <a:lnTo>
                        <a:pt x="177" y="62"/>
                      </a:lnTo>
                      <a:lnTo>
                        <a:pt x="184" y="67"/>
                      </a:lnTo>
                      <a:lnTo>
                        <a:pt x="188" y="75"/>
                      </a:lnTo>
                      <a:lnTo>
                        <a:pt x="191" y="81"/>
                      </a:lnTo>
                      <a:lnTo>
                        <a:pt x="195" y="75"/>
                      </a:lnTo>
                      <a:lnTo>
                        <a:pt x="200" y="67"/>
                      </a:lnTo>
                      <a:lnTo>
                        <a:pt x="206" y="62"/>
                      </a:lnTo>
                      <a:lnTo>
                        <a:pt x="216" y="60"/>
                      </a:lnTo>
                      <a:lnTo>
                        <a:pt x="216" y="57"/>
                      </a:lnTo>
                      <a:lnTo>
                        <a:pt x="218" y="51"/>
                      </a:lnTo>
                      <a:lnTo>
                        <a:pt x="219" y="42"/>
                      </a:lnTo>
                      <a:lnTo>
                        <a:pt x="220" y="30"/>
                      </a:lnTo>
                      <a:lnTo>
                        <a:pt x="236" y="29"/>
                      </a:lnTo>
                      <a:lnTo>
                        <a:pt x="246" y="29"/>
                      </a:lnTo>
                      <a:lnTo>
                        <a:pt x="250" y="29"/>
                      </a:lnTo>
                      <a:lnTo>
                        <a:pt x="253" y="18"/>
                      </a:lnTo>
                      <a:lnTo>
                        <a:pt x="261" y="10"/>
                      </a:lnTo>
                      <a:lnTo>
                        <a:pt x="269" y="6"/>
                      </a:lnTo>
                      <a:lnTo>
                        <a:pt x="275" y="4"/>
                      </a:lnTo>
                      <a:lnTo>
                        <a:pt x="278" y="4"/>
                      </a:lnTo>
                      <a:lnTo>
                        <a:pt x="278" y="4"/>
                      </a:lnTo>
                      <a:lnTo>
                        <a:pt x="277" y="2"/>
                      </a:lnTo>
                      <a:lnTo>
                        <a:pt x="285" y="2"/>
                      </a:lnTo>
                      <a:lnTo>
                        <a:pt x="285" y="4"/>
                      </a:lnTo>
                      <a:lnTo>
                        <a:pt x="284" y="4"/>
                      </a:lnTo>
                      <a:lnTo>
                        <a:pt x="279" y="6"/>
                      </a:lnTo>
                      <a:lnTo>
                        <a:pt x="273" y="11"/>
                      </a:lnTo>
                      <a:lnTo>
                        <a:pt x="265" y="20"/>
                      </a:lnTo>
                      <a:lnTo>
                        <a:pt x="260" y="32"/>
                      </a:lnTo>
                      <a:lnTo>
                        <a:pt x="256" y="48"/>
                      </a:lnTo>
                      <a:lnTo>
                        <a:pt x="256" y="48"/>
                      </a:lnTo>
                      <a:lnTo>
                        <a:pt x="253" y="48"/>
                      </a:lnTo>
                      <a:lnTo>
                        <a:pt x="250" y="48"/>
                      </a:lnTo>
                      <a:lnTo>
                        <a:pt x="245" y="48"/>
                      </a:lnTo>
                      <a:lnTo>
                        <a:pt x="239" y="48"/>
                      </a:lnTo>
                      <a:lnTo>
                        <a:pt x="238" y="55"/>
                      </a:lnTo>
                      <a:lnTo>
                        <a:pt x="238" y="58"/>
                      </a:lnTo>
                      <a:lnTo>
                        <a:pt x="238" y="62"/>
                      </a:lnTo>
                      <a:lnTo>
                        <a:pt x="238" y="65"/>
                      </a:lnTo>
                      <a:lnTo>
                        <a:pt x="238" y="66"/>
                      </a:lnTo>
                      <a:lnTo>
                        <a:pt x="221" y="69"/>
                      </a:lnTo>
                      <a:lnTo>
                        <a:pt x="209" y="75"/>
                      </a:lnTo>
                      <a:lnTo>
                        <a:pt x="201" y="81"/>
                      </a:lnTo>
                      <a:lnTo>
                        <a:pt x="196" y="88"/>
                      </a:lnTo>
                      <a:lnTo>
                        <a:pt x="193" y="93"/>
                      </a:lnTo>
                      <a:lnTo>
                        <a:pt x="193" y="94"/>
                      </a:lnTo>
                      <a:lnTo>
                        <a:pt x="193" y="95"/>
                      </a:lnTo>
                      <a:lnTo>
                        <a:pt x="193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1" y="95"/>
                      </a:lnTo>
                      <a:lnTo>
                        <a:pt x="189" y="95"/>
                      </a:lnTo>
                      <a:lnTo>
                        <a:pt x="189" y="94"/>
                      </a:lnTo>
                      <a:lnTo>
                        <a:pt x="188" y="94"/>
                      </a:lnTo>
                      <a:lnTo>
                        <a:pt x="191" y="102"/>
                      </a:lnTo>
                      <a:lnTo>
                        <a:pt x="197" y="90"/>
                      </a:lnTo>
                      <a:lnTo>
                        <a:pt x="205" y="81"/>
                      </a:lnTo>
                      <a:lnTo>
                        <a:pt x="215" y="74"/>
                      </a:lnTo>
                      <a:lnTo>
                        <a:pt x="228" y="70"/>
                      </a:lnTo>
                      <a:lnTo>
                        <a:pt x="241" y="67"/>
                      </a:lnTo>
                      <a:lnTo>
                        <a:pt x="253" y="67"/>
                      </a:lnTo>
                      <a:lnTo>
                        <a:pt x="260" y="67"/>
                      </a:lnTo>
                      <a:lnTo>
                        <a:pt x="266" y="67"/>
                      </a:lnTo>
                      <a:lnTo>
                        <a:pt x="266" y="61"/>
                      </a:lnTo>
                      <a:lnTo>
                        <a:pt x="266" y="56"/>
                      </a:lnTo>
                      <a:lnTo>
                        <a:pt x="268" y="39"/>
                      </a:lnTo>
                      <a:lnTo>
                        <a:pt x="271" y="25"/>
                      </a:lnTo>
                      <a:lnTo>
                        <a:pt x="280" y="11"/>
                      </a:lnTo>
                      <a:lnTo>
                        <a:pt x="285" y="6"/>
                      </a:lnTo>
                      <a:lnTo>
                        <a:pt x="291" y="2"/>
                      </a:lnTo>
                      <a:lnTo>
                        <a:pt x="297" y="0"/>
                      </a:lnTo>
                      <a:lnTo>
                        <a:pt x="387" y="0"/>
                      </a:lnTo>
                      <a:lnTo>
                        <a:pt x="380" y="5"/>
                      </a:lnTo>
                      <a:lnTo>
                        <a:pt x="373" y="6"/>
                      </a:lnTo>
                      <a:lnTo>
                        <a:pt x="365" y="7"/>
                      </a:lnTo>
                      <a:lnTo>
                        <a:pt x="360" y="7"/>
                      </a:lnTo>
                      <a:lnTo>
                        <a:pt x="355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2" y="60"/>
                      </a:lnTo>
                      <a:lnTo>
                        <a:pt x="324" y="66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6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1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10" y="40"/>
                      </a:lnTo>
                      <a:lnTo>
                        <a:pt x="312" y="42"/>
                      </a:lnTo>
                      <a:lnTo>
                        <a:pt x="316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5" y="79"/>
                      </a:lnTo>
                      <a:lnTo>
                        <a:pt x="323" y="90"/>
                      </a:lnTo>
                      <a:lnTo>
                        <a:pt x="339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3" y="173"/>
                      </a:lnTo>
                      <a:lnTo>
                        <a:pt x="342" y="173"/>
                      </a:lnTo>
                      <a:lnTo>
                        <a:pt x="342" y="169"/>
                      </a:lnTo>
                      <a:lnTo>
                        <a:pt x="341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5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3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9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6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2" y="103"/>
                      </a:lnTo>
                      <a:lnTo>
                        <a:pt x="227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1" y="95"/>
                      </a:lnTo>
                      <a:lnTo>
                        <a:pt x="224" y="91"/>
                      </a:lnTo>
                      <a:lnTo>
                        <a:pt x="227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7" y="89"/>
                      </a:lnTo>
                      <a:lnTo>
                        <a:pt x="264" y="95"/>
                      </a:lnTo>
                      <a:lnTo>
                        <a:pt x="268" y="104"/>
                      </a:lnTo>
                      <a:lnTo>
                        <a:pt x="268" y="114"/>
                      </a:lnTo>
                      <a:lnTo>
                        <a:pt x="262" y="128"/>
                      </a:lnTo>
                      <a:lnTo>
                        <a:pt x="252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6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4" y="169"/>
                      </a:lnTo>
                      <a:lnTo>
                        <a:pt x="204" y="169"/>
                      </a:lnTo>
                      <a:lnTo>
                        <a:pt x="204" y="168"/>
                      </a:lnTo>
                      <a:lnTo>
                        <a:pt x="204" y="168"/>
                      </a:lnTo>
                      <a:lnTo>
                        <a:pt x="204" y="169"/>
                      </a:lnTo>
                      <a:lnTo>
                        <a:pt x="204" y="170"/>
                      </a:lnTo>
                      <a:lnTo>
                        <a:pt x="204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3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1" y="149"/>
                      </a:lnTo>
                      <a:lnTo>
                        <a:pt x="182" y="142"/>
                      </a:lnTo>
                      <a:lnTo>
                        <a:pt x="183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2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3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1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7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3" y="128"/>
                      </a:lnTo>
                      <a:lnTo>
                        <a:pt x="168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2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7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5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5" y="173"/>
                      </a:lnTo>
                      <a:lnTo>
                        <a:pt x="17" y="160"/>
                      </a:lnTo>
                      <a:lnTo>
                        <a:pt x="21" y="150"/>
                      </a:lnTo>
                      <a:lnTo>
                        <a:pt x="24" y="141"/>
                      </a:lnTo>
                      <a:lnTo>
                        <a:pt x="35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8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6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3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60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6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5" y="32"/>
                      </a:lnTo>
                      <a:lnTo>
                        <a:pt x="85" y="28"/>
                      </a:lnTo>
                      <a:lnTo>
                        <a:pt x="85" y="24"/>
                      </a:lnTo>
                      <a:lnTo>
                        <a:pt x="85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9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100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4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3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8" name="Freeform 94">
                  <a:extLst>
                    <a:ext uri="{FF2B5EF4-FFF2-40B4-BE49-F238E27FC236}">
                      <a16:creationId xmlns:a16="http://schemas.microsoft.com/office/drawing/2014/main" id="{709C70AC-C9A5-4759-BFC1-A8A597E662C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3" y="134"/>
                  <a:ext cx="37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7 w 146"/>
                    <a:gd name="T9" fmla="*/ 16 h 76"/>
                    <a:gd name="T10" fmla="*/ 84 w 146"/>
                    <a:gd name="T11" fmla="*/ 7 h 76"/>
                    <a:gd name="T12" fmla="*/ 95 w 146"/>
                    <a:gd name="T13" fmla="*/ 1 h 76"/>
                    <a:gd name="T14" fmla="*/ 116 w 146"/>
                    <a:gd name="T15" fmla="*/ 0 h 76"/>
                    <a:gd name="T16" fmla="*/ 141 w 146"/>
                    <a:gd name="T17" fmla="*/ 16 h 76"/>
                    <a:gd name="T18" fmla="*/ 146 w 146"/>
                    <a:gd name="T19" fmla="*/ 40 h 76"/>
                    <a:gd name="T20" fmla="*/ 135 w 146"/>
                    <a:gd name="T21" fmla="*/ 56 h 76"/>
                    <a:gd name="T22" fmla="*/ 118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6 w 146"/>
                    <a:gd name="T31" fmla="*/ 42 h 76"/>
                    <a:gd name="T32" fmla="*/ 114 w 146"/>
                    <a:gd name="T33" fmla="*/ 40 h 76"/>
                    <a:gd name="T34" fmla="*/ 119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5 w 146"/>
                    <a:gd name="T45" fmla="*/ 20 h 76"/>
                    <a:gd name="T46" fmla="*/ 86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5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4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3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5 w 146"/>
                    <a:gd name="T91" fmla="*/ 42 h 76"/>
                    <a:gd name="T92" fmla="*/ 48 w 146"/>
                    <a:gd name="T93" fmla="*/ 45 h 76"/>
                    <a:gd name="T94" fmla="*/ 45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31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7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7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5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1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5" y="56"/>
                      </a:lnTo>
                      <a:lnTo>
                        <a:pt x="127" y="59"/>
                      </a:lnTo>
                      <a:lnTo>
                        <a:pt x="118" y="61"/>
                      </a:lnTo>
                      <a:lnTo>
                        <a:pt x="109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8" y="45"/>
                      </a:lnTo>
                      <a:lnTo>
                        <a:pt x="98" y="42"/>
                      </a:lnTo>
                      <a:lnTo>
                        <a:pt x="102" y="42"/>
                      </a:lnTo>
                      <a:lnTo>
                        <a:pt x="106" y="42"/>
                      </a:lnTo>
                      <a:lnTo>
                        <a:pt x="110" y="40"/>
                      </a:lnTo>
                      <a:lnTo>
                        <a:pt x="114" y="40"/>
                      </a:lnTo>
                      <a:lnTo>
                        <a:pt x="116" y="38"/>
                      </a:lnTo>
                      <a:lnTo>
                        <a:pt x="119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8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5" y="20"/>
                      </a:lnTo>
                      <a:lnTo>
                        <a:pt x="89" y="25"/>
                      </a:lnTo>
                      <a:lnTo>
                        <a:pt x="86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20" y="76"/>
                      </a:lnTo>
                      <a:lnTo>
                        <a:pt x="95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4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9" y="53"/>
                      </a:lnTo>
                      <a:lnTo>
                        <a:pt x="63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5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5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31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9" name="Freeform 95">
                  <a:extLst>
                    <a:ext uri="{FF2B5EF4-FFF2-40B4-BE49-F238E27FC236}">
                      <a16:creationId xmlns:a16="http://schemas.microsoft.com/office/drawing/2014/main" id="{BF552857-83B3-4DA9-8D0A-CC64795E5D8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0" y="134"/>
                  <a:ext cx="36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6 w 146"/>
                    <a:gd name="T9" fmla="*/ 16 h 76"/>
                    <a:gd name="T10" fmla="*/ 84 w 146"/>
                    <a:gd name="T11" fmla="*/ 7 h 76"/>
                    <a:gd name="T12" fmla="*/ 94 w 146"/>
                    <a:gd name="T13" fmla="*/ 1 h 76"/>
                    <a:gd name="T14" fmla="*/ 116 w 146"/>
                    <a:gd name="T15" fmla="*/ 0 h 76"/>
                    <a:gd name="T16" fmla="*/ 140 w 146"/>
                    <a:gd name="T17" fmla="*/ 16 h 76"/>
                    <a:gd name="T18" fmla="*/ 146 w 146"/>
                    <a:gd name="T19" fmla="*/ 40 h 76"/>
                    <a:gd name="T20" fmla="*/ 134 w 146"/>
                    <a:gd name="T21" fmla="*/ 56 h 76"/>
                    <a:gd name="T22" fmla="*/ 117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5 w 146"/>
                    <a:gd name="T31" fmla="*/ 42 h 76"/>
                    <a:gd name="T32" fmla="*/ 112 w 146"/>
                    <a:gd name="T33" fmla="*/ 40 h 76"/>
                    <a:gd name="T34" fmla="*/ 117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4 w 146"/>
                    <a:gd name="T45" fmla="*/ 20 h 76"/>
                    <a:gd name="T46" fmla="*/ 84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4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3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1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4 w 146"/>
                    <a:gd name="T91" fmla="*/ 42 h 76"/>
                    <a:gd name="T92" fmla="*/ 48 w 146"/>
                    <a:gd name="T93" fmla="*/ 45 h 76"/>
                    <a:gd name="T94" fmla="*/ 43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29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6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6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4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0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4" y="56"/>
                      </a:lnTo>
                      <a:lnTo>
                        <a:pt x="126" y="59"/>
                      </a:lnTo>
                      <a:lnTo>
                        <a:pt x="117" y="61"/>
                      </a:lnTo>
                      <a:lnTo>
                        <a:pt x="108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7" y="45"/>
                      </a:lnTo>
                      <a:lnTo>
                        <a:pt x="98" y="42"/>
                      </a:lnTo>
                      <a:lnTo>
                        <a:pt x="101" y="42"/>
                      </a:lnTo>
                      <a:lnTo>
                        <a:pt x="105" y="42"/>
                      </a:lnTo>
                      <a:lnTo>
                        <a:pt x="110" y="40"/>
                      </a:lnTo>
                      <a:lnTo>
                        <a:pt x="112" y="40"/>
                      </a:lnTo>
                      <a:lnTo>
                        <a:pt x="116" y="38"/>
                      </a:lnTo>
                      <a:lnTo>
                        <a:pt x="117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7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4" y="20"/>
                      </a:lnTo>
                      <a:lnTo>
                        <a:pt x="88" y="25"/>
                      </a:lnTo>
                      <a:lnTo>
                        <a:pt x="84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19" y="76"/>
                      </a:lnTo>
                      <a:lnTo>
                        <a:pt x="94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3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7" y="53"/>
                      </a:lnTo>
                      <a:lnTo>
                        <a:pt x="61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4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3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29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0" name="Freeform 96">
                  <a:extLst>
                    <a:ext uri="{FF2B5EF4-FFF2-40B4-BE49-F238E27FC236}">
                      <a16:creationId xmlns:a16="http://schemas.microsoft.com/office/drawing/2014/main" id="{3F0657ED-080E-4098-86CC-B2FA6A23BAAC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23" y="110"/>
                  <a:ext cx="93" cy="43"/>
                </a:xfrm>
                <a:custGeom>
                  <a:avLst/>
                  <a:gdLst>
                    <a:gd name="T0" fmla="*/ 304 w 371"/>
                    <a:gd name="T1" fmla="*/ 128 h 173"/>
                    <a:gd name="T2" fmla="*/ 320 w 371"/>
                    <a:gd name="T3" fmla="*/ 113 h 173"/>
                    <a:gd name="T4" fmla="*/ 365 w 371"/>
                    <a:gd name="T5" fmla="*/ 165 h 173"/>
                    <a:gd name="T6" fmla="*/ 276 w 371"/>
                    <a:gd name="T7" fmla="*/ 77 h 173"/>
                    <a:gd name="T8" fmla="*/ 28 w 371"/>
                    <a:gd name="T9" fmla="*/ 146 h 173"/>
                    <a:gd name="T10" fmla="*/ 57 w 371"/>
                    <a:gd name="T11" fmla="*/ 121 h 173"/>
                    <a:gd name="T12" fmla="*/ 88 w 371"/>
                    <a:gd name="T13" fmla="*/ 121 h 173"/>
                    <a:gd name="T14" fmla="*/ 110 w 371"/>
                    <a:gd name="T15" fmla="*/ 77 h 173"/>
                    <a:gd name="T16" fmla="*/ 115 w 371"/>
                    <a:gd name="T17" fmla="*/ 23 h 173"/>
                    <a:gd name="T18" fmla="*/ 165 w 371"/>
                    <a:gd name="T19" fmla="*/ 72 h 173"/>
                    <a:gd name="T20" fmla="*/ 198 w 371"/>
                    <a:gd name="T21" fmla="*/ 93 h 173"/>
                    <a:gd name="T22" fmla="*/ 266 w 371"/>
                    <a:gd name="T23" fmla="*/ 55 h 173"/>
                    <a:gd name="T24" fmla="*/ 285 w 371"/>
                    <a:gd name="T25" fmla="*/ 4 h 173"/>
                    <a:gd name="T26" fmla="*/ 371 w 371"/>
                    <a:gd name="T27" fmla="*/ 0 h 173"/>
                    <a:gd name="T28" fmla="*/ 342 w 371"/>
                    <a:gd name="T29" fmla="*/ 6 h 173"/>
                    <a:gd name="T30" fmla="*/ 344 w 371"/>
                    <a:gd name="T31" fmla="*/ 38 h 173"/>
                    <a:gd name="T32" fmla="*/ 294 w 371"/>
                    <a:gd name="T33" fmla="*/ 63 h 173"/>
                    <a:gd name="T34" fmla="*/ 290 w 371"/>
                    <a:gd name="T35" fmla="*/ 24 h 173"/>
                    <a:gd name="T36" fmla="*/ 302 w 371"/>
                    <a:gd name="T37" fmla="*/ 32 h 173"/>
                    <a:gd name="T38" fmla="*/ 319 w 371"/>
                    <a:gd name="T39" fmla="*/ 40 h 173"/>
                    <a:gd name="T40" fmla="*/ 326 w 371"/>
                    <a:gd name="T41" fmla="*/ 21 h 173"/>
                    <a:gd name="T42" fmla="*/ 294 w 371"/>
                    <a:gd name="T43" fmla="*/ 10 h 173"/>
                    <a:gd name="T44" fmla="*/ 274 w 371"/>
                    <a:gd name="T45" fmla="*/ 70 h 173"/>
                    <a:gd name="T46" fmla="*/ 362 w 371"/>
                    <a:gd name="T47" fmla="*/ 141 h 173"/>
                    <a:gd name="T48" fmla="*/ 339 w 371"/>
                    <a:gd name="T49" fmla="*/ 168 h 173"/>
                    <a:gd name="T50" fmla="*/ 302 w 371"/>
                    <a:gd name="T51" fmla="*/ 139 h 173"/>
                    <a:gd name="T52" fmla="*/ 252 w 371"/>
                    <a:gd name="T53" fmla="*/ 74 h 173"/>
                    <a:gd name="T54" fmla="*/ 206 w 371"/>
                    <a:gd name="T55" fmla="*/ 112 h 173"/>
                    <a:gd name="T56" fmla="*/ 228 w 371"/>
                    <a:gd name="T57" fmla="*/ 128 h 173"/>
                    <a:gd name="T58" fmla="*/ 240 w 371"/>
                    <a:gd name="T59" fmla="*/ 113 h 173"/>
                    <a:gd name="T60" fmla="*/ 223 w 371"/>
                    <a:gd name="T61" fmla="*/ 103 h 173"/>
                    <a:gd name="T62" fmla="*/ 230 w 371"/>
                    <a:gd name="T63" fmla="*/ 86 h 173"/>
                    <a:gd name="T64" fmla="*/ 267 w 371"/>
                    <a:gd name="T65" fmla="*/ 114 h 173"/>
                    <a:gd name="T66" fmla="*/ 210 w 371"/>
                    <a:gd name="T67" fmla="*/ 140 h 173"/>
                    <a:gd name="T68" fmla="*/ 205 w 371"/>
                    <a:gd name="T69" fmla="*/ 163 h 173"/>
                    <a:gd name="T70" fmla="*/ 203 w 371"/>
                    <a:gd name="T71" fmla="*/ 170 h 173"/>
                    <a:gd name="T72" fmla="*/ 183 w 371"/>
                    <a:gd name="T73" fmla="*/ 168 h 173"/>
                    <a:gd name="T74" fmla="*/ 180 w 371"/>
                    <a:gd name="T75" fmla="*/ 149 h 173"/>
                    <a:gd name="T76" fmla="*/ 165 w 371"/>
                    <a:gd name="T77" fmla="*/ 145 h 173"/>
                    <a:gd name="T78" fmla="*/ 120 w 371"/>
                    <a:gd name="T79" fmla="*/ 104 h 173"/>
                    <a:gd name="T80" fmla="*/ 160 w 371"/>
                    <a:gd name="T81" fmla="*/ 89 h 173"/>
                    <a:gd name="T82" fmla="*/ 160 w 371"/>
                    <a:gd name="T83" fmla="*/ 103 h 173"/>
                    <a:gd name="T84" fmla="*/ 146 w 371"/>
                    <a:gd name="T85" fmla="*/ 116 h 173"/>
                    <a:gd name="T86" fmla="*/ 162 w 371"/>
                    <a:gd name="T87" fmla="*/ 128 h 173"/>
                    <a:gd name="T88" fmla="*/ 182 w 371"/>
                    <a:gd name="T89" fmla="*/ 107 h 173"/>
                    <a:gd name="T90" fmla="*/ 125 w 371"/>
                    <a:gd name="T91" fmla="*/ 75 h 173"/>
                    <a:gd name="T92" fmla="*/ 68 w 371"/>
                    <a:gd name="T93" fmla="*/ 155 h 173"/>
                    <a:gd name="T94" fmla="*/ 45 w 371"/>
                    <a:gd name="T95" fmla="*/ 173 h 173"/>
                    <a:gd name="T96" fmla="*/ 48 w 371"/>
                    <a:gd name="T97" fmla="*/ 103 h 173"/>
                    <a:gd name="T98" fmla="*/ 112 w 371"/>
                    <a:gd name="T99" fmla="*/ 53 h 173"/>
                    <a:gd name="T100" fmla="*/ 75 w 371"/>
                    <a:gd name="T101" fmla="*/ 7 h 173"/>
                    <a:gd name="T102" fmla="*/ 59 w 371"/>
                    <a:gd name="T103" fmla="*/ 29 h 173"/>
                    <a:gd name="T104" fmla="*/ 74 w 371"/>
                    <a:gd name="T105" fmla="*/ 42 h 173"/>
                    <a:gd name="T106" fmla="*/ 84 w 371"/>
                    <a:gd name="T107" fmla="*/ 24 h 173"/>
                    <a:gd name="T108" fmla="*/ 101 w 371"/>
                    <a:gd name="T109" fmla="*/ 32 h 173"/>
                    <a:gd name="T110" fmla="*/ 73 w 371"/>
                    <a:gd name="T111" fmla="*/ 69 h 173"/>
                    <a:gd name="T112" fmla="*/ 47 w 371"/>
                    <a:gd name="T113" fmla="*/ 11 h 173"/>
                    <a:gd name="T114" fmla="*/ 27 w 371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1" h="173"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4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6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58" y="146"/>
                      </a:lnTo>
                      <a:lnTo>
                        <a:pt x="349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6" y="150"/>
                      </a:lnTo>
                      <a:lnTo>
                        <a:pt x="43" y="139"/>
                      </a:lnTo>
                      <a:lnTo>
                        <a:pt x="50" y="130"/>
                      </a:lnTo>
                      <a:lnTo>
                        <a:pt x="57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1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3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6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0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8" y="80"/>
                      </a:lnTo>
                      <a:lnTo>
                        <a:pt x="221" y="72"/>
                      </a:lnTo>
                      <a:lnTo>
                        <a:pt x="237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5" y="0"/>
                      </a:lnTo>
                      <a:lnTo>
                        <a:pt x="371" y="0"/>
                      </a:lnTo>
                      <a:lnTo>
                        <a:pt x="371" y="6"/>
                      </a:lnTo>
                      <a:lnTo>
                        <a:pt x="365" y="7"/>
                      </a:lnTo>
                      <a:lnTo>
                        <a:pt x="359" y="7"/>
                      </a:lnTo>
                      <a:lnTo>
                        <a:pt x="354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1" y="60"/>
                      </a:lnTo>
                      <a:lnTo>
                        <a:pt x="324" y="66"/>
                      </a:lnTo>
                      <a:lnTo>
                        <a:pt x="313" y="69"/>
                      </a:lnTo>
                      <a:lnTo>
                        <a:pt x="303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2" y="32"/>
                      </a:lnTo>
                      <a:lnTo>
                        <a:pt x="303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7" y="29"/>
                      </a:lnTo>
                      <a:lnTo>
                        <a:pt x="327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3"/>
                      </a:lnTo>
                      <a:lnTo>
                        <a:pt x="371" y="167"/>
                      </a:lnTo>
                      <a:lnTo>
                        <a:pt x="371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39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6" y="167"/>
                      </a:lnTo>
                      <a:lnTo>
                        <a:pt x="324" y="159"/>
                      </a:lnTo>
                      <a:lnTo>
                        <a:pt x="312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2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0" y="76"/>
                      </a:lnTo>
                      <a:lnTo>
                        <a:pt x="228" y="80"/>
                      </a:lnTo>
                      <a:lnTo>
                        <a:pt x="217" y="85"/>
                      </a:lnTo>
                      <a:lnTo>
                        <a:pt x="208" y="95"/>
                      </a:lnTo>
                      <a:lnTo>
                        <a:pt x="205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1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0" y="116"/>
                      </a:lnTo>
                      <a:lnTo>
                        <a:pt x="240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3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3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2" y="128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5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5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0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6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5" y="139"/>
                      </a:lnTo>
                      <a:lnTo>
                        <a:pt x="128" y="132"/>
                      </a:lnTo>
                      <a:lnTo>
                        <a:pt x="121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3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7" y="99"/>
                      </a:lnTo>
                      <a:lnTo>
                        <a:pt x="167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48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6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7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8" y="167"/>
                      </a:lnTo>
                      <a:lnTo>
                        <a:pt x="47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6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8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2" y="70"/>
                      </a:lnTo>
                      <a:lnTo>
                        <a:pt x="114" y="62"/>
                      </a:lnTo>
                      <a:lnTo>
                        <a:pt x="112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0" y="6"/>
                      </a:lnTo>
                      <a:lnTo>
                        <a:pt x="75" y="7"/>
                      </a:lnTo>
                      <a:lnTo>
                        <a:pt x="69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59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1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0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3" y="40"/>
                      </a:lnTo>
                      <a:lnTo>
                        <a:pt x="102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8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2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1" name="Freeform 97">
                  <a:extLst>
                    <a:ext uri="{FF2B5EF4-FFF2-40B4-BE49-F238E27FC236}">
                      <a16:creationId xmlns:a16="http://schemas.microsoft.com/office/drawing/2014/main" id="{B95C300A-4A92-42A1-B76C-2B815DE3BF30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96" y="110"/>
                  <a:ext cx="94" cy="43"/>
                </a:xfrm>
                <a:custGeom>
                  <a:avLst/>
                  <a:gdLst>
                    <a:gd name="T0" fmla="*/ 28 w 374"/>
                    <a:gd name="T1" fmla="*/ 146 h 173"/>
                    <a:gd name="T2" fmla="*/ 58 w 374"/>
                    <a:gd name="T3" fmla="*/ 121 h 173"/>
                    <a:gd name="T4" fmla="*/ 88 w 374"/>
                    <a:gd name="T5" fmla="*/ 121 h 173"/>
                    <a:gd name="T6" fmla="*/ 110 w 374"/>
                    <a:gd name="T7" fmla="*/ 77 h 173"/>
                    <a:gd name="T8" fmla="*/ 305 w 374"/>
                    <a:gd name="T9" fmla="*/ 128 h 173"/>
                    <a:gd name="T10" fmla="*/ 320 w 374"/>
                    <a:gd name="T11" fmla="*/ 113 h 173"/>
                    <a:gd name="T12" fmla="*/ 365 w 374"/>
                    <a:gd name="T13" fmla="*/ 165 h 173"/>
                    <a:gd name="T14" fmla="*/ 276 w 374"/>
                    <a:gd name="T15" fmla="*/ 77 h 173"/>
                    <a:gd name="T16" fmla="*/ 115 w 374"/>
                    <a:gd name="T17" fmla="*/ 23 h 173"/>
                    <a:gd name="T18" fmla="*/ 165 w 374"/>
                    <a:gd name="T19" fmla="*/ 72 h 173"/>
                    <a:gd name="T20" fmla="*/ 198 w 374"/>
                    <a:gd name="T21" fmla="*/ 93 h 173"/>
                    <a:gd name="T22" fmla="*/ 266 w 374"/>
                    <a:gd name="T23" fmla="*/ 55 h 173"/>
                    <a:gd name="T24" fmla="*/ 285 w 374"/>
                    <a:gd name="T25" fmla="*/ 4 h 173"/>
                    <a:gd name="T26" fmla="*/ 374 w 374"/>
                    <a:gd name="T27" fmla="*/ 0 h 173"/>
                    <a:gd name="T28" fmla="*/ 342 w 374"/>
                    <a:gd name="T29" fmla="*/ 6 h 173"/>
                    <a:gd name="T30" fmla="*/ 344 w 374"/>
                    <a:gd name="T31" fmla="*/ 38 h 173"/>
                    <a:gd name="T32" fmla="*/ 288 w 374"/>
                    <a:gd name="T33" fmla="*/ 57 h 173"/>
                    <a:gd name="T34" fmla="*/ 294 w 374"/>
                    <a:gd name="T35" fmla="*/ 21 h 173"/>
                    <a:gd name="T36" fmla="*/ 305 w 374"/>
                    <a:gd name="T37" fmla="*/ 35 h 173"/>
                    <a:gd name="T38" fmla="*/ 321 w 374"/>
                    <a:gd name="T39" fmla="*/ 38 h 173"/>
                    <a:gd name="T40" fmla="*/ 325 w 374"/>
                    <a:gd name="T41" fmla="*/ 18 h 173"/>
                    <a:gd name="T42" fmla="*/ 285 w 374"/>
                    <a:gd name="T43" fmla="*/ 19 h 173"/>
                    <a:gd name="T44" fmla="*/ 289 w 374"/>
                    <a:gd name="T45" fmla="*/ 74 h 173"/>
                    <a:gd name="T46" fmla="*/ 367 w 374"/>
                    <a:gd name="T47" fmla="*/ 150 h 173"/>
                    <a:gd name="T48" fmla="*/ 339 w 374"/>
                    <a:gd name="T49" fmla="*/ 167 h 173"/>
                    <a:gd name="T50" fmla="*/ 289 w 374"/>
                    <a:gd name="T51" fmla="*/ 122 h 173"/>
                    <a:gd name="T52" fmla="*/ 241 w 374"/>
                    <a:gd name="T53" fmla="*/ 76 h 173"/>
                    <a:gd name="T54" fmla="*/ 207 w 374"/>
                    <a:gd name="T55" fmla="*/ 117 h 173"/>
                    <a:gd name="T56" fmla="*/ 232 w 374"/>
                    <a:gd name="T57" fmla="*/ 127 h 173"/>
                    <a:gd name="T58" fmla="*/ 239 w 374"/>
                    <a:gd name="T59" fmla="*/ 109 h 173"/>
                    <a:gd name="T60" fmla="*/ 219 w 374"/>
                    <a:gd name="T61" fmla="*/ 103 h 173"/>
                    <a:gd name="T62" fmla="*/ 239 w 374"/>
                    <a:gd name="T63" fmla="*/ 84 h 173"/>
                    <a:gd name="T64" fmla="*/ 265 w 374"/>
                    <a:gd name="T65" fmla="*/ 125 h 173"/>
                    <a:gd name="T66" fmla="*/ 210 w 374"/>
                    <a:gd name="T67" fmla="*/ 140 h 173"/>
                    <a:gd name="T68" fmla="*/ 205 w 374"/>
                    <a:gd name="T69" fmla="*/ 163 h 173"/>
                    <a:gd name="T70" fmla="*/ 203 w 374"/>
                    <a:gd name="T71" fmla="*/ 170 h 173"/>
                    <a:gd name="T72" fmla="*/ 183 w 374"/>
                    <a:gd name="T73" fmla="*/ 168 h 173"/>
                    <a:gd name="T74" fmla="*/ 180 w 374"/>
                    <a:gd name="T75" fmla="*/ 149 h 173"/>
                    <a:gd name="T76" fmla="*/ 165 w 374"/>
                    <a:gd name="T77" fmla="*/ 145 h 173"/>
                    <a:gd name="T78" fmla="*/ 120 w 374"/>
                    <a:gd name="T79" fmla="*/ 104 h 173"/>
                    <a:gd name="T80" fmla="*/ 160 w 374"/>
                    <a:gd name="T81" fmla="*/ 89 h 173"/>
                    <a:gd name="T82" fmla="*/ 160 w 374"/>
                    <a:gd name="T83" fmla="*/ 103 h 173"/>
                    <a:gd name="T84" fmla="*/ 147 w 374"/>
                    <a:gd name="T85" fmla="*/ 116 h 173"/>
                    <a:gd name="T86" fmla="*/ 162 w 374"/>
                    <a:gd name="T87" fmla="*/ 128 h 173"/>
                    <a:gd name="T88" fmla="*/ 182 w 374"/>
                    <a:gd name="T89" fmla="*/ 107 h 173"/>
                    <a:gd name="T90" fmla="*/ 125 w 374"/>
                    <a:gd name="T91" fmla="*/ 75 h 173"/>
                    <a:gd name="T92" fmla="*/ 68 w 374"/>
                    <a:gd name="T93" fmla="*/ 155 h 173"/>
                    <a:gd name="T94" fmla="*/ 45 w 374"/>
                    <a:gd name="T95" fmla="*/ 173 h 173"/>
                    <a:gd name="T96" fmla="*/ 49 w 374"/>
                    <a:gd name="T97" fmla="*/ 103 h 173"/>
                    <a:gd name="T98" fmla="*/ 114 w 374"/>
                    <a:gd name="T99" fmla="*/ 53 h 173"/>
                    <a:gd name="T100" fmla="*/ 75 w 374"/>
                    <a:gd name="T101" fmla="*/ 7 h 173"/>
                    <a:gd name="T102" fmla="*/ 59 w 374"/>
                    <a:gd name="T103" fmla="*/ 29 h 173"/>
                    <a:gd name="T104" fmla="*/ 74 w 374"/>
                    <a:gd name="T105" fmla="*/ 42 h 173"/>
                    <a:gd name="T106" fmla="*/ 84 w 374"/>
                    <a:gd name="T107" fmla="*/ 24 h 173"/>
                    <a:gd name="T108" fmla="*/ 101 w 374"/>
                    <a:gd name="T109" fmla="*/ 32 h 173"/>
                    <a:gd name="T110" fmla="*/ 73 w 374"/>
                    <a:gd name="T111" fmla="*/ 69 h 173"/>
                    <a:gd name="T112" fmla="*/ 47 w 374"/>
                    <a:gd name="T113" fmla="*/ 11 h 173"/>
                    <a:gd name="T114" fmla="*/ 27 w 374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4" h="173"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3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7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9" y="80"/>
                      </a:lnTo>
                      <a:lnTo>
                        <a:pt x="223" y="72"/>
                      </a:lnTo>
                      <a:lnTo>
                        <a:pt x="238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6" y="0"/>
                      </a:lnTo>
                      <a:lnTo>
                        <a:pt x="374" y="0"/>
                      </a:lnTo>
                      <a:lnTo>
                        <a:pt x="369" y="2"/>
                      </a:lnTo>
                      <a:lnTo>
                        <a:pt x="363" y="5"/>
                      </a:lnTo>
                      <a:lnTo>
                        <a:pt x="358" y="6"/>
                      </a:lnTo>
                      <a:lnTo>
                        <a:pt x="353" y="6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28" y="63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2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40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4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4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4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5" y="125"/>
                      </a:lnTo>
                      <a:lnTo>
                        <a:pt x="258" y="132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2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7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5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2" name="Freeform 98">
                  <a:extLst>
                    <a:ext uri="{FF2B5EF4-FFF2-40B4-BE49-F238E27FC236}">
                      <a16:creationId xmlns:a16="http://schemas.microsoft.com/office/drawing/2014/main" id="{5C2778DF-A450-4E24-AB53-A5567EA1E31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8" y="110"/>
                  <a:ext cx="47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6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5 w 184"/>
                    <a:gd name="T25" fmla="*/ 75 h 93"/>
                    <a:gd name="T26" fmla="*/ 107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5 w 184"/>
                    <a:gd name="T47" fmla="*/ 5 h 93"/>
                    <a:gd name="T48" fmla="*/ 162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7 w 184"/>
                    <a:gd name="T59" fmla="*/ 60 h 93"/>
                    <a:gd name="T60" fmla="*/ 137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5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0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  <a:gd name="T92" fmla="*/ 0 w 184"/>
                    <a:gd name="T93" fmla="*/ 0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</a:cxnLst>
                  <a:rect l="0" t="0" r="r" b="b"/>
                  <a:pathLst>
                    <a:path w="184" h="93">
                      <a:moveTo>
                        <a:pt x="0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4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6" y="42"/>
                      </a:lnTo>
                      <a:lnTo>
                        <a:pt x="66" y="53"/>
                      </a:lnTo>
                      <a:lnTo>
                        <a:pt x="66" y="58"/>
                      </a:lnTo>
                      <a:lnTo>
                        <a:pt x="77" y="61"/>
                      </a:lnTo>
                      <a:lnTo>
                        <a:pt x="84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5" y="75"/>
                      </a:lnTo>
                      <a:lnTo>
                        <a:pt x="100" y="68"/>
                      </a:lnTo>
                      <a:lnTo>
                        <a:pt x="107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8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8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5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5" y="5"/>
                      </a:lnTo>
                      <a:lnTo>
                        <a:pt x="169" y="10"/>
                      </a:lnTo>
                      <a:lnTo>
                        <a:pt x="162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4" y="46"/>
                      </a:lnTo>
                      <a:lnTo>
                        <a:pt x="152" y="46"/>
                      </a:lnTo>
                      <a:lnTo>
                        <a:pt x="148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7" y="56"/>
                      </a:lnTo>
                      <a:lnTo>
                        <a:pt x="137" y="60"/>
                      </a:lnTo>
                      <a:lnTo>
                        <a:pt x="137" y="63"/>
                      </a:lnTo>
                      <a:lnTo>
                        <a:pt x="137" y="64"/>
                      </a:lnTo>
                      <a:lnTo>
                        <a:pt x="120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3" y="79"/>
                      </a:lnTo>
                      <a:lnTo>
                        <a:pt x="75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6" y="30"/>
                      </a:lnTo>
                      <a:lnTo>
                        <a:pt x="20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0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3" name="Freeform 99">
                  <a:extLst>
                    <a:ext uri="{FF2B5EF4-FFF2-40B4-BE49-F238E27FC236}">
                      <a16:creationId xmlns:a16="http://schemas.microsoft.com/office/drawing/2014/main" id="{FED6483D-E561-407F-8D46-D80172BA862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2" y="110"/>
                  <a:ext cx="46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7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6 w 184"/>
                    <a:gd name="T25" fmla="*/ 75 h 93"/>
                    <a:gd name="T26" fmla="*/ 108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7 w 184"/>
                    <a:gd name="T47" fmla="*/ 5 h 93"/>
                    <a:gd name="T48" fmla="*/ 164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8 w 184"/>
                    <a:gd name="T59" fmla="*/ 60 h 93"/>
                    <a:gd name="T60" fmla="*/ 138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6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1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84" h="93">
                      <a:moveTo>
                        <a:pt x="1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6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7" y="42"/>
                      </a:lnTo>
                      <a:lnTo>
                        <a:pt x="67" y="53"/>
                      </a:lnTo>
                      <a:lnTo>
                        <a:pt x="67" y="58"/>
                      </a:lnTo>
                      <a:lnTo>
                        <a:pt x="77" y="61"/>
                      </a:lnTo>
                      <a:lnTo>
                        <a:pt x="85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6" y="75"/>
                      </a:lnTo>
                      <a:lnTo>
                        <a:pt x="100" y="68"/>
                      </a:lnTo>
                      <a:lnTo>
                        <a:pt x="108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9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9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7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7" y="5"/>
                      </a:lnTo>
                      <a:lnTo>
                        <a:pt x="170" y="10"/>
                      </a:lnTo>
                      <a:lnTo>
                        <a:pt x="164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5" y="46"/>
                      </a:lnTo>
                      <a:lnTo>
                        <a:pt x="152" y="46"/>
                      </a:lnTo>
                      <a:lnTo>
                        <a:pt x="149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8" y="56"/>
                      </a:lnTo>
                      <a:lnTo>
                        <a:pt x="138" y="60"/>
                      </a:lnTo>
                      <a:lnTo>
                        <a:pt x="138" y="63"/>
                      </a:lnTo>
                      <a:lnTo>
                        <a:pt x="138" y="64"/>
                      </a:lnTo>
                      <a:lnTo>
                        <a:pt x="122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5" y="79"/>
                      </a:lnTo>
                      <a:lnTo>
                        <a:pt x="76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7" y="30"/>
                      </a:lnTo>
                      <a:lnTo>
                        <a:pt x="21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4" name="Freeform 100">
                  <a:extLst>
                    <a:ext uri="{FF2B5EF4-FFF2-40B4-BE49-F238E27FC236}">
                      <a16:creationId xmlns:a16="http://schemas.microsoft.com/office/drawing/2014/main" id="{98B00F75-9E22-4359-ACD1-2D37E3406EA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2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5" name="Freeform 101">
                  <a:extLst>
                    <a:ext uri="{FF2B5EF4-FFF2-40B4-BE49-F238E27FC236}">
                      <a16:creationId xmlns:a16="http://schemas.microsoft.com/office/drawing/2014/main" id="{109544DA-62B9-403B-B92C-F3D25E8A4D5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6" name="Freeform 102">
                  <a:extLst>
                    <a:ext uri="{FF2B5EF4-FFF2-40B4-BE49-F238E27FC236}">
                      <a16:creationId xmlns:a16="http://schemas.microsoft.com/office/drawing/2014/main" id="{5B577F45-1898-4E0B-B4DC-5D0493599C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1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7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1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7" name="Freeform 103">
                  <a:extLst>
                    <a:ext uri="{FF2B5EF4-FFF2-40B4-BE49-F238E27FC236}">
                      <a16:creationId xmlns:a16="http://schemas.microsoft.com/office/drawing/2014/main" id="{DB0C099F-4651-4101-B2DD-AD83EB6F03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8" name="Freeform 104">
                  <a:extLst>
                    <a:ext uri="{FF2B5EF4-FFF2-40B4-BE49-F238E27FC236}">
                      <a16:creationId xmlns:a16="http://schemas.microsoft.com/office/drawing/2014/main" id="{BBEAA65B-B26E-41A4-A57F-40636D898B0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04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9" name="Freeform 105">
                  <a:extLst>
                    <a:ext uri="{FF2B5EF4-FFF2-40B4-BE49-F238E27FC236}">
                      <a16:creationId xmlns:a16="http://schemas.microsoft.com/office/drawing/2014/main" id="{D344E4B0-B533-4C48-BAE6-3800FFDE20C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4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0" name="Freeform 106">
                  <a:extLst>
                    <a:ext uri="{FF2B5EF4-FFF2-40B4-BE49-F238E27FC236}">
                      <a16:creationId xmlns:a16="http://schemas.microsoft.com/office/drawing/2014/main" id="{2B824F01-CA17-4298-97AC-B8FB5CFC85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0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4 w 16"/>
                    <a:gd name="T13" fmla="*/ 14 h 17"/>
                    <a:gd name="T14" fmla="*/ 11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1 w 16"/>
                    <a:gd name="T29" fmla="*/ 3 h 17"/>
                    <a:gd name="T30" fmla="*/ 3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1" name="Freeform 107">
                  <a:extLst>
                    <a:ext uri="{FF2B5EF4-FFF2-40B4-BE49-F238E27FC236}">
                      <a16:creationId xmlns:a16="http://schemas.microsoft.com/office/drawing/2014/main" id="{26165E8E-AE45-46A9-8C09-5558F583B9F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0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4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7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2" name="Freeform 108">
                  <a:extLst>
                    <a:ext uri="{FF2B5EF4-FFF2-40B4-BE49-F238E27FC236}">
                      <a16:creationId xmlns:a16="http://schemas.microsoft.com/office/drawing/2014/main" id="{243E3FDE-05F7-4496-98E7-7F77DBD350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89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8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3" name="Freeform 109">
                  <a:extLst>
                    <a:ext uri="{FF2B5EF4-FFF2-40B4-BE49-F238E27FC236}">
                      <a16:creationId xmlns:a16="http://schemas.microsoft.com/office/drawing/2014/main" id="{FA8EBFC3-A0AE-46D0-976E-0E7CD590FBD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6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4" name="Freeform 110">
                  <a:extLst>
                    <a:ext uri="{FF2B5EF4-FFF2-40B4-BE49-F238E27FC236}">
                      <a16:creationId xmlns:a16="http://schemas.microsoft.com/office/drawing/2014/main" id="{1C9084F5-35A4-44AD-A9F7-823F864D4D1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5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5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5" name="Freeform 111">
                  <a:extLst>
                    <a:ext uri="{FF2B5EF4-FFF2-40B4-BE49-F238E27FC236}">
                      <a16:creationId xmlns:a16="http://schemas.microsoft.com/office/drawing/2014/main" id="{5C860E20-AFC3-4014-8BCA-4661C0C8D7B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0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6" name="Freeform 112">
                  <a:extLst>
                    <a:ext uri="{FF2B5EF4-FFF2-40B4-BE49-F238E27FC236}">
                      <a16:creationId xmlns:a16="http://schemas.microsoft.com/office/drawing/2014/main" id="{429A77BF-8DCB-4EE1-AE6F-D84E6A669CF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7" name="Freeform 113">
                  <a:extLst>
                    <a:ext uri="{FF2B5EF4-FFF2-40B4-BE49-F238E27FC236}">
                      <a16:creationId xmlns:a16="http://schemas.microsoft.com/office/drawing/2014/main" id="{ECFB9A04-B179-4904-B041-BBE0F2BCF6D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16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7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8" name="Freeform 114">
                  <a:extLst>
                    <a:ext uri="{FF2B5EF4-FFF2-40B4-BE49-F238E27FC236}">
                      <a16:creationId xmlns:a16="http://schemas.microsoft.com/office/drawing/2014/main" id="{AB2B018B-D37D-4C7E-841C-09CA1CF333D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9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9" name="Freeform 115">
                  <a:extLst>
                    <a:ext uri="{FF2B5EF4-FFF2-40B4-BE49-F238E27FC236}">
                      <a16:creationId xmlns:a16="http://schemas.microsoft.com/office/drawing/2014/main" id="{A4218A53-8046-48AB-8179-DA49BD3FF22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7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0" name="Freeform 116">
                  <a:extLst>
                    <a:ext uri="{FF2B5EF4-FFF2-40B4-BE49-F238E27FC236}">
                      <a16:creationId xmlns:a16="http://schemas.microsoft.com/office/drawing/2014/main" id="{2F020524-04E8-43CA-B51F-03D82010A98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3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8 w 22"/>
                    <a:gd name="T15" fmla="*/ 19 h 22"/>
                    <a:gd name="T16" fmla="*/ 14 w 22"/>
                    <a:gd name="T17" fmla="*/ 22 h 22"/>
                    <a:gd name="T18" fmla="*/ 11 w 22"/>
                    <a:gd name="T19" fmla="*/ 22 h 22"/>
                    <a:gd name="T20" fmla="*/ 8 w 22"/>
                    <a:gd name="T21" fmla="*/ 22 h 22"/>
                    <a:gd name="T22" fmla="*/ 4 w 22"/>
                    <a:gd name="T23" fmla="*/ 19 h 22"/>
                    <a:gd name="T24" fmla="*/ 1 w 22"/>
                    <a:gd name="T25" fmla="*/ 17 h 22"/>
                    <a:gd name="T26" fmla="*/ 0 w 22"/>
                    <a:gd name="T27" fmla="*/ 13 h 22"/>
                    <a:gd name="T28" fmla="*/ 1 w 22"/>
                    <a:gd name="T29" fmla="*/ 8 h 22"/>
                    <a:gd name="T30" fmla="*/ 2 w 22"/>
                    <a:gd name="T31" fmla="*/ 4 h 22"/>
                    <a:gd name="T32" fmla="*/ 6 w 22"/>
                    <a:gd name="T33" fmla="*/ 2 h 22"/>
                    <a:gd name="T34" fmla="*/ 10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1" name="Freeform 117">
                  <a:extLst>
                    <a:ext uri="{FF2B5EF4-FFF2-40B4-BE49-F238E27FC236}">
                      <a16:creationId xmlns:a16="http://schemas.microsoft.com/office/drawing/2014/main" id="{C34FD544-9729-47C8-87A7-F503E6FCFF0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1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2" name="Freeform 118">
                  <a:extLst>
                    <a:ext uri="{FF2B5EF4-FFF2-40B4-BE49-F238E27FC236}">
                      <a16:creationId xmlns:a16="http://schemas.microsoft.com/office/drawing/2014/main" id="{D4D0D2BF-8976-481F-B251-3D522866844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6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2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6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2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3" name="Freeform 119">
                  <a:extLst>
                    <a:ext uri="{FF2B5EF4-FFF2-40B4-BE49-F238E27FC236}">
                      <a16:creationId xmlns:a16="http://schemas.microsoft.com/office/drawing/2014/main" id="{DAE4FA61-802F-4B84-8C85-AA1B5068BD3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87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7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2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6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7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4" name="Freeform 120">
                  <a:extLst>
                    <a:ext uri="{FF2B5EF4-FFF2-40B4-BE49-F238E27FC236}">
                      <a16:creationId xmlns:a16="http://schemas.microsoft.com/office/drawing/2014/main" id="{31F9B43F-4627-453E-A0A6-D01FABD7D10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22"/>
                  <a:ext cx="4" cy="5"/>
                </a:xfrm>
                <a:custGeom>
                  <a:avLst/>
                  <a:gdLst>
                    <a:gd name="T0" fmla="*/ 7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6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7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6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5" name="Freeform 121">
                  <a:extLst>
                    <a:ext uri="{FF2B5EF4-FFF2-40B4-BE49-F238E27FC236}">
                      <a16:creationId xmlns:a16="http://schemas.microsoft.com/office/drawing/2014/main" id="{06646522-380D-4294-A06C-63DF7D392A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" y="122"/>
                  <a:ext cx="4" cy="5"/>
                </a:xfrm>
                <a:custGeom>
                  <a:avLst/>
                  <a:gdLst>
                    <a:gd name="T0" fmla="*/ 9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9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6" name="Freeform 122">
                  <a:extLst>
                    <a:ext uri="{FF2B5EF4-FFF2-40B4-BE49-F238E27FC236}">
                      <a16:creationId xmlns:a16="http://schemas.microsoft.com/office/drawing/2014/main" id="{D4FABA7C-42ED-400C-A1AC-2BA6A8C340A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3 w 14"/>
                    <a:gd name="T7" fmla="*/ 3 h 12"/>
                    <a:gd name="T8" fmla="*/ 14 w 14"/>
                    <a:gd name="T9" fmla="*/ 6 h 12"/>
                    <a:gd name="T10" fmla="*/ 13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4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4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7" name="Freeform 123">
                  <a:extLst>
                    <a:ext uri="{FF2B5EF4-FFF2-40B4-BE49-F238E27FC236}">
                      <a16:creationId xmlns:a16="http://schemas.microsoft.com/office/drawing/2014/main" id="{F84546C4-C094-41C9-8FF1-631546711E6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6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8" name="Freeform 124">
                  <a:extLst>
                    <a:ext uri="{FF2B5EF4-FFF2-40B4-BE49-F238E27FC236}">
                      <a16:creationId xmlns:a16="http://schemas.microsoft.com/office/drawing/2014/main" id="{F3946D15-D0EC-41E7-8C61-0A26BD3D39C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" y="128"/>
                  <a:ext cx="5" cy="5"/>
                </a:xfrm>
                <a:custGeom>
                  <a:avLst/>
                  <a:gdLst>
                    <a:gd name="T0" fmla="*/ 12 w 21"/>
                    <a:gd name="T1" fmla="*/ 0 h 22"/>
                    <a:gd name="T2" fmla="*/ 16 w 21"/>
                    <a:gd name="T3" fmla="*/ 1 h 22"/>
                    <a:gd name="T4" fmla="*/ 19 w 21"/>
                    <a:gd name="T5" fmla="*/ 4 h 22"/>
                    <a:gd name="T6" fmla="*/ 21 w 21"/>
                    <a:gd name="T7" fmla="*/ 8 h 22"/>
                    <a:gd name="T8" fmla="*/ 21 w 21"/>
                    <a:gd name="T9" fmla="*/ 12 h 22"/>
                    <a:gd name="T10" fmla="*/ 20 w 21"/>
                    <a:gd name="T11" fmla="*/ 17 h 22"/>
                    <a:gd name="T12" fmla="*/ 17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6 w 21"/>
                    <a:gd name="T19" fmla="*/ 20 h 22"/>
                    <a:gd name="T20" fmla="*/ 2 w 21"/>
                    <a:gd name="T21" fmla="*/ 18 h 22"/>
                    <a:gd name="T22" fmla="*/ 1 w 21"/>
                    <a:gd name="T23" fmla="*/ 14 h 22"/>
                    <a:gd name="T24" fmla="*/ 0 w 21"/>
                    <a:gd name="T25" fmla="*/ 10 h 22"/>
                    <a:gd name="T26" fmla="*/ 1 w 21"/>
                    <a:gd name="T27" fmla="*/ 6 h 22"/>
                    <a:gd name="T28" fmla="*/ 3 w 21"/>
                    <a:gd name="T29" fmla="*/ 3 h 22"/>
                    <a:gd name="T30" fmla="*/ 7 w 21"/>
                    <a:gd name="T31" fmla="*/ 1 h 22"/>
                    <a:gd name="T32" fmla="*/ 12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1" y="12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0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3" y="3"/>
                      </a:lnTo>
                      <a:lnTo>
                        <a:pt x="7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9" name="Freeform 125">
                  <a:extLst>
                    <a:ext uri="{FF2B5EF4-FFF2-40B4-BE49-F238E27FC236}">
                      <a16:creationId xmlns:a16="http://schemas.microsoft.com/office/drawing/2014/main" id="{923DC089-0211-43DF-A53A-5670B191081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0" name="Freeform 126">
                  <a:extLst>
                    <a:ext uri="{FF2B5EF4-FFF2-40B4-BE49-F238E27FC236}">
                      <a16:creationId xmlns:a16="http://schemas.microsoft.com/office/drawing/2014/main" id="{DE84A15B-241A-49FF-934C-BC2318E4D5B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72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5 w 21"/>
                    <a:gd name="T15" fmla="*/ 20 h 22"/>
                    <a:gd name="T16" fmla="*/ 12 w 21"/>
                    <a:gd name="T17" fmla="*/ 22 h 22"/>
                    <a:gd name="T18" fmla="*/ 6 w 21"/>
                    <a:gd name="T19" fmla="*/ 22 h 22"/>
                    <a:gd name="T20" fmla="*/ 3 w 21"/>
                    <a:gd name="T21" fmla="*/ 19 h 22"/>
                    <a:gd name="T22" fmla="*/ 0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1" name="Freeform 127">
                  <a:extLst>
                    <a:ext uri="{FF2B5EF4-FFF2-40B4-BE49-F238E27FC236}">
                      <a16:creationId xmlns:a16="http://schemas.microsoft.com/office/drawing/2014/main" id="{1B92BB22-9934-4535-A9DF-3C3800DB76B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5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2" name="Freeform 128">
                  <a:extLst>
                    <a:ext uri="{FF2B5EF4-FFF2-40B4-BE49-F238E27FC236}">
                      <a16:creationId xmlns:a16="http://schemas.microsoft.com/office/drawing/2014/main" id="{BABD136C-A4E6-4CEA-BE65-67CFF48DB19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3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3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3" name="Freeform 129">
                  <a:extLst>
                    <a:ext uri="{FF2B5EF4-FFF2-40B4-BE49-F238E27FC236}">
                      <a16:creationId xmlns:a16="http://schemas.microsoft.com/office/drawing/2014/main" id="{8A694212-FED6-4687-BB86-C9894792B43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22"/>
                  <a:ext cx="4" cy="5"/>
                </a:xfrm>
                <a:custGeom>
                  <a:avLst/>
                  <a:gdLst>
                    <a:gd name="T0" fmla="*/ 8 w 18"/>
                    <a:gd name="T1" fmla="*/ 0 h 16"/>
                    <a:gd name="T2" fmla="*/ 11 w 18"/>
                    <a:gd name="T3" fmla="*/ 0 h 16"/>
                    <a:gd name="T4" fmla="*/ 14 w 18"/>
                    <a:gd name="T5" fmla="*/ 1 h 16"/>
                    <a:gd name="T6" fmla="*/ 16 w 18"/>
                    <a:gd name="T7" fmla="*/ 4 h 16"/>
                    <a:gd name="T8" fmla="*/ 18 w 18"/>
                    <a:gd name="T9" fmla="*/ 7 h 16"/>
                    <a:gd name="T10" fmla="*/ 16 w 18"/>
                    <a:gd name="T11" fmla="*/ 10 h 16"/>
                    <a:gd name="T12" fmla="*/ 15 w 18"/>
                    <a:gd name="T13" fmla="*/ 14 h 16"/>
                    <a:gd name="T14" fmla="*/ 13 w 18"/>
                    <a:gd name="T15" fmla="*/ 15 h 16"/>
                    <a:gd name="T16" fmla="*/ 10 w 18"/>
                    <a:gd name="T17" fmla="*/ 16 h 16"/>
                    <a:gd name="T18" fmla="*/ 6 w 18"/>
                    <a:gd name="T19" fmla="*/ 16 h 16"/>
                    <a:gd name="T20" fmla="*/ 4 w 18"/>
                    <a:gd name="T21" fmla="*/ 14 h 16"/>
                    <a:gd name="T22" fmla="*/ 1 w 18"/>
                    <a:gd name="T23" fmla="*/ 11 h 16"/>
                    <a:gd name="T24" fmla="*/ 0 w 18"/>
                    <a:gd name="T25" fmla="*/ 9 h 16"/>
                    <a:gd name="T26" fmla="*/ 1 w 18"/>
                    <a:gd name="T27" fmla="*/ 6 h 16"/>
                    <a:gd name="T28" fmla="*/ 2 w 18"/>
                    <a:gd name="T29" fmla="*/ 2 h 16"/>
                    <a:gd name="T30" fmla="*/ 5 w 18"/>
                    <a:gd name="T31" fmla="*/ 1 h 16"/>
                    <a:gd name="T32" fmla="*/ 8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8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4" name="Freeform 130">
                  <a:extLst>
                    <a:ext uri="{FF2B5EF4-FFF2-40B4-BE49-F238E27FC236}">
                      <a16:creationId xmlns:a16="http://schemas.microsoft.com/office/drawing/2014/main" id="{17443431-E6D8-40E7-8C15-3C22EAEF62D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2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5" name="Freeform 131">
                  <a:extLst>
                    <a:ext uri="{FF2B5EF4-FFF2-40B4-BE49-F238E27FC236}">
                      <a16:creationId xmlns:a16="http://schemas.microsoft.com/office/drawing/2014/main" id="{2B3FD05B-F519-4DF5-A92B-45F017248A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46" y="128"/>
                  <a:ext cx="6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6" name="Freeform 132">
                  <a:extLst>
                    <a:ext uri="{FF2B5EF4-FFF2-40B4-BE49-F238E27FC236}">
                      <a16:creationId xmlns:a16="http://schemas.microsoft.com/office/drawing/2014/main" id="{4046FFD8-4441-4377-883B-1FE47C425AE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0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7" name="Freeform 133">
                  <a:extLst>
                    <a:ext uri="{FF2B5EF4-FFF2-40B4-BE49-F238E27FC236}">
                      <a16:creationId xmlns:a16="http://schemas.microsoft.com/office/drawing/2014/main" id="{9549761D-6ED0-41EF-9621-1B9C58762D9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2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4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8" name="Freeform 134">
                  <a:extLst>
                    <a:ext uri="{FF2B5EF4-FFF2-40B4-BE49-F238E27FC236}">
                      <a16:creationId xmlns:a16="http://schemas.microsoft.com/office/drawing/2014/main" id="{2BDD78B5-4EB6-4002-8381-67B09A20C1E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5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5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9" name="Freeform 135">
                  <a:extLst>
                    <a:ext uri="{FF2B5EF4-FFF2-40B4-BE49-F238E27FC236}">
                      <a16:creationId xmlns:a16="http://schemas.microsoft.com/office/drawing/2014/main" id="{AD9F2E4F-87CC-4845-A736-77B28B11BA4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0" name="Freeform 136">
                  <a:extLst>
                    <a:ext uri="{FF2B5EF4-FFF2-40B4-BE49-F238E27FC236}">
                      <a16:creationId xmlns:a16="http://schemas.microsoft.com/office/drawing/2014/main" id="{61355FF2-A4DF-4FA4-9541-364C90AC323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2 w 14"/>
                    <a:gd name="T7" fmla="*/ 3 h 12"/>
                    <a:gd name="T8" fmla="*/ 14 w 14"/>
                    <a:gd name="T9" fmla="*/ 6 h 12"/>
                    <a:gd name="T10" fmla="*/ 12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3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4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1" name="Freeform 137">
                  <a:extLst>
                    <a:ext uri="{FF2B5EF4-FFF2-40B4-BE49-F238E27FC236}">
                      <a16:creationId xmlns:a16="http://schemas.microsoft.com/office/drawing/2014/main" id="{51A90062-1CAA-47D4-82AF-7A01D6A1DF8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19" y="128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5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3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5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2" name="Freeform 138">
                  <a:extLst>
                    <a:ext uri="{FF2B5EF4-FFF2-40B4-BE49-F238E27FC236}">
                      <a16:creationId xmlns:a16="http://schemas.microsoft.com/office/drawing/2014/main" id="{D0B76AF4-35E5-416D-9A92-B71402D2E0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3" name="Freeform 139">
                  <a:extLst>
                    <a:ext uri="{FF2B5EF4-FFF2-40B4-BE49-F238E27FC236}">
                      <a16:creationId xmlns:a16="http://schemas.microsoft.com/office/drawing/2014/main" id="{4C898461-910B-4855-834C-F7CD9D1EF52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8"/>
                  <a:ext cx="3" cy="3"/>
                </a:xfrm>
                <a:custGeom>
                  <a:avLst/>
                  <a:gdLst>
                    <a:gd name="T0" fmla="*/ 7 w 12"/>
                    <a:gd name="T1" fmla="*/ 0 h 12"/>
                    <a:gd name="T2" fmla="*/ 10 w 12"/>
                    <a:gd name="T3" fmla="*/ 0 h 12"/>
                    <a:gd name="T4" fmla="*/ 11 w 12"/>
                    <a:gd name="T5" fmla="*/ 2 h 12"/>
                    <a:gd name="T6" fmla="*/ 12 w 12"/>
                    <a:gd name="T7" fmla="*/ 3 h 12"/>
                    <a:gd name="T8" fmla="*/ 12 w 12"/>
                    <a:gd name="T9" fmla="*/ 6 h 12"/>
                    <a:gd name="T10" fmla="*/ 12 w 12"/>
                    <a:gd name="T11" fmla="*/ 8 h 12"/>
                    <a:gd name="T12" fmla="*/ 11 w 12"/>
                    <a:gd name="T13" fmla="*/ 11 h 12"/>
                    <a:gd name="T14" fmla="*/ 8 w 12"/>
                    <a:gd name="T15" fmla="*/ 12 h 12"/>
                    <a:gd name="T16" fmla="*/ 6 w 12"/>
                    <a:gd name="T17" fmla="*/ 12 h 12"/>
                    <a:gd name="T18" fmla="*/ 3 w 12"/>
                    <a:gd name="T19" fmla="*/ 11 h 12"/>
                    <a:gd name="T20" fmla="*/ 1 w 12"/>
                    <a:gd name="T21" fmla="*/ 10 h 12"/>
                    <a:gd name="T22" fmla="*/ 0 w 12"/>
                    <a:gd name="T23" fmla="*/ 7 h 12"/>
                    <a:gd name="T24" fmla="*/ 0 w 12"/>
                    <a:gd name="T25" fmla="*/ 5 h 12"/>
                    <a:gd name="T26" fmla="*/ 1 w 12"/>
                    <a:gd name="T27" fmla="*/ 2 h 12"/>
                    <a:gd name="T28" fmla="*/ 2 w 12"/>
                    <a:gd name="T29" fmla="*/ 1 h 12"/>
                    <a:gd name="T30" fmla="*/ 5 w 12"/>
                    <a:gd name="T31" fmla="*/ 0 h 12"/>
                    <a:gd name="T32" fmla="*/ 7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2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4" name="Freeform 140">
                  <a:extLst>
                    <a:ext uri="{FF2B5EF4-FFF2-40B4-BE49-F238E27FC236}">
                      <a16:creationId xmlns:a16="http://schemas.microsoft.com/office/drawing/2014/main" id="{E28DE654-9D46-4274-9B08-9E438C313E2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8"/>
                  <a:ext cx="4" cy="3"/>
                </a:xfrm>
                <a:custGeom>
                  <a:avLst/>
                  <a:gdLst>
                    <a:gd name="T0" fmla="*/ 8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5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5" name="Freeform 141">
                  <a:extLst>
                    <a:ext uri="{FF2B5EF4-FFF2-40B4-BE49-F238E27FC236}">
                      <a16:creationId xmlns:a16="http://schemas.microsoft.com/office/drawing/2014/main" id="{BA4C277E-6376-4084-9AEF-8E93CAD1916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0" y="143"/>
                  <a:ext cx="5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6" name="Freeform 142">
                  <a:extLst>
                    <a:ext uri="{FF2B5EF4-FFF2-40B4-BE49-F238E27FC236}">
                      <a16:creationId xmlns:a16="http://schemas.microsoft.com/office/drawing/2014/main" id="{9743E4CA-EBEF-48F6-8BCB-CC48D635EF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84" y="143"/>
                  <a:ext cx="6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8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0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2 w 21"/>
                    <a:gd name="T31" fmla="*/ 4 h 22"/>
                    <a:gd name="T32" fmla="*/ 5 w 21"/>
                    <a:gd name="T33" fmla="*/ 2 h 22"/>
                    <a:gd name="T34" fmla="*/ 10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7" name="Freeform 143">
                  <a:extLst>
                    <a:ext uri="{FF2B5EF4-FFF2-40B4-BE49-F238E27FC236}">
                      <a16:creationId xmlns:a16="http://schemas.microsoft.com/office/drawing/2014/main" id="{43300185-68C2-4415-9812-91A5127D2B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46"/>
                  <a:ext cx="4" cy="4"/>
                </a:xfrm>
                <a:custGeom>
                  <a:avLst/>
                  <a:gdLst>
                    <a:gd name="T0" fmla="*/ 7 w 17"/>
                    <a:gd name="T1" fmla="*/ 0 h 17"/>
                    <a:gd name="T2" fmla="*/ 10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1 w 17"/>
                    <a:gd name="T29" fmla="*/ 3 h 17"/>
                    <a:gd name="T30" fmla="*/ 4 w 17"/>
                    <a:gd name="T31" fmla="*/ 2 h 17"/>
                    <a:gd name="T32" fmla="*/ 7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8" name="Freeform 144">
                  <a:extLst>
                    <a:ext uri="{FF2B5EF4-FFF2-40B4-BE49-F238E27FC236}">
                      <a16:creationId xmlns:a16="http://schemas.microsoft.com/office/drawing/2014/main" id="{3DFD9D1D-0FFC-43B2-BB85-16A8EFD704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4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1 w 12"/>
                    <a:gd name="T27" fmla="*/ 5 h 14"/>
                    <a:gd name="T28" fmla="*/ 2 w 12"/>
                    <a:gd name="T29" fmla="*/ 3 h 14"/>
                    <a:gd name="T30" fmla="*/ 4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9" name="Freeform 145">
                  <a:extLst>
                    <a:ext uri="{FF2B5EF4-FFF2-40B4-BE49-F238E27FC236}">
                      <a16:creationId xmlns:a16="http://schemas.microsoft.com/office/drawing/2014/main" id="{C95B42EE-49D6-4276-90D5-1AE95A6B920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6" y="146"/>
                  <a:ext cx="5" cy="4"/>
                </a:xfrm>
                <a:custGeom>
                  <a:avLst/>
                  <a:gdLst>
                    <a:gd name="T0" fmla="*/ 10 w 16"/>
                    <a:gd name="T1" fmla="*/ 0 h 17"/>
                    <a:gd name="T2" fmla="*/ 12 w 16"/>
                    <a:gd name="T3" fmla="*/ 2 h 17"/>
                    <a:gd name="T4" fmla="*/ 15 w 16"/>
                    <a:gd name="T5" fmla="*/ 3 h 17"/>
                    <a:gd name="T6" fmla="*/ 16 w 16"/>
                    <a:gd name="T7" fmla="*/ 7 h 17"/>
                    <a:gd name="T8" fmla="*/ 16 w 16"/>
                    <a:gd name="T9" fmla="*/ 9 h 17"/>
                    <a:gd name="T10" fmla="*/ 16 w 16"/>
                    <a:gd name="T11" fmla="*/ 13 h 17"/>
                    <a:gd name="T12" fmla="*/ 14 w 16"/>
                    <a:gd name="T13" fmla="*/ 16 h 17"/>
                    <a:gd name="T14" fmla="*/ 11 w 16"/>
                    <a:gd name="T15" fmla="*/ 17 h 17"/>
                    <a:gd name="T16" fmla="*/ 7 w 16"/>
                    <a:gd name="T17" fmla="*/ 17 h 17"/>
                    <a:gd name="T18" fmla="*/ 5 w 16"/>
                    <a:gd name="T19" fmla="*/ 16 h 17"/>
                    <a:gd name="T20" fmla="*/ 2 w 16"/>
                    <a:gd name="T21" fmla="*/ 14 h 17"/>
                    <a:gd name="T22" fmla="*/ 1 w 16"/>
                    <a:gd name="T23" fmla="*/ 12 h 17"/>
                    <a:gd name="T24" fmla="*/ 0 w 16"/>
                    <a:gd name="T25" fmla="*/ 8 h 17"/>
                    <a:gd name="T26" fmla="*/ 1 w 16"/>
                    <a:gd name="T27" fmla="*/ 5 h 17"/>
                    <a:gd name="T28" fmla="*/ 3 w 16"/>
                    <a:gd name="T29" fmla="*/ 3 h 17"/>
                    <a:gd name="T30" fmla="*/ 6 w 16"/>
                    <a:gd name="T31" fmla="*/ 0 h 17"/>
                    <a:gd name="T32" fmla="*/ 10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10" y="0"/>
                      </a:moveTo>
                      <a:lnTo>
                        <a:pt x="12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6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0" name="Freeform 146">
                  <a:extLst>
                    <a:ext uri="{FF2B5EF4-FFF2-40B4-BE49-F238E27FC236}">
                      <a16:creationId xmlns:a16="http://schemas.microsoft.com/office/drawing/2014/main" id="{5828F5A6-A280-4B33-89D0-3FA8A6995A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69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6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1" name="Freeform 147">
                  <a:extLst>
                    <a:ext uri="{FF2B5EF4-FFF2-40B4-BE49-F238E27FC236}">
                      <a16:creationId xmlns:a16="http://schemas.microsoft.com/office/drawing/2014/main" id="{57D1B2C0-7805-4E90-A944-7C66AC3FBFD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7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2" name="Freeform 148">
                  <a:extLst>
                    <a:ext uri="{FF2B5EF4-FFF2-40B4-BE49-F238E27FC236}">
                      <a16:creationId xmlns:a16="http://schemas.microsoft.com/office/drawing/2014/main" id="{70863F6B-DC68-460A-82F5-BC88154120D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2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0 w 13"/>
                    <a:gd name="T5" fmla="*/ 3 h 14"/>
                    <a:gd name="T6" fmla="*/ 11 w 13"/>
                    <a:gd name="T7" fmla="*/ 5 h 14"/>
                    <a:gd name="T8" fmla="*/ 13 w 13"/>
                    <a:gd name="T9" fmla="*/ 8 h 14"/>
                    <a:gd name="T10" fmla="*/ 11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2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0" y="3"/>
                      </a:lnTo>
                      <a:lnTo>
                        <a:pt x="11" y="5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2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3" name="Freeform 149">
                  <a:extLst>
                    <a:ext uri="{FF2B5EF4-FFF2-40B4-BE49-F238E27FC236}">
                      <a16:creationId xmlns:a16="http://schemas.microsoft.com/office/drawing/2014/main" id="{F915F113-1288-4FC8-A0B9-BFDDDD134C0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2" y="147"/>
                  <a:ext cx="4" cy="3"/>
                </a:xfrm>
                <a:custGeom>
                  <a:avLst/>
                  <a:gdLst>
                    <a:gd name="T0" fmla="*/ 6 w 12"/>
                    <a:gd name="T1" fmla="*/ 0 h 13"/>
                    <a:gd name="T2" fmla="*/ 9 w 12"/>
                    <a:gd name="T3" fmla="*/ 0 h 13"/>
                    <a:gd name="T4" fmla="*/ 11 w 12"/>
                    <a:gd name="T5" fmla="*/ 1 h 13"/>
                    <a:gd name="T6" fmla="*/ 12 w 12"/>
                    <a:gd name="T7" fmla="*/ 3 h 13"/>
                    <a:gd name="T8" fmla="*/ 12 w 12"/>
                    <a:gd name="T9" fmla="*/ 5 h 13"/>
                    <a:gd name="T10" fmla="*/ 12 w 12"/>
                    <a:gd name="T11" fmla="*/ 8 h 13"/>
                    <a:gd name="T12" fmla="*/ 11 w 12"/>
                    <a:gd name="T13" fmla="*/ 10 h 13"/>
                    <a:gd name="T14" fmla="*/ 10 w 12"/>
                    <a:gd name="T15" fmla="*/ 12 h 13"/>
                    <a:gd name="T16" fmla="*/ 7 w 12"/>
                    <a:gd name="T17" fmla="*/ 13 h 13"/>
                    <a:gd name="T18" fmla="*/ 5 w 12"/>
                    <a:gd name="T19" fmla="*/ 13 h 13"/>
                    <a:gd name="T20" fmla="*/ 2 w 12"/>
                    <a:gd name="T21" fmla="*/ 12 h 13"/>
                    <a:gd name="T22" fmla="*/ 1 w 12"/>
                    <a:gd name="T23" fmla="*/ 9 h 13"/>
                    <a:gd name="T24" fmla="*/ 0 w 12"/>
                    <a:gd name="T25" fmla="*/ 6 h 13"/>
                    <a:gd name="T26" fmla="*/ 0 w 12"/>
                    <a:gd name="T27" fmla="*/ 4 h 13"/>
                    <a:gd name="T28" fmla="*/ 1 w 12"/>
                    <a:gd name="T29" fmla="*/ 1 h 13"/>
                    <a:gd name="T30" fmla="*/ 3 w 12"/>
                    <a:gd name="T31" fmla="*/ 0 h 13"/>
                    <a:gd name="T32" fmla="*/ 6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3"/>
                      </a:lnTo>
                      <a:lnTo>
                        <a:pt x="12" y="5"/>
                      </a:lnTo>
                      <a:lnTo>
                        <a:pt x="12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4" name="Freeform 150">
                  <a:extLst>
                    <a:ext uri="{FF2B5EF4-FFF2-40B4-BE49-F238E27FC236}">
                      <a16:creationId xmlns:a16="http://schemas.microsoft.com/office/drawing/2014/main" id="{5C07FB79-AAD4-4379-B973-D0C3FAA0FD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8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2 w 13"/>
                    <a:gd name="T11" fmla="*/ 9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6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6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5" name="Freeform 151">
                  <a:extLst>
                    <a:ext uri="{FF2B5EF4-FFF2-40B4-BE49-F238E27FC236}">
                      <a16:creationId xmlns:a16="http://schemas.microsoft.com/office/drawing/2014/main" id="{FE321F30-05BE-4D27-9FA8-0EB2C64C9F3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31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6" name="Freeform 152">
                  <a:extLst>
                    <a:ext uri="{FF2B5EF4-FFF2-40B4-BE49-F238E27FC236}">
                      <a16:creationId xmlns:a16="http://schemas.microsoft.com/office/drawing/2014/main" id="{3EB6E1D5-AD3E-4070-9158-9BFA0A0342A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6" y="148"/>
                  <a:ext cx="3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7" name="Freeform 153">
                  <a:extLst>
                    <a:ext uri="{FF2B5EF4-FFF2-40B4-BE49-F238E27FC236}">
                      <a16:creationId xmlns:a16="http://schemas.microsoft.com/office/drawing/2014/main" id="{CFF1DE7B-7742-4674-B378-72D875D9ACB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8" name="Freeform 154">
                  <a:extLst>
                    <a:ext uri="{FF2B5EF4-FFF2-40B4-BE49-F238E27FC236}">
                      <a16:creationId xmlns:a16="http://schemas.microsoft.com/office/drawing/2014/main" id="{70B24DCD-0BE2-4449-BA66-F6A6D4B2582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13" y="143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9" name="Freeform 155">
                  <a:extLst>
                    <a:ext uri="{FF2B5EF4-FFF2-40B4-BE49-F238E27FC236}">
                      <a16:creationId xmlns:a16="http://schemas.microsoft.com/office/drawing/2014/main" id="{36A64DA0-6BCF-4041-85D6-244BFC31595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0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1 h 22"/>
                    <a:gd name="T16" fmla="*/ 11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0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5" y="21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0" name="Freeform 156">
                  <a:extLst>
                    <a:ext uri="{FF2B5EF4-FFF2-40B4-BE49-F238E27FC236}">
                      <a16:creationId xmlns:a16="http://schemas.microsoft.com/office/drawing/2014/main" id="{0BFDFE4B-C6BB-452A-BF38-183F3613B59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0" y="146"/>
                  <a:ext cx="4" cy="4"/>
                </a:xfrm>
                <a:custGeom>
                  <a:avLst/>
                  <a:gdLst>
                    <a:gd name="T0" fmla="*/ 10 w 18"/>
                    <a:gd name="T1" fmla="*/ 0 h 17"/>
                    <a:gd name="T2" fmla="*/ 13 w 18"/>
                    <a:gd name="T3" fmla="*/ 2 h 17"/>
                    <a:gd name="T4" fmla="*/ 15 w 18"/>
                    <a:gd name="T5" fmla="*/ 3 h 17"/>
                    <a:gd name="T6" fmla="*/ 16 w 18"/>
                    <a:gd name="T7" fmla="*/ 7 h 17"/>
                    <a:gd name="T8" fmla="*/ 18 w 18"/>
                    <a:gd name="T9" fmla="*/ 9 h 17"/>
                    <a:gd name="T10" fmla="*/ 16 w 18"/>
                    <a:gd name="T11" fmla="*/ 13 h 17"/>
                    <a:gd name="T12" fmla="*/ 14 w 18"/>
                    <a:gd name="T13" fmla="*/ 16 h 17"/>
                    <a:gd name="T14" fmla="*/ 11 w 18"/>
                    <a:gd name="T15" fmla="*/ 17 h 17"/>
                    <a:gd name="T16" fmla="*/ 7 w 18"/>
                    <a:gd name="T17" fmla="*/ 17 h 17"/>
                    <a:gd name="T18" fmla="*/ 5 w 18"/>
                    <a:gd name="T19" fmla="*/ 16 h 17"/>
                    <a:gd name="T20" fmla="*/ 2 w 18"/>
                    <a:gd name="T21" fmla="*/ 14 h 17"/>
                    <a:gd name="T22" fmla="*/ 1 w 18"/>
                    <a:gd name="T23" fmla="*/ 12 h 17"/>
                    <a:gd name="T24" fmla="*/ 0 w 18"/>
                    <a:gd name="T25" fmla="*/ 8 h 17"/>
                    <a:gd name="T26" fmla="*/ 1 w 18"/>
                    <a:gd name="T27" fmla="*/ 5 h 17"/>
                    <a:gd name="T28" fmla="*/ 4 w 18"/>
                    <a:gd name="T29" fmla="*/ 3 h 17"/>
                    <a:gd name="T30" fmla="*/ 6 w 18"/>
                    <a:gd name="T31" fmla="*/ 0 h 17"/>
                    <a:gd name="T32" fmla="*/ 10 w 18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7">
                      <a:moveTo>
                        <a:pt x="10" y="0"/>
                      </a:moveTo>
                      <a:lnTo>
                        <a:pt x="13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8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4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1" name="Freeform 157">
                  <a:extLst>
                    <a:ext uri="{FF2B5EF4-FFF2-40B4-BE49-F238E27FC236}">
                      <a16:creationId xmlns:a16="http://schemas.microsoft.com/office/drawing/2014/main" id="{D8CED5AA-6D85-40FB-9167-694CA6BE52C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8" y="118"/>
                  <a:ext cx="3" cy="3"/>
                </a:xfrm>
                <a:custGeom>
                  <a:avLst/>
                  <a:gdLst>
                    <a:gd name="T0" fmla="*/ 8 w 13"/>
                    <a:gd name="T1" fmla="*/ 0 h 12"/>
                    <a:gd name="T2" fmla="*/ 11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6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2" name="Freeform 158">
                  <a:extLst>
                    <a:ext uri="{FF2B5EF4-FFF2-40B4-BE49-F238E27FC236}">
                      <a16:creationId xmlns:a16="http://schemas.microsoft.com/office/drawing/2014/main" id="{F030D42F-5384-480F-BAAC-993DF26DB25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3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1 w 13"/>
                    <a:gd name="T7" fmla="*/ 3 h 13"/>
                    <a:gd name="T8" fmla="*/ 13 w 13"/>
                    <a:gd name="T9" fmla="*/ 6 h 13"/>
                    <a:gd name="T10" fmla="*/ 11 w 13"/>
                    <a:gd name="T11" fmla="*/ 8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2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2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3" name="Freeform 159">
                  <a:extLst>
                    <a:ext uri="{FF2B5EF4-FFF2-40B4-BE49-F238E27FC236}">
                      <a16:creationId xmlns:a16="http://schemas.microsoft.com/office/drawing/2014/main" id="{0FE83B12-A309-4426-A0DD-77EE259D8E9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1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4" name="Freeform 160">
                  <a:extLst>
                    <a:ext uri="{FF2B5EF4-FFF2-40B4-BE49-F238E27FC236}">
                      <a16:creationId xmlns:a16="http://schemas.microsoft.com/office/drawing/2014/main" id="{27FB46C7-52D1-453A-99F2-CD39E76E641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5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1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5" name="Freeform 161">
                  <a:extLst>
                    <a:ext uri="{FF2B5EF4-FFF2-40B4-BE49-F238E27FC236}">
                      <a16:creationId xmlns:a16="http://schemas.microsoft.com/office/drawing/2014/main" id="{48F2A085-F4D4-4D7C-B8C5-927778C08B5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10 w 13"/>
                    <a:gd name="T3" fmla="*/ 0 h 13"/>
                    <a:gd name="T4" fmla="*/ 11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1 w 13"/>
                    <a:gd name="T23" fmla="*/ 8 h 13"/>
                    <a:gd name="T24" fmla="*/ 0 w 13"/>
                    <a:gd name="T25" fmla="*/ 6 h 13"/>
                    <a:gd name="T26" fmla="*/ 1 w 13"/>
                    <a:gd name="T27" fmla="*/ 3 h 13"/>
                    <a:gd name="T28" fmla="*/ 2 w 13"/>
                    <a:gd name="T29" fmla="*/ 2 h 13"/>
                    <a:gd name="T30" fmla="*/ 5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6" name="Freeform 162">
                  <a:extLst>
                    <a:ext uri="{FF2B5EF4-FFF2-40B4-BE49-F238E27FC236}">
                      <a16:creationId xmlns:a16="http://schemas.microsoft.com/office/drawing/2014/main" id="{2CD645B3-6495-45BD-90F2-A725AC99A3D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3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6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6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7" name="Freeform 163">
                  <a:extLst>
                    <a:ext uri="{FF2B5EF4-FFF2-40B4-BE49-F238E27FC236}">
                      <a16:creationId xmlns:a16="http://schemas.microsoft.com/office/drawing/2014/main" id="{5C974135-4D63-485F-8D30-0F7A29C77E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0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8" name="Freeform 164">
                  <a:extLst>
                    <a:ext uri="{FF2B5EF4-FFF2-40B4-BE49-F238E27FC236}">
                      <a16:creationId xmlns:a16="http://schemas.microsoft.com/office/drawing/2014/main" id="{2089EFBB-CD7D-44D2-8C4D-A09945F9157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5" y="118"/>
                  <a:ext cx="4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1 w 13"/>
                    <a:gd name="T5" fmla="*/ 1 h 12"/>
                    <a:gd name="T6" fmla="*/ 13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8 w 13"/>
                    <a:gd name="T17" fmla="*/ 12 h 12"/>
                    <a:gd name="T18" fmla="*/ 6 w 13"/>
                    <a:gd name="T19" fmla="*/ 12 h 12"/>
                    <a:gd name="T20" fmla="*/ 3 w 13"/>
                    <a:gd name="T21" fmla="*/ 11 h 12"/>
                    <a:gd name="T22" fmla="*/ 2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9" name="Freeform 165">
                  <a:extLst>
                    <a:ext uri="{FF2B5EF4-FFF2-40B4-BE49-F238E27FC236}">
                      <a16:creationId xmlns:a16="http://schemas.microsoft.com/office/drawing/2014/main" id="{5257DB13-FB05-481B-951B-0FA7D1E343D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0" name="Freeform 166">
                  <a:extLst>
                    <a:ext uri="{FF2B5EF4-FFF2-40B4-BE49-F238E27FC236}">
                      <a16:creationId xmlns:a16="http://schemas.microsoft.com/office/drawing/2014/main" id="{096F50F6-E1D0-467E-AEDF-88B5D8D3F83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8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8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1" name="Freeform 167">
                  <a:extLst>
                    <a:ext uri="{FF2B5EF4-FFF2-40B4-BE49-F238E27FC236}">
                      <a16:creationId xmlns:a16="http://schemas.microsoft.com/office/drawing/2014/main" id="{5AB81CA4-0AE3-4B69-B4B8-84A4D4E5D71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3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2" name="Freeform 168">
                  <a:extLst>
                    <a:ext uri="{FF2B5EF4-FFF2-40B4-BE49-F238E27FC236}">
                      <a16:creationId xmlns:a16="http://schemas.microsoft.com/office/drawing/2014/main" id="{330FAE42-D2DB-4D23-80C1-3D5BDE0CF0B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7" y="113"/>
                  <a:ext cx="3" cy="3"/>
                </a:xfrm>
                <a:custGeom>
                  <a:avLst/>
                  <a:gdLst>
                    <a:gd name="T0" fmla="*/ 8 w 14"/>
                    <a:gd name="T1" fmla="*/ 0 h 13"/>
                    <a:gd name="T2" fmla="*/ 10 w 14"/>
                    <a:gd name="T3" fmla="*/ 0 h 13"/>
                    <a:gd name="T4" fmla="*/ 11 w 14"/>
                    <a:gd name="T5" fmla="*/ 2 h 13"/>
                    <a:gd name="T6" fmla="*/ 13 w 14"/>
                    <a:gd name="T7" fmla="*/ 4 h 13"/>
                    <a:gd name="T8" fmla="*/ 14 w 14"/>
                    <a:gd name="T9" fmla="*/ 7 h 13"/>
                    <a:gd name="T10" fmla="*/ 13 w 14"/>
                    <a:gd name="T11" fmla="*/ 9 h 13"/>
                    <a:gd name="T12" fmla="*/ 11 w 14"/>
                    <a:gd name="T13" fmla="*/ 11 h 13"/>
                    <a:gd name="T14" fmla="*/ 9 w 14"/>
                    <a:gd name="T15" fmla="*/ 12 h 13"/>
                    <a:gd name="T16" fmla="*/ 6 w 14"/>
                    <a:gd name="T17" fmla="*/ 13 h 13"/>
                    <a:gd name="T18" fmla="*/ 4 w 14"/>
                    <a:gd name="T19" fmla="*/ 12 h 13"/>
                    <a:gd name="T20" fmla="*/ 2 w 14"/>
                    <a:gd name="T21" fmla="*/ 11 h 13"/>
                    <a:gd name="T22" fmla="*/ 1 w 14"/>
                    <a:gd name="T23" fmla="*/ 8 h 13"/>
                    <a:gd name="T24" fmla="*/ 0 w 14"/>
                    <a:gd name="T25" fmla="*/ 6 h 13"/>
                    <a:gd name="T26" fmla="*/ 1 w 14"/>
                    <a:gd name="T27" fmla="*/ 3 h 13"/>
                    <a:gd name="T28" fmla="*/ 2 w 14"/>
                    <a:gd name="T29" fmla="*/ 2 h 13"/>
                    <a:gd name="T30" fmla="*/ 5 w 14"/>
                    <a:gd name="T31" fmla="*/ 0 h 13"/>
                    <a:gd name="T32" fmla="*/ 8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4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3" name="Freeform 169">
                  <a:extLst>
                    <a:ext uri="{FF2B5EF4-FFF2-40B4-BE49-F238E27FC236}">
                      <a16:creationId xmlns:a16="http://schemas.microsoft.com/office/drawing/2014/main" id="{1C04AC5E-B862-4EF5-97BC-A1599E8601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22"/>
                  <a:ext cx="4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3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4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4" name="Freeform 170">
                  <a:extLst>
                    <a:ext uri="{FF2B5EF4-FFF2-40B4-BE49-F238E27FC236}">
                      <a16:creationId xmlns:a16="http://schemas.microsoft.com/office/drawing/2014/main" id="{BCB31F7B-CC06-4243-8F6D-07ED0595070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6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2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5" name="Freeform 171">
                  <a:extLst>
                    <a:ext uri="{FF2B5EF4-FFF2-40B4-BE49-F238E27FC236}">
                      <a16:creationId xmlns:a16="http://schemas.microsoft.com/office/drawing/2014/main" id="{6FC6A7B9-1A6B-4B4C-94E0-70F518B9237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22"/>
                  <a:ext cx="5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2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3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6" name="Freeform 172">
                  <a:extLst>
                    <a:ext uri="{FF2B5EF4-FFF2-40B4-BE49-F238E27FC236}">
                      <a16:creationId xmlns:a16="http://schemas.microsoft.com/office/drawing/2014/main" id="{32B38DC4-1B70-485F-AE99-A9CD2BB47B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67" y="143"/>
                  <a:ext cx="5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2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7" name="Freeform 173">
                  <a:extLst>
                    <a:ext uri="{FF2B5EF4-FFF2-40B4-BE49-F238E27FC236}">
                      <a16:creationId xmlns:a16="http://schemas.microsoft.com/office/drawing/2014/main" id="{192C33A4-CA9E-4C10-885D-59026A92DEA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4" y="147"/>
                  <a:ext cx="3" cy="3"/>
                </a:xfrm>
                <a:custGeom>
                  <a:avLst/>
                  <a:gdLst>
                    <a:gd name="T0" fmla="*/ 6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1 w 13"/>
                    <a:gd name="T29" fmla="*/ 1 h 13"/>
                    <a:gd name="T30" fmla="*/ 4 w 13"/>
                    <a:gd name="T31" fmla="*/ 0 h 13"/>
                    <a:gd name="T32" fmla="*/ 6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8" name="Freeform 174">
                  <a:extLst>
                    <a:ext uri="{FF2B5EF4-FFF2-40B4-BE49-F238E27FC236}">
                      <a16:creationId xmlns:a16="http://schemas.microsoft.com/office/drawing/2014/main" id="{4C64FF8F-05F6-4B30-B026-53B08CB8984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48"/>
                  <a:ext cx="3" cy="3"/>
                </a:xfrm>
                <a:custGeom>
                  <a:avLst/>
                  <a:gdLst>
                    <a:gd name="T0" fmla="*/ 7 w 14"/>
                    <a:gd name="T1" fmla="*/ 0 h 14"/>
                    <a:gd name="T2" fmla="*/ 10 w 14"/>
                    <a:gd name="T3" fmla="*/ 2 h 14"/>
                    <a:gd name="T4" fmla="*/ 11 w 14"/>
                    <a:gd name="T5" fmla="*/ 3 h 14"/>
                    <a:gd name="T6" fmla="*/ 12 w 14"/>
                    <a:gd name="T7" fmla="*/ 5 h 14"/>
                    <a:gd name="T8" fmla="*/ 14 w 14"/>
                    <a:gd name="T9" fmla="*/ 8 h 14"/>
                    <a:gd name="T10" fmla="*/ 12 w 14"/>
                    <a:gd name="T11" fmla="*/ 11 h 14"/>
                    <a:gd name="T12" fmla="*/ 11 w 14"/>
                    <a:gd name="T13" fmla="*/ 12 h 14"/>
                    <a:gd name="T14" fmla="*/ 8 w 14"/>
                    <a:gd name="T15" fmla="*/ 13 h 14"/>
                    <a:gd name="T16" fmla="*/ 6 w 14"/>
                    <a:gd name="T17" fmla="*/ 14 h 14"/>
                    <a:gd name="T18" fmla="*/ 3 w 14"/>
                    <a:gd name="T19" fmla="*/ 13 h 14"/>
                    <a:gd name="T20" fmla="*/ 2 w 14"/>
                    <a:gd name="T21" fmla="*/ 12 h 14"/>
                    <a:gd name="T22" fmla="*/ 1 w 14"/>
                    <a:gd name="T23" fmla="*/ 9 h 14"/>
                    <a:gd name="T24" fmla="*/ 0 w 14"/>
                    <a:gd name="T25" fmla="*/ 7 h 14"/>
                    <a:gd name="T26" fmla="*/ 1 w 14"/>
                    <a:gd name="T27" fmla="*/ 4 h 14"/>
                    <a:gd name="T28" fmla="*/ 2 w 14"/>
                    <a:gd name="T29" fmla="*/ 3 h 14"/>
                    <a:gd name="T30" fmla="*/ 5 w 14"/>
                    <a:gd name="T31" fmla="*/ 2 h 14"/>
                    <a:gd name="T32" fmla="*/ 7 w 14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4">
                      <a:moveTo>
                        <a:pt x="7" y="0"/>
                      </a:move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2" y="5"/>
                      </a:lnTo>
                      <a:lnTo>
                        <a:pt x="14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4"/>
                      </a:lnTo>
                      <a:lnTo>
                        <a:pt x="3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9" name="Freeform 175">
                  <a:extLst>
                    <a:ext uri="{FF2B5EF4-FFF2-40B4-BE49-F238E27FC236}">
                      <a16:creationId xmlns:a16="http://schemas.microsoft.com/office/drawing/2014/main" id="{D58C8246-864B-458E-B72A-DBF10EBBD3E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7 w 17"/>
                    <a:gd name="T11" fmla="*/ 13 h 17"/>
                    <a:gd name="T12" fmla="*/ 15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6 w 17"/>
                    <a:gd name="T19" fmla="*/ 16 h 17"/>
                    <a:gd name="T20" fmla="*/ 3 w 17"/>
                    <a:gd name="T21" fmla="*/ 14 h 17"/>
                    <a:gd name="T22" fmla="*/ 2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4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7" y="13"/>
                      </a:lnTo>
                      <a:lnTo>
                        <a:pt x="15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2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4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0" name="Freeform 176">
                  <a:extLst>
                    <a:ext uri="{FF2B5EF4-FFF2-40B4-BE49-F238E27FC236}">
                      <a16:creationId xmlns:a16="http://schemas.microsoft.com/office/drawing/2014/main" id="{840B9F57-2416-4FF3-89E4-5573880CC00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3"/>
                  <a:ext cx="4" cy="3"/>
                </a:xfrm>
                <a:custGeom>
                  <a:avLst/>
                  <a:gdLst>
                    <a:gd name="T0" fmla="*/ 7 w 15"/>
                    <a:gd name="T1" fmla="*/ 0 h 13"/>
                    <a:gd name="T2" fmla="*/ 9 w 15"/>
                    <a:gd name="T3" fmla="*/ 0 h 13"/>
                    <a:gd name="T4" fmla="*/ 12 w 15"/>
                    <a:gd name="T5" fmla="*/ 2 h 13"/>
                    <a:gd name="T6" fmla="*/ 13 w 15"/>
                    <a:gd name="T7" fmla="*/ 3 h 13"/>
                    <a:gd name="T8" fmla="*/ 15 w 15"/>
                    <a:gd name="T9" fmla="*/ 6 h 13"/>
                    <a:gd name="T10" fmla="*/ 13 w 15"/>
                    <a:gd name="T11" fmla="*/ 8 h 13"/>
                    <a:gd name="T12" fmla="*/ 12 w 15"/>
                    <a:gd name="T13" fmla="*/ 11 h 13"/>
                    <a:gd name="T14" fmla="*/ 11 w 15"/>
                    <a:gd name="T15" fmla="*/ 12 h 13"/>
                    <a:gd name="T16" fmla="*/ 8 w 15"/>
                    <a:gd name="T17" fmla="*/ 13 h 13"/>
                    <a:gd name="T18" fmla="*/ 6 w 15"/>
                    <a:gd name="T19" fmla="*/ 12 h 13"/>
                    <a:gd name="T20" fmla="*/ 3 w 15"/>
                    <a:gd name="T21" fmla="*/ 11 h 13"/>
                    <a:gd name="T22" fmla="*/ 2 w 15"/>
                    <a:gd name="T23" fmla="*/ 9 h 13"/>
                    <a:gd name="T24" fmla="*/ 0 w 15"/>
                    <a:gd name="T25" fmla="*/ 7 h 13"/>
                    <a:gd name="T26" fmla="*/ 2 w 15"/>
                    <a:gd name="T27" fmla="*/ 4 h 13"/>
                    <a:gd name="T28" fmla="*/ 3 w 15"/>
                    <a:gd name="T29" fmla="*/ 2 h 13"/>
                    <a:gd name="T30" fmla="*/ 4 w 15"/>
                    <a:gd name="T31" fmla="*/ 0 h 13"/>
                    <a:gd name="T32" fmla="*/ 7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5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1" name="Freeform 177">
                  <a:extLst>
                    <a:ext uri="{FF2B5EF4-FFF2-40B4-BE49-F238E27FC236}">
                      <a16:creationId xmlns:a16="http://schemas.microsoft.com/office/drawing/2014/main" id="{4F61CA6F-6230-484D-B092-5663C427AF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51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2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2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2" name="Freeform 178">
                  <a:extLst>
                    <a:ext uri="{FF2B5EF4-FFF2-40B4-BE49-F238E27FC236}">
                      <a16:creationId xmlns:a16="http://schemas.microsoft.com/office/drawing/2014/main" id="{DAB9D970-5A66-4160-8EA0-33761F91B49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3" name="Freeform 179">
                  <a:extLst>
                    <a:ext uri="{FF2B5EF4-FFF2-40B4-BE49-F238E27FC236}">
                      <a16:creationId xmlns:a16="http://schemas.microsoft.com/office/drawing/2014/main" id="{071B060A-6BA9-4B42-B647-E1DAE8AE23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2 w 17"/>
                    <a:gd name="T3" fmla="*/ 0 h 16"/>
                    <a:gd name="T4" fmla="*/ 15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6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6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5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6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6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4" name="Freeform 180">
                  <a:extLst>
                    <a:ext uri="{FF2B5EF4-FFF2-40B4-BE49-F238E27FC236}">
                      <a16:creationId xmlns:a16="http://schemas.microsoft.com/office/drawing/2014/main" id="{B333CE59-839F-43D2-BF93-CD4DFAEC7C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1" y="121"/>
                  <a:ext cx="0" cy="0"/>
                </a:xfrm>
                <a:custGeom>
                  <a:avLst/>
                  <a:gdLst>
                    <a:gd name="T0" fmla="*/ 0 h 3"/>
                    <a:gd name="T1" fmla="*/ 1 h 3"/>
                    <a:gd name="T2" fmla="*/ 3 h 3"/>
                    <a:gd name="T3" fmla="*/ 3 h 3"/>
                    <a:gd name="T4" fmla="*/ 1 h 3"/>
                    <a:gd name="T5" fmla="*/ 0 h 3"/>
                    <a:gd name="T6" fmla="*/ 0 h 3"/>
                    <a:gd name="T7" fmla="*/ 0 h 3"/>
                  </a:gdLst>
                  <a:ahLst/>
                  <a:cxnLst>
                    <a:cxn ang="0">
                      <a:pos x="0" y="T0"/>
                    </a:cxn>
                    <a:cxn ang="0">
                      <a:pos x="0" y="T1"/>
                    </a:cxn>
                    <a:cxn ang="0">
                      <a:pos x="0" y="T2"/>
                    </a:cxn>
                    <a:cxn ang="0">
                      <a:pos x="0" y="T3"/>
                    </a:cxn>
                    <a:cxn ang="0">
                      <a:pos x="0" y="T4"/>
                    </a:cxn>
                    <a:cxn ang="0">
                      <a:pos x="0" y="T5"/>
                    </a:cxn>
                    <a:cxn ang="0">
                      <a:pos x="0" y="T6"/>
                    </a:cxn>
                    <a:cxn ang="0">
                      <a:pos x="0" y="T7"/>
                    </a:cxn>
                  </a:cxnLst>
                  <a:rect l="0" t="0" r="r" b="b"/>
                  <a:pathLst>
                    <a:path h="3">
                      <a:moveTo>
                        <a:pt x="0" y="0"/>
                      </a:moveTo>
                      <a:lnTo>
                        <a:pt x="0" y="1"/>
                      </a:lnTo>
                      <a:lnTo>
                        <a:pt x="0" y="3"/>
                      </a:lnTo>
                      <a:lnTo>
                        <a:pt x="0" y="3"/>
                      </a:lnTo>
                      <a:lnTo>
                        <a:pt x="0" y="1"/>
                      </a:lnTo>
                      <a:lnTo>
                        <a:pt x="0" y="0"/>
                      </a:lnTo>
                      <a:lnTo>
                        <a:pt x="0" y="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5" name="Freeform 181">
                  <a:extLst>
                    <a:ext uri="{FF2B5EF4-FFF2-40B4-BE49-F238E27FC236}">
                      <a16:creationId xmlns:a16="http://schemas.microsoft.com/office/drawing/2014/main" id="{1640543B-49E5-4BF6-89E7-9473F47EF7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0" y="110"/>
                  <a:ext cx="24" cy="11"/>
                </a:xfrm>
                <a:custGeom>
                  <a:avLst/>
                  <a:gdLst>
                    <a:gd name="T0" fmla="*/ 33 w 97"/>
                    <a:gd name="T1" fmla="*/ 0 h 43"/>
                    <a:gd name="T2" fmla="*/ 31 w 97"/>
                    <a:gd name="T3" fmla="*/ 6 h 43"/>
                    <a:gd name="T4" fmla="*/ 40 w 97"/>
                    <a:gd name="T5" fmla="*/ 4 h 43"/>
                    <a:gd name="T6" fmla="*/ 44 w 97"/>
                    <a:gd name="T7" fmla="*/ 2 h 43"/>
                    <a:gd name="T8" fmla="*/ 41 w 97"/>
                    <a:gd name="T9" fmla="*/ 2 h 43"/>
                    <a:gd name="T10" fmla="*/ 41 w 97"/>
                    <a:gd name="T11" fmla="*/ 2 h 43"/>
                    <a:gd name="T12" fmla="*/ 42 w 97"/>
                    <a:gd name="T13" fmla="*/ 2 h 43"/>
                    <a:gd name="T14" fmla="*/ 51 w 97"/>
                    <a:gd name="T15" fmla="*/ 4 h 43"/>
                    <a:gd name="T16" fmla="*/ 54 w 97"/>
                    <a:gd name="T17" fmla="*/ 2 h 43"/>
                    <a:gd name="T18" fmla="*/ 62 w 97"/>
                    <a:gd name="T19" fmla="*/ 0 h 43"/>
                    <a:gd name="T20" fmla="*/ 64 w 97"/>
                    <a:gd name="T21" fmla="*/ 6 h 43"/>
                    <a:gd name="T22" fmla="*/ 70 w 97"/>
                    <a:gd name="T23" fmla="*/ 9 h 43"/>
                    <a:gd name="T24" fmla="*/ 78 w 97"/>
                    <a:gd name="T25" fmla="*/ 7 h 43"/>
                    <a:gd name="T26" fmla="*/ 85 w 97"/>
                    <a:gd name="T27" fmla="*/ 4 h 43"/>
                    <a:gd name="T28" fmla="*/ 97 w 97"/>
                    <a:gd name="T29" fmla="*/ 0 h 43"/>
                    <a:gd name="T30" fmla="*/ 94 w 97"/>
                    <a:gd name="T31" fmla="*/ 9 h 43"/>
                    <a:gd name="T32" fmla="*/ 86 w 97"/>
                    <a:gd name="T33" fmla="*/ 14 h 43"/>
                    <a:gd name="T34" fmla="*/ 77 w 97"/>
                    <a:gd name="T35" fmla="*/ 15 h 43"/>
                    <a:gd name="T36" fmla="*/ 65 w 97"/>
                    <a:gd name="T37" fmla="*/ 11 h 43"/>
                    <a:gd name="T38" fmla="*/ 69 w 97"/>
                    <a:gd name="T39" fmla="*/ 23 h 43"/>
                    <a:gd name="T40" fmla="*/ 59 w 97"/>
                    <a:gd name="T41" fmla="*/ 40 h 43"/>
                    <a:gd name="T42" fmla="*/ 47 w 97"/>
                    <a:gd name="T43" fmla="*/ 43 h 43"/>
                    <a:gd name="T44" fmla="*/ 49 w 97"/>
                    <a:gd name="T45" fmla="*/ 40 h 43"/>
                    <a:gd name="T46" fmla="*/ 55 w 97"/>
                    <a:gd name="T47" fmla="*/ 38 h 43"/>
                    <a:gd name="T48" fmla="*/ 59 w 97"/>
                    <a:gd name="T49" fmla="*/ 33 h 43"/>
                    <a:gd name="T50" fmla="*/ 60 w 97"/>
                    <a:gd name="T51" fmla="*/ 25 h 43"/>
                    <a:gd name="T52" fmla="*/ 56 w 97"/>
                    <a:gd name="T53" fmla="*/ 16 h 43"/>
                    <a:gd name="T54" fmla="*/ 49 w 97"/>
                    <a:gd name="T55" fmla="*/ 10 h 43"/>
                    <a:gd name="T56" fmla="*/ 44 w 97"/>
                    <a:gd name="T57" fmla="*/ 9 h 43"/>
                    <a:gd name="T58" fmla="*/ 41 w 97"/>
                    <a:gd name="T59" fmla="*/ 9 h 43"/>
                    <a:gd name="T60" fmla="*/ 42 w 97"/>
                    <a:gd name="T61" fmla="*/ 10 h 43"/>
                    <a:gd name="T62" fmla="*/ 44 w 97"/>
                    <a:gd name="T63" fmla="*/ 10 h 43"/>
                    <a:gd name="T64" fmla="*/ 38 w 97"/>
                    <a:gd name="T65" fmla="*/ 12 h 43"/>
                    <a:gd name="T66" fmla="*/ 35 w 97"/>
                    <a:gd name="T67" fmla="*/ 18 h 43"/>
                    <a:gd name="T68" fmla="*/ 33 w 97"/>
                    <a:gd name="T69" fmla="*/ 25 h 43"/>
                    <a:gd name="T70" fmla="*/ 36 w 97"/>
                    <a:gd name="T71" fmla="*/ 34 h 43"/>
                    <a:gd name="T72" fmla="*/ 44 w 97"/>
                    <a:gd name="T73" fmla="*/ 40 h 43"/>
                    <a:gd name="T74" fmla="*/ 47 w 97"/>
                    <a:gd name="T75" fmla="*/ 42 h 43"/>
                    <a:gd name="T76" fmla="*/ 47 w 97"/>
                    <a:gd name="T77" fmla="*/ 43 h 43"/>
                    <a:gd name="T78" fmla="*/ 30 w 97"/>
                    <a:gd name="T79" fmla="*/ 34 h 43"/>
                    <a:gd name="T80" fmla="*/ 28 w 97"/>
                    <a:gd name="T81" fmla="*/ 20 h 43"/>
                    <a:gd name="T82" fmla="*/ 31 w 97"/>
                    <a:gd name="T83" fmla="*/ 12 h 43"/>
                    <a:gd name="T84" fmla="*/ 23 w 97"/>
                    <a:gd name="T85" fmla="*/ 16 h 43"/>
                    <a:gd name="T86" fmla="*/ 14 w 97"/>
                    <a:gd name="T87" fmla="*/ 16 h 43"/>
                    <a:gd name="T88" fmla="*/ 5 w 97"/>
                    <a:gd name="T89" fmla="*/ 11 h 43"/>
                    <a:gd name="T90" fmla="*/ 0 w 97"/>
                    <a:gd name="T91" fmla="*/ 4 h 43"/>
                    <a:gd name="T92" fmla="*/ 6 w 97"/>
                    <a:gd name="T93" fmla="*/ 9 h 43"/>
                    <a:gd name="T94" fmla="*/ 14 w 97"/>
                    <a:gd name="T95" fmla="*/ 10 h 43"/>
                    <a:gd name="T96" fmla="*/ 23 w 97"/>
                    <a:gd name="T97" fmla="*/ 9 h 43"/>
                    <a:gd name="T98" fmla="*/ 31 w 97"/>
                    <a:gd name="T99" fmla="*/ 4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</a:cxnLst>
                  <a:rect l="0" t="0" r="r" b="b"/>
                  <a:pathLst>
                    <a:path w="97" h="43">
                      <a:moveTo>
                        <a:pt x="32" y="0"/>
                      </a:moveTo>
                      <a:lnTo>
                        <a:pt x="33" y="0"/>
                      </a:lnTo>
                      <a:lnTo>
                        <a:pt x="32" y="4"/>
                      </a:lnTo>
                      <a:lnTo>
                        <a:pt x="31" y="6"/>
                      </a:lnTo>
                      <a:lnTo>
                        <a:pt x="35" y="4"/>
                      </a:lnTo>
                      <a:lnTo>
                        <a:pt x="40" y="4"/>
                      </a:lnTo>
                      <a:lnTo>
                        <a:pt x="44" y="2"/>
                      </a:lnTo>
                      <a:lnTo>
                        <a:pt x="44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2" y="2"/>
                      </a:lnTo>
                      <a:lnTo>
                        <a:pt x="47" y="2"/>
                      </a:lnTo>
                      <a:lnTo>
                        <a:pt x="51" y="4"/>
                      </a:lnTo>
                      <a:lnTo>
                        <a:pt x="55" y="6"/>
                      </a:lnTo>
                      <a:lnTo>
                        <a:pt x="54" y="2"/>
                      </a:lnTo>
                      <a:lnTo>
                        <a:pt x="51" y="0"/>
                      </a:lnTo>
                      <a:lnTo>
                        <a:pt x="62" y="0"/>
                      </a:lnTo>
                      <a:lnTo>
                        <a:pt x="63" y="4"/>
                      </a:lnTo>
                      <a:lnTo>
                        <a:pt x="64" y="6"/>
                      </a:lnTo>
                      <a:lnTo>
                        <a:pt x="67" y="7"/>
                      </a:lnTo>
                      <a:lnTo>
                        <a:pt x="70" y="9"/>
                      </a:lnTo>
                      <a:lnTo>
                        <a:pt x="74" y="9"/>
                      </a:lnTo>
                      <a:lnTo>
                        <a:pt x="78" y="7"/>
                      </a:lnTo>
                      <a:lnTo>
                        <a:pt x="82" y="6"/>
                      </a:lnTo>
                      <a:lnTo>
                        <a:pt x="85" y="4"/>
                      </a:lnTo>
                      <a:lnTo>
                        <a:pt x="86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6" y="14"/>
                      </a:lnTo>
                      <a:lnTo>
                        <a:pt x="82" y="15"/>
                      </a:lnTo>
                      <a:lnTo>
                        <a:pt x="77" y="15"/>
                      </a:lnTo>
                      <a:lnTo>
                        <a:pt x="70" y="14"/>
                      </a:lnTo>
                      <a:lnTo>
                        <a:pt x="65" y="11"/>
                      </a:lnTo>
                      <a:lnTo>
                        <a:pt x="68" y="18"/>
                      </a:lnTo>
                      <a:lnTo>
                        <a:pt x="69" y="23"/>
                      </a:lnTo>
                      <a:lnTo>
                        <a:pt x="65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7" y="43"/>
                      </a:lnTo>
                      <a:lnTo>
                        <a:pt x="49" y="42"/>
                      </a:lnTo>
                      <a:lnTo>
                        <a:pt x="49" y="40"/>
                      </a:lnTo>
                      <a:lnTo>
                        <a:pt x="51" y="40"/>
                      </a:lnTo>
                      <a:lnTo>
                        <a:pt x="55" y="38"/>
                      </a:lnTo>
                      <a:lnTo>
                        <a:pt x="58" y="35"/>
                      </a:lnTo>
                      <a:lnTo>
                        <a:pt x="59" y="33"/>
                      </a:lnTo>
                      <a:lnTo>
                        <a:pt x="60" y="29"/>
                      </a:lnTo>
                      <a:lnTo>
                        <a:pt x="60" y="25"/>
                      </a:lnTo>
                      <a:lnTo>
                        <a:pt x="59" y="20"/>
                      </a:lnTo>
                      <a:lnTo>
                        <a:pt x="56" y="16"/>
                      </a:lnTo>
                      <a:lnTo>
                        <a:pt x="54" y="12"/>
                      </a:lnTo>
                      <a:lnTo>
                        <a:pt x="49" y="10"/>
                      </a:lnTo>
                      <a:lnTo>
                        <a:pt x="45" y="9"/>
                      </a:lnTo>
                      <a:lnTo>
                        <a:pt x="44" y="9"/>
                      </a:lnTo>
                      <a:lnTo>
                        <a:pt x="42" y="9"/>
                      </a:lnTo>
                      <a:lnTo>
                        <a:pt x="41" y="9"/>
                      </a:lnTo>
                      <a:lnTo>
                        <a:pt x="41" y="9"/>
                      </a:lnTo>
                      <a:lnTo>
                        <a:pt x="42" y="10"/>
                      </a:lnTo>
                      <a:lnTo>
                        <a:pt x="44" y="10"/>
                      </a:lnTo>
                      <a:lnTo>
                        <a:pt x="44" y="10"/>
                      </a:lnTo>
                      <a:lnTo>
                        <a:pt x="41" y="11"/>
                      </a:lnTo>
                      <a:lnTo>
                        <a:pt x="38" y="12"/>
                      </a:lnTo>
                      <a:lnTo>
                        <a:pt x="36" y="15"/>
                      </a:lnTo>
                      <a:lnTo>
                        <a:pt x="35" y="18"/>
                      </a:lnTo>
                      <a:lnTo>
                        <a:pt x="35" y="21"/>
                      </a:lnTo>
                      <a:lnTo>
                        <a:pt x="33" y="25"/>
                      </a:lnTo>
                      <a:lnTo>
                        <a:pt x="35" y="29"/>
                      </a:lnTo>
                      <a:lnTo>
                        <a:pt x="36" y="34"/>
                      </a:lnTo>
                      <a:lnTo>
                        <a:pt x="40" y="38"/>
                      </a:lnTo>
                      <a:lnTo>
                        <a:pt x="44" y="40"/>
                      </a:lnTo>
                      <a:lnTo>
                        <a:pt x="47" y="40"/>
                      </a:lnTo>
                      <a:lnTo>
                        <a:pt x="47" y="42"/>
                      </a:lnTo>
                      <a:lnTo>
                        <a:pt x="47" y="43"/>
                      </a:lnTo>
                      <a:lnTo>
                        <a:pt x="47" y="43"/>
                      </a:lnTo>
                      <a:lnTo>
                        <a:pt x="37" y="40"/>
                      </a:lnTo>
                      <a:lnTo>
                        <a:pt x="30" y="34"/>
                      </a:lnTo>
                      <a:lnTo>
                        <a:pt x="27" y="24"/>
                      </a:lnTo>
                      <a:lnTo>
                        <a:pt x="28" y="20"/>
                      </a:lnTo>
                      <a:lnTo>
                        <a:pt x="28" y="16"/>
                      </a:lnTo>
                      <a:lnTo>
                        <a:pt x="31" y="12"/>
                      </a:lnTo>
                      <a:lnTo>
                        <a:pt x="27" y="15"/>
                      </a:lnTo>
                      <a:lnTo>
                        <a:pt x="23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9" y="15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9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6" name="Freeform 182">
                  <a:extLst>
                    <a:ext uri="{FF2B5EF4-FFF2-40B4-BE49-F238E27FC236}">
                      <a16:creationId xmlns:a16="http://schemas.microsoft.com/office/drawing/2014/main" id="{84C34682-6543-47E6-8D70-9DB3583AB11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10"/>
                  <a:ext cx="1" cy="1"/>
                </a:xfrm>
                <a:custGeom>
                  <a:avLst/>
                  <a:gdLst>
                    <a:gd name="T0" fmla="*/ 0 w 2"/>
                    <a:gd name="T1" fmla="*/ 0 h 4"/>
                    <a:gd name="T2" fmla="*/ 1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1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7" name="Freeform 183">
                  <a:extLst>
                    <a:ext uri="{FF2B5EF4-FFF2-40B4-BE49-F238E27FC236}">
                      <a16:creationId xmlns:a16="http://schemas.microsoft.com/office/drawing/2014/main" id="{1292E645-412B-407D-977E-D02E581EDF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22"/>
                  <a:ext cx="3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9 w 10"/>
                    <a:gd name="T13" fmla="*/ 9 h 10"/>
                    <a:gd name="T14" fmla="*/ 9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8" name="Freeform 184">
                  <a:extLst>
                    <a:ext uri="{FF2B5EF4-FFF2-40B4-BE49-F238E27FC236}">
                      <a16:creationId xmlns:a16="http://schemas.microsoft.com/office/drawing/2014/main" id="{196C070A-B604-4938-8523-E70BC3D65B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" y="110"/>
                  <a:ext cx="10" cy="10"/>
                </a:xfrm>
                <a:custGeom>
                  <a:avLst/>
                  <a:gdLst>
                    <a:gd name="T0" fmla="*/ 0 w 41"/>
                    <a:gd name="T1" fmla="*/ 0 h 40"/>
                    <a:gd name="T2" fmla="*/ 6 w 41"/>
                    <a:gd name="T3" fmla="*/ 0 h 40"/>
                    <a:gd name="T4" fmla="*/ 8 w 41"/>
                    <a:gd name="T5" fmla="*/ 4 h 40"/>
                    <a:gd name="T6" fmla="*/ 9 w 41"/>
                    <a:gd name="T7" fmla="*/ 6 h 40"/>
                    <a:gd name="T8" fmla="*/ 12 w 41"/>
                    <a:gd name="T9" fmla="*/ 7 h 40"/>
                    <a:gd name="T10" fmla="*/ 15 w 41"/>
                    <a:gd name="T11" fmla="*/ 9 h 40"/>
                    <a:gd name="T12" fmla="*/ 19 w 41"/>
                    <a:gd name="T13" fmla="*/ 9 h 40"/>
                    <a:gd name="T14" fmla="*/ 23 w 41"/>
                    <a:gd name="T15" fmla="*/ 7 h 40"/>
                    <a:gd name="T16" fmla="*/ 26 w 41"/>
                    <a:gd name="T17" fmla="*/ 6 h 40"/>
                    <a:gd name="T18" fmla="*/ 28 w 41"/>
                    <a:gd name="T19" fmla="*/ 4 h 40"/>
                    <a:gd name="T20" fmla="*/ 29 w 41"/>
                    <a:gd name="T21" fmla="*/ 0 h 40"/>
                    <a:gd name="T22" fmla="*/ 41 w 41"/>
                    <a:gd name="T23" fmla="*/ 0 h 40"/>
                    <a:gd name="T24" fmla="*/ 40 w 41"/>
                    <a:gd name="T25" fmla="*/ 5 h 40"/>
                    <a:gd name="T26" fmla="*/ 37 w 41"/>
                    <a:gd name="T27" fmla="*/ 9 h 40"/>
                    <a:gd name="T28" fmla="*/ 35 w 41"/>
                    <a:gd name="T29" fmla="*/ 11 h 40"/>
                    <a:gd name="T30" fmla="*/ 31 w 41"/>
                    <a:gd name="T31" fmla="*/ 14 h 40"/>
                    <a:gd name="T32" fmla="*/ 26 w 41"/>
                    <a:gd name="T33" fmla="*/ 15 h 40"/>
                    <a:gd name="T34" fmla="*/ 20 w 41"/>
                    <a:gd name="T35" fmla="*/ 15 h 40"/>
                    <a:gd name="T36" fmla="*/ 17 w 41"/>
                    <a:gd name="T37" fmla="*/ 15 h 40"/>
                    <a:gd name="T38" fmla="*/ 13 w 41"/>
                    <a:gd name="T39" fmla="*/ 14 h 40"/>
                    <a:gd name="T40" fmla="*/ 9 w 41"/>
                    <a:gd name="T41" fmla="*/ 11 h 40"/>
                    <a:gd name="T42" fmla="*/ 10 w 41"/>
                    <a:gd name="T43" fmla="*/ 15 h 40"/>
                    <a:gd name="T44" fmla="*/ 12 w 41"/>
                    <a:gd name="T45" fmla="*/ 19 h 40"/>
                    <a:gd name="T46" fmla="*/ 12 w 41"/>
                    <a:gd name="T47" fmla="*/ 23 h 40"/>
                    <a:gd name="T48" fmla="*/ 10 w 41"/>
                    <a:gd name="T49" fmla="*/ 28 h 40"/>
                    <a:gd name="T50" fmla="*/ 8 w 41"/>
                    <a:gd name="T51" fmla="*/ 33 h 40"/>
                    <a:gd name="T52" fmla="*/ 4 w 41"/>
                    <a:gd name="T53" fmla="*/ 37 h 40"/>
                    <a:gd name="T54" fmla="*/ 0 w 41"/>
                    <a:gd name="T55" fmla="*/ 40 h 40"/>
                    <a:gd name="T56" fmla="*/ 0 w 41"/>
                    <a:gd name="T57" fmla="*/ 32 h 40"/>
                    <a:gd name="T58" fmla="*/ 3 w 41"/>
                    <a:gd name="T59" fmla="*/ 29 h 40"/>
                    <a:gd name="T60" fmla="*/ 4 w 41"/>
                    <a:gd name="T61" fmla="*/ 26 h 40"/>
                    <a:gd name="T62" fmla="*/ 5 w 41"/>
                    <a:gd name="T63" fmla="*/ 23 h 40"/>
                    <a:gd name="T64" fmla="*/ 4 w 41"/>
                    <a:gd name="T65" fmla="*/ 19 h 40"/>
                    <a:gd name="T66" fmla="*/ 3 w 41"/>
                    <a:gd name="T67" fmla="*/ 16 h 40"/>
                    <a:gd name="T68" fmla="*/ 0 w 41"/>
                    <a:gd name="T69" fmla="*/ 14 h 40"/>
                    <a:gd name="T70" fmla="*/ 0 w 41"/>
                    <a:gd name="T71" fmla="*/ 0 h 4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</a:cxnLst>
                  <a:rect l="0" t="0" r="r" b="b"/>
                  <a:pathLst>
                    <a:path w="41" h="40"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8" y="4"/>
                      </a:lnTo>
                      <a:lnTo>
                        <a:pt x="9" y="6"/>
                      </a:lnTo>
                      <a:lnTo>
                        <a:pt x="12" y="7"/>
                      </a:lnTo>
                      <a:lnTo>
                        <a:pt x="15" y="9"/>
                      </a:lnTo>
                      <a:lnTo>
                        <a:pt x="19" y="9"/>
                      </a:lnTo>
                      <a:lnTo>
                        <a:pt x="23" y="7"/>
                      </a:lnTo>
                      <a:lnTo>
                        <a:pt x="26" y="6"/>
                      </a:lnTo>
                      <a:lnTo>
                        <a:pt x="28" y="4"/>
                      </a:lnTo>
                      <a:lnTo>
                        <a:pt x="29" y="0"/>
                      </a:lnTo>
                      <a:lnTo>
                        <a:pt x="41" y="0"/>
                      </a:lnTo>
                      <a:lnTo>
                        <a:pt x="40" y="5"/>
                      </a:lnTo>
                      <a:lnTo>
                        <a:pt x="37" y="9"/>
                      </a:lnTo>
                      <a:lnTo>
                        <a:pt x="35" y="11"/>
                      </a:lnTo>
                      <a:lnTo>
                        <a:pt x="31" y="14"/>
                      </a:lnTo>
                      <a:lnTo>
                        <a:pt x="26" y="15"/>
                      </a:lnTo>
                      <a:lnTo>
                        <a:pt x="20" y="15"/>
                      </a:lnTo>
                      <a:lnTo>
                        <a:pt x="17" y="15"/>
                      </a:lnTo>
                      <a:lnTo>
                        <a:pt x="13" y="14"/>
                      </a:lnTo>
                      <a:lnTo>
                        <a:pt x="9" y="11"/>
                      </a:lnTo>
                      <a:lnTo>
                        <a:pt x="10" y="15"/>
                      </a:lnTo>
                      <a:lnTo>
                        <a:pt x="12" y="19"/>
                      </a:lnTo>
                      <a:lnTo>
                        <a:pt x="12" y="23"/>
                      </a:lnTo>
                      <a:lnTo>
                        <a:pt x="10" y="28"/>
                      </a:lnTo>
                      <a:lnTo>
                        <a:pt x="8" y="33"/>
                      </a:lnTo>
                      <a:lnTo>
                        <a:pt x="4" y="37"/>
                      </a:lnTo>
                      <a:lnTo>
                        <a:pt x="0" y="40"/>
                      </a:lnTo>
                      <a:lnTo>
                        <a:pt x="0" y="32"/>
                      </a:lnTo>
                      <a:lnTo>
                        <a:pt x="3" y="29"/>
                      </a:lnTo>
                      <a:lnTo>
                        <a:pt x="4" y="26"/>
                      </a:lnTo>
                      <a:lnTo>
                        <a:pt x="5" y="23"/>
                      </a:lnTo>
                      <a:lnTo>
                        <a:pt x="4" y="19"/>
                      </a:lnTo>
                      <a:lnTo>
                        <a:pt x="3" y="16"/>
                      </a:lnTo>
                      <a:lnTo>
                        <a:pt x="0" y="1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9" name="Freeform 185">
                  <a:extLst>
                    <a:ext uri="{FF2B5EF4-FFF2-40B4-BE49-F238E27FC236}">
                      <a16:creationId xmlns:a16="http://schemas.microsoft.com/office/drawing/2014/main" id="{EF702019-0109-4C0E-BABB-C8FDDC891E5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6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6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2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2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6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6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2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2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0" name="Freeform 186">
                  <a:extLst>
                    <a:ext uri="{FF2B5EF4-FFF2-40B4-BE49-F238E27FC236}">
                      <a16:creationId xmlns:a16="http://schemas.microsoft.com/office/drawing/2014/main" id="{B5378302-8762-47E7-A318-2CC1D013310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22"/>
                  <a:ext cx="2" cy="3"/>
                </a:xfrm>
                <a:custGeom>
                  <a:avLst/>
                  <a:gdLst>
                    <a:gd name="T0" fmla="*/ 3 w 9"/>
                    <a:gd name="T1" fmla="*/ 0 h 10"/>
                    <a:gd name="T2" fmla="*/ 5 w 9"/>
                    <a:gd name="T3" fmla="*/ 0 h 10"/>
                    <a:gd name="T4" fmla="*/ 7 w 9"/>
                    <a:gd name="T5" fmla="*/ 1 h 10"/>
                    <a:gd name="T6" fmla="*/ 9 w 9"/>
                    <a:gd name="T7" fmla="*/ 2 h 10"/>
                    <a:gd name="T8" fmla="*/ 9 w 9"/>
                    <a:gd name="T9" fmla="*/ 5 h 10"/>
                    <a:gd name="T10" fmla="*/ 9 w 9"/>
                    <a:gd name="T11" fmla="*/ 7 h 10"/>
                    <a:gd name="T12" fmla="*/ 9 w 9"/>
                    <a:gd name="T13" fmla="*/ 9 h 10"/>
                    <a:gd name="T14" fmla="*/ 9 w 9"/>
                    <a:gd name="T15" fmla="*/ 9 h 10"/>
                    <a:gd name="T16" fmla="*/ 8 w 9"/>
                    <a:gd name="T17" fmla="*/ 10 h 10"/>
                    <a:gd name="T18" fmla="*/ 5 w 9"/>
                    <a:gd name="T19" fmla="*/ 10 h 10"/>
                    <a:gd name="T20" fmla="*/ 3 w 9"/>
                    <a:gd name="T21" fmla="*/ 9 h 10"/>
                    <a:gd name="T22" fmla="*/ 0 w 9"/>
                    <a:gd name="T23" fmla="*/ 7 h 10"/>
                    <a:gd name="T24" fmla="*/ 0 w 9"/>
                    <a:gd name="T25" fmla="*/ 5 h 10"/>
                    <a:gd name="T26" fmla="*/ 0 w 9"/>
                    <a:gd name="T27" fmla="*/ 2 h 10"/>
                    <a:gd name="T28" fmla="*/ 0 w 9"/>
                    <a:gd name="T29" fmla="*/ 0 h 10"/>
                    <a:gd name="T30" fmla="*/ 3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1" name="Freeform 187">
                  <a:extLst>
                    <a:ext uri="{FF2B5EF4-FFF2-40B4-BE49-F238E27FC236}">
                      <a16:creationId xmlns:a16="http://schemas.microsoft.com/office/drawing/2014/main" id="{288DAAA0-86EB-4532-8322-C3844AE8360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8" y="122"/>
                  <a:ext cx="3" cy="3"/>
                </a:xfrm>
                <a:custGeom>
                  <a:avLst/>
                  <a:gdLst>
                    <a:gd name="T0" fmla="*/ 7 w 9"/>
                    <a:gd name="T1" fmla="*/ 0 h 10"/>
                    <a:gd name="T2" fmla="*/ 9 w 9"/>
                    <a:gd name="T3" fmla="*/ 0 h 10"/>
                    <a:gd name="T4" fmla="*/ 9 w 9"/>
                    <a:gd name="T5" fmla="*/ 2 h 10"/>
                    <a:gd name="T6" fmla="*/ 9 w 9"/>
                    <a:gd name="T7" fmla="*/ 5 h 10"/>
                    <a:gd name="T8" fmla="*/ 9 w 9"/>
                    <a:gd name="T9" fmla="*/ 7 h 10"/>
                    <a:gd name="T10" fmla="*/ 7 w 9"/>
                    <a:gd name="T11" fmla="*/ 9 h 10"/>
                    <a:gd name="T12" fmla="*/ 4 w 9"/>
                    <a:gd name="T13" fmla="*/ 10 h 10"/>
                    <a:gd name="T14" fmla="*/ 2 w 9"/>
                    <a:gd name="T15" fmla="*/ 10 h 10"/>
                    <a:gd name="T16" fmla="*/ 0 w 9"/>
                    <a:gd name="T17" fmla="*/ 9 h 10"/>
                    <a:gd name="T18" fmla="*/ 0 w 9"/>
                    <a:gd name="T19" fmla="*/ 9 h 10"/>
                    <a:gd name="T20" fmla="*/ 0 w 9"/>
                    <a:gd name="T21" fmla="*/ 7 h 10"/>
                    <a:gd name="T22" fmla="*/ 0 w 9"/>
                    <a:gd name="T23" fmla="*/ 5 h 10"/>
                    <a:gd name="T24" fmla="*/ 0 w 9"/>
                    <a:gd name="T25" fmla="*/ 2 h 10"/>
                    <a:gd name="T26" fmla="*/ 3 w 9"/>
                    <a:gd name="T27" fmla="*/ 1 h 10"/>
                    <a:gd name="T28" fmla="*/ 4 w 9"/>
                    <a:gd name="T29" fmla="*/ 0 h 10"/>
                    <a:gd name="T30" fmla="*/ 7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4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2" name="Freeform 188">
                  <a:extLst>
                    <a:ext uri="{FF2B5EF4-FFF2-40B4-BE49-F238E27FC236}">
                      <a16:creationId xmlns:a16="http://schemas.microsoft.com/office/drawing/2014/main" id="{D12017D6-1CAE-4EE1-9D33-40CBC00D284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" y="113"/>
                  <a:ext cx="39" cy="19"/>
                </a:xfrm>
                <a:custGeom>
                  <a:avLst/>
                  <a:gdLst>
                    <a:gd name="T0" fmla="*/ 63 w 156"/>
                    <a:gd name="T1" fmla="*/ 8 h 77"/>
                    <a:gd name="T2" fmla="*/ 81 w 156"/>
                    <a:gd name="T3" fmla="*/ 37 h 77"/>
                    <a:gd name="T4" fmla="*/ 92 w 156"/>
                    <a:gd name="T5" fmla="*/ 14 h 77"/>
                    <a:gd name="T6" fmla="*/ 87 w 156"/>
                    <a:gd name="T7" fmla="*/ 36 h 77"/>
                    <a:gd name="T8" fmla="*/ 94 w 156"/>
                    <a:gd name="T9" fmla="*/ 54 h 77"/>
                    <a:gd name="T10" fmla="*/ 122 w 156"/>
                    <a:gd name="T11" fmla="*/ 68 h 77"/>
                    <a:gd name="T12" fmla="*/ 146 w 156"/>
                    <a:gd name="T13" fmla="*/ 59 h 77"/>
                    <a:gd name="T14" fmla="*/ 147 w 156"/>
                    <a:gd name="T15" fmla="*/ 45 h 77"/>
                    <a:gd name="T16" fmla="*/ 141 w 156"/>
                    <a:gd name="T17" fmla="*/ 36 h 77"/>
                    <a:gd name="T18" fmla="*/ 132 w 156"/>
                    <a:gd name="T19" fmla="*/ 33 h 77"/>
                    <a:gd name="T20" fmla="*/ 123 w 156"/>
                    <a:gd name="T21" fmla="*/ 40 h 77"/>
                    <a:gd name="T22" fmla="*/ 126 w 156"/>
                    <a:gd name="T23" fmla="*/ 50 h 77"/>
                    <a:gd name="T24" fmla="*/ 129 w 156"/>
                    <a:gd name="T25" fmla="*/ 59 h 77"/>
                    <a:gd name="T26" fmla="*/ 118 w 156"/>
                    <a:gd name="T27" fmla="*/ 60 h 77"/>
                    <a:gd name="T28" fmla="*/ 105 w 156"/>
                    <a:gd name="T29" fmla="*/ 54 h 77"/>
                    <a:gd name="T30" fmla="*/ 101 w 156"/>
                    <a:gd name="T31" fmla="*/ 29 h 77"/>
                    <a:gd name="T32" fmla="*/ 132 w 156"/>
                    <a:gd name="T33" fmla="*/ 15 h 77"/>
                    <a:gd name="T34" fmla="*/ 149 w 156"/>
                    <a:gd name="T35" fmla="*/ 24 h 77"/>
                    <a:gd name="T36" fmla="*/ 154 w 156"/>
                    <a:gd name="T37" fmla="*/ 37 h 77"/>
                    <a:gd name="T38" fmla="*/ 152 w 156"/>
                    <a:gd name="T39" fmla="*/ 49 h 77"/>
                    <a:gd name="T40" fmla="*/ 155 w 156"/>
                    <a:gd name="T41" fmla="*/ 52 h 77"/>
                    <a:gd name="T42" fmla="*/ 145 w 156"/>
                    <a:gd name="T43" fmla="*/ 72 h 77"/>
                    <a:gd name="T44" fmla="*/ 111 w 156"/>
                    <a:gd name="T45" fmla="*/ 73 h 77"/>
                    <a:gd name="T46" fmla="*/ 85 w 156"/>
                    <a:gd name="T47" fmla="*/ 54 h 77"/>
                    <a:gd name="T48" fmla="*/ 73 w 156"/>
                    <a:gd name="T49" fmla="*/ 58 h 77"/>
                    <a:gd name="T50" fmla="*/ 37 w 156"/>
                    <a:gd name="T51" fmla="*/ 77 h 77"/>
                    <a:gd name="T52" fmla="*/ 7 w 156"/>
                    <a:gd name="T53" fmla="*/ 65 h 77"/>
                    <a:gd name="T54" fmla="*/ 0 w 156"/>
                    <a:gd name="T55" fmla="*/ 45 h 77"/>
                    <a:gd name="T56" fmla="*/ 5 w 156"/>
                    <a:gd name="T57" fmla="*/ 29 h 77"/>
                    <a:gd name="T58" fmla="*/ 40 w 156"/>
                    <a:gd name="T59" fmla="*/ 14 h 77"/>
                    <a:gd name="T60" fmla="*/ 62 w 156"/>
                    <a:gd name="T61" fmla="*/ 42 h 77"/>
                    <a:gd name="T62" fmla="*/ 53 w 156"/>
                    <a:gd name="T63" fmla="*/ 58 h 77"/>
                    <a:gd name="T64" fmla="*/ 40 w 156"/>
                    <a:gd name="T65" fmla="*/ 61 h 77"/>
                    <a:gd name="T66" fmla="*/ 30 w 156"/>
                    <a:gd name="T67" fmla="*/ 56 h 77"/>
                    <a:gd name="T68" fmla="*/ 37 w 156"/>
                    <a:gd name="T69" fmla="*/ 47 h 77"/>
                    <a:gd name="T70" fmla="*/ 36 w 156"/>
                    <a:gd name="T71" fmla="*/ 37 h 77"/>
                    <a:gd name="T72" fmla="*/ 26 w 156"/>
                    <a:gd name="T73" fmla="*/ 33 h 77"/>
                    <a:gd name="T74" fmla="*/ 17 w 156"/>
                    <a:gd name="T75" fmla="*/ 38 h 77"/>
                    <a:gd name="T76" fmla="*/ 13 w 156"/>
                    <a:gd name="T77" fmla="*/ 50 h 77"/>
                    <a:gd name="T78" fmla="*/ 19 w 156"/>
                    <a:gd name="T79" fmla="*/ 63 h 77"/>
                    <a:gd name="T80" fmla="*/ 50 w 156"/>
                    <a:gd name="T81" fmla="*/ 65 h 77"/>
                    <a:gd name="T82" fmla="*/ 73 w 156"/>
                    <a:gd name="T83" fmla="*/ 50 h 77"/>
                    <a:gd name="T84" fmla="*/ 65 w 156"/>
                    <a:gd name="T85" fmla="*/ 21 h 7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</a:cxnLst>
                  <a:rect l="0" t="0" r="r" b="b"/>
                  <a:pathLst>
                    <a:path w="156" h="77">
                      <a:moveTo>
                        <a:pt x="60" y="0"/>
                      </a:moveTo>
                      <a:lnTo>
                        <a:pt x="62" y="4"/>
                      </a:lnTo>
                      <a:lnTo>
                        <a:pt x="63" y="8"/>
                      </a:lnTo>
                      <a:lnTo>
                        <a:pt x="67" y="18"/>
                      </a:lnTo>
                      <a:lnTo>
                        <a:pt x="74" y="28"/>
                      </a:lnTo>
                      <a:lnTo>
                        <a:pt x="81" y="37"/>
                      </a:lnTo>
                      <a:lnTo>
                        <a:pt x="88" y="24"/>
                      </a:lnTo>
                      <a:lnTo>
                        <a:pt x="94" y="9"/>
                      </a:lnTo>
                      <a:lnTo>
                        <a:pt x="92" y="14"/>
                      </a:lnTo>
                      <a:lnTo>
                        <a:pt x="91" y="19"/>
                      </a:lnTo>
                      <a:lnTo>
                        <a:pt x="88" y="28"/>
                      </a:lnTo>
                      <a:lnTo>
                        <a:pt x="87" y="36"/>
                      </a:lnTo>
                      <a:lnTo>
                        <a:pt x="83" y="44"/>
                      </a:lnTo>
                      <a:lnTo>
                        <a:pt x="88" y="49"/>
                      </a:lnTo>
                      <a:lnTo>
                        <a:pt x="94" y="54"/>
                      </a:lnTo>
                      <a:lnTo>
                        <a:pt x="101" y="60"/>
                      </a:lnTo>
                      <a:lnTo>
                        <a:pt x="111" y="65"/>
                      </a:lnTo>
                      <a:lnTo>
                        <a:pt x="122" y="68"/>
                      </a:lnTo>
                      <a:lnTo>
                        <a:pt x="133" y="68"/>
                      </a:lnTo>
                      <a:lnTo>
                        <a:pt x="142" y="63"/>
                      </a:lnTo>
                      <a:lnTo>
                        <a:pt x="146" y="59"/>
                      </a:lnTo>
                      <a:lnTo>
                        <a:pt x="147" y="55"/>
                      </a:lnTo>
                      <a:lnTo>
                        <a:pt x="149" y="50"/>
                      </a:lnTo>
                      <a:lnTo>
                        <a:pt x="147" y="45"/>
                      </a:lnTo>
                      <a:lnTo>
                        <a:pt x="146" y="41"/>
                      </a:lnTo>
                      <a:lnTo>
                        <a:pt x="143" y="38"/>
                      </a:lnTo>
                      <a:lnTo>
                        <a:pt x="141" y="36"/>
                      </a:lnTo>
                      <a:lnTo>
                        <a:pt x="138" y="35"/>
                      </a:lnTo>
                      <a:lnTo>
                        <a:pt x="135" y="33"/>
                      </a:lnTo>
                      <a:lnTo>
                        <a:pt x="132" y="33"/>
                      </a:lnTo>
                      <a:lnTo>
                        <a:pt x="128" y="35"/>
                      </a:lnTo>
                      <a:lnTo>
                        <a:pt x="126" y="37"/>
                      </a:lnTo>
                      <a:lnTo>
                        <a:pt x="123" y="40"/>
                      </a:lnTo>
                      <a:lnTo>
                        <a:pt x="123" y="44"/>
                      </a:lnTo>
                      <a:lnTo>
                        <a:pt x="124" y="47"/>
                      </a:lnTo>
                      <a:lnTo>
                        <a:pt x="126" y="50"/>
                      </a:lnTo>
                      <a:lnTo>
                        <a:pt x="128" y="54"/>
                      </a:lnTo>
                      <a:lnTo>
                        <a:pt x="132" y="56"/>
                      </a:lnTo>
                      <a:lnTo>
                        <a:pt x="129" y="59"/>
                      </a:lnTo>
                      <a:lnTo>
                        <a:pt x="126" y="60"/>
                      </a:lnTo>
                      <a:lnTo>
                        <a:pt x="122" y="61"/>
                      </a:lnTo>
                      <a:lnTo>
                        <a:pt x="118" y="60"/>
                      </a:lnTo>
                      <a:lnTo>
                        <a:pt x="114" y="60"/>
                      </a:lnTo>
                      <a:lnTo>
                        <a:pt x="109" y="58"/>
                      </a:lnTo>
                      <a:lnTo>
                        <a:pt x="105" y="54"/>
                      </a:lnTo>
                      <a:lnTo>
                        <a:pt x="101" y="49"/>
                      </a:lnTo>
                      <a:lnTo>
                        <a:pt x="100" y="42"/>
                      </a:lnTo>
                      <a:lnTo>
                        <a:pt x="101" y="29"/>
                      </a:lnTo>
                      <a:lnTo>
                        <a:pt x="109" y="21"/>
                      </a:lnTo>
                      <a:lnTo>
                        <a:pt x="120" y="14"/>
                      </a:lnTo>
                      <a:lnTo>
                        <a:pt x="132" y="15"/>
                      </a:lnTo>
                      <a:lnTo>
                        <a:pt x="138" y="17"/>
                      </a:lnTo>
                      <a:lnTo>
                        <a:pt x="143" y="21"/>
                      </a:lnTo>
                      <a:lnTo>
                        <a:pt x="149" y="24"/>
                      </a:lnTo>
                      <a:lnTo>
                        <a:pt x="152" y="29"/>
                      </a:lnTo>
                      <a:lnTo>
                        <a:pt x="154" y="33"/>
                      </a:lnTo>
                      <a:lnTo>
                        <a:pt x="154" y="37"/>
                      </a:lnTo>
                      <a:lnTo>
                        <a:pt x="154" y="41"/>
                      </a:lnTo>
                      <a:lnTo>
                        <a:pt x="152" y="45"/>
                      </a:lnTo>
                      <a:lnTo>
                        <a:pt x="152" y="49"/>
                      </a:lnTo>
                      <a:lnTo>
                        <a:pt x="154" y="50"/>
                      </a:lnTo>
                      <a:lnTo>
                        <a:pt x="155" y="51"/>
                      </a:lnTo>
                      <a:lnTo>
                        <a:pt x="155" y="52"/>
                      </a:lnTo>
                      <a:lnTo>
                        <a:pt x="156" y="55"/>
                      </a:lnTo>
                      <a:lnTo>
                        <a:pt x="151" y="65"/>
                      </a:lnTo>
                      <a:lnTo>
                        <a:pt x="145" y="72"/>
                      </a:lnTo>
                      <a:lnTo>
                        <a:pt x="136" y="75"/>
                      </a:lnTo>
                      <a:lnTo>
                        <a:pt x="124" y="77"/>
                      </a:lnTo>
                      <a:lnTo>
                        <a:pt x="111" y="73"/>
                      </a:lnTo>
                      <a:lnTo>
                        <a:pt x="99" y="66"/>
                      </a:lnTo>
                      <a:lnTo>
                        <a:pt x="88" y="58"/>
                      </a:lnTo>
                      <a:lnTo>
                        <a:pt x="85" y="54"/>
                      </a:lnTo>
                      <a:lnTo>
                        <a:pt x="81" y="50"/>
                      </a:lnTo>
                      <a:lnTo>
                        <a:pt x="77" y="54"/>
                      </a:lnTo>
                      <a:lnTo>
                        <a:pt x="73" y="58"/>
                      </a:lnTo>
                      <a:lnTo>
                        <a:pt x="63" y="66"/>
                      </a:lnTo>
                      <a:lnTo>
                        <a:pt x="50" y="73"/>
                      </a:lnTo>
                      <a:lnTo>
                        <a:pt x="37" y="77"/>
                      </a:lnTo>
                      <a:lnTo>
                        <a:pt x="26" y="75"/>
                      </a:lnTo>
                      <a:lnTo>
                        <a:pt x="15" y="72"/>
                      </a:lnTo>
                      <a:lnTo>
                        <a:pt x="7" y="65"/>
                      </a:lnTo>
                      <a:lnTo>
                        <a:pt x="1" y="55"/>
                      </a:lnTo>
                      <a:lnTo>
                        <a:pt x="0" y="49"/>
                      </a:lnTo>
                      <a:lnTo>
                        <a:pt x="0" y="45"/>
                      </a:lnTo>
                      <a:lnTo>
                        <a:pt x="1" y="40"/>
                      </a:lnTo>
                      <a:lnTo>
                        <a:pt x="3" y="35"/>
                      </a:lnTo>
                      <a:lnTo>
                        <a:pt x="5" y="29"/>
                      </a:lnTo>
                      <a:lnTo>
                        <a:pt x="15" y="21"/>
                      </a:lnTo>
                      <a:lnTo>
                        <a:pt x="27" y="15"/>
                      </a:lnTo>
                      <a:lnTo>
                        <a:pt x="40" y="14"/>
                      </a:lnTo>
                      <a:lnTo>
                        <a:pt x="53" y="21"/>
                      </a:lnTo>
                      <a:lnTo>
                        <a:pt x="60" y="29"/>
                      </a:lnTo>
                      <a:lnTo>
                        <a:pt x="62" y="42"/>
                      </a:lnTo>
                      <a:lnTo>
                        <a:pt x="60" y="49"/>
                      </a:lnTo>
                      <a:lnTo>
                        <a:pt x="56" y="54"/>
                      </a:lnTo>
                      <a:lnTo>
                        <a:pt x="53" y="58"/>
                      </a:lnTo>
                      <a:lnTo>
                        <a:pt x="46" y="60"/>
                      </a:lnTo>
                      <a:lnTo>
                        <a:pt x="44" y="60"/>
                      </a:lnTo>
                      <a:lnTo>
                        <a:pt x="40" y="61"/>
                      </a:lnTo>
                      <a:lnTo>
                        <a:pt x="36" y="60"/>
                      </a:lnTo>
                      <a:lnTo>
                        <a:pt x="32" y="59"/>
                      </a:lnTo>
                      <a:lnTo>
                        <a:pt x="30" y="56"/>
                      </a:lnTo>
                      <a:lnTo>
                        <a:pt x="32" y="54"/>
                      </a:lnTo>
                      <a:lnTo>
                        <a:pt x="36" y="51"/>
                      </a:lnTo>
                      <a:lnTo>
                        <a:pt x="37" y="47"/>
                      </a:lnTo>
                      <a:lnTo>
                        <a:pt x="39" y="44"/>
                      </a:lnTo>
                      <a:lnTo>
                        <a:pt x="39" y="40"/>
                      </a:lnTo>
                      <a:lnTo>
                        <a:pt x="36" y="37"/>
                      </a:lnTo>
                      <a:lnTo>
                        <a:pt x="33" y="35"/>
                      </a:lnTo>
                      <a:lnTo>
                        <a:pt x="30" y="33"/>
                      </a:lnTo>
                      <a:lnTo>
                        <a:pt x="26" y="33"/>
                      </a:lnTo>
                      <a:lnTo>
                        <a:pt x="23" y="35"/>
                      </a:lnTo>
                      <a:lnTo>
                        <a:pt x="19" y="36"/>
                      </a:lnTo>
                      <a:lnTo>
                        <a:pt x="17" y="38"/>
                      </a:lnTo>
                      <a:lnTo>
                        <a:pt x="15" y="41"/>
                      </a:lnTo>
                      <a:lnTo>
                        <a:pt x="14" y="45"/>
                      </a:lnTo>
                      <a:lnTo>
                        <a:pt x="13" y="50"/>
                      </a:lnTo>
                      <a:lnTo>
                        <a:pt x="14" y="55"/>
                      </a:lnTo>
                      <a:lnTo>
                        <a:pt x="15" y="59"/>
                      </a:lnTo>
                      <a:lnTo>
                        <a:pt x="19" y="63"/>
                      </a:lnTo>
                      <a:lnTo>
                        <a:pt x="28" y="68"/>
                      </a:lnTo>
                      <a:lnTo>
                        <a:pt x="39" y="68"/>
                      </a:lnTo>
                      <a:lnTo>
                        <a:pt x="50" y="65"/>
                      </a:lnTo>
                      <a:lnTo>
                        <a:pt x="59" y="60"/>
                      </a:lnTo>
                      <a:lnTo>
                        <a:pt x="68" y="54"/>
                      </a:lnTo>
                      <a:lnTo>
                        <a:pt x="73" y="50"/>
                      </a:lnTo>
                      <a:lnTo>
                        <a:pt x="77" y="44"/>
                      </a:lnTo>
                      <a:lnTo>
                        <a:pt x="71" y="33"/>
                      </a:lnTo>
                      <a:lnTo>
                        <a:pt x="65" y="21"/>
                      </a:lnTo>
                      <a:lnTo>
                        <a:pt x="6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3" name="Freeform 189">
                  <a:extLst>
                    <a:ext uri="{FF2B5EF4-FFF2-40B4-BE49-F238E27FC236}">
                      <a16:creationId xmlns:a16="http://schemas.microsoft.com/office/drawing/2014/main" id="{E164391D-AE87-4FFC-8253-1F095ED5D83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5" y="110"/>
                  <a:ext cx="1" cy="3"/>
                </a:xfrm>
                <a:custGeom>
                  <a:avLst/>
                  <a:gdLst>
                    <a:gd name="T0" fmla="*/ 0 w 5"/>
                    <a:gd name="T1" fmla="*/ 0 h 11"/>
                    <a:gd name="T2" fmla="*/ 4 w 5"/>
                    <a:gd name="T3" fmla="*/ 0 h 11"/>
                    <a:gd name="T4" fmla="*/ 5 w 5"/>
                    <a:gd name="T5" fmla="*/ 11 h 11"/>
                    <a:gd name="T6" fmla="*/ 3 w 5"/>
                    <a:gd name="T7" fmla="*/ 5 h 11"/>
                    <a:gd name="T8" fmla="*/ 0 w 5"/>
                    <a:gd name="T9" fmla="*/ 0 h 1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</a:cxnLst>
                  <a:rect l="0" t="0" r="r" b="b"/>
                  <a:pathLst>
                    <a:path w="5" h="11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5" y="11"/>
                      </a:lnTo>
                      <a:lnTo>
                        <a:pt x="3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4" name="Freeform 190">
                  <a:extLst>
                    <a:ext uri="{FF2B5EF4-FFF2-40B4-BE49-F238E27FC236}">
                      <a16:creationId xmlns:a16="http://schemas.microsoft.com/office/drawing/2014/main" id="{74B0141C-39DF-4A47-9A78-03CE1D13369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4" y="110"/>
                  <a:ext cx="1" cy="5"/>
                </a:xfrm>
                <a:custGeom>
                  <a:avLst/>
                  <a:gdLst>
                    <a:gd name="T0" fmla="*/ 0 w 4"/>
                    <a:gd name="T1" fmla="*/ 0 h 20"/>
                    <a:gd name="T2" fmla="*/ 4 w 4"/>
                    <a:gd name="T3" fmla="*/ 0 h 20"/>
                    <a:gd name="T4" fmla="*/ 3 w 4"/>
                    <a:gd name="T5" fmla="*/ 10 h 20"/>
                    <a:gd name="T6" fmla="*/ 2 w 4"/>
                    <a:gd name="T7" fmla="*/ 20 h 20"/>
                    <a:gd name="T8" fmla="*/ 2 w 4"/>
                    <a:gd name="T9" fmla="*/ 20 h 20"/>
                    <a:gd name="T10" fmla="*/ 0 w 4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4" h="20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3" y="10"/>
                      </a:lnTo>
                      <a:lnTo>
                        <a:pt x="2" y="20"/>
                      </a:lnTo>
                      <a:lnTo>
                        <a:pt x="2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5" name="Freeform 191">
                  <a:extLst>
                    <a:ext uri="{FF2B5EF4-FFF2-40B4-BE49-F238E27FC236}">
                      <a16:creationId xmlns:a16="http://schemas.microsoft.com/office/drawing/2014/main" id="{D24A9C41-E8DB-463E-8122-A4C0587330B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3" y="110"/>
                  <a:ext cx="2" cy="2"/>
                </a:xfrm>
                <a:custGeom>
                  <a:avLst/>
                  <a:gdLst>
                    <a:gd name="T0" fmla="*/ 2 w 7"/>
                    <a:gd name="T1" fmla="*/ 0 h 9"/>
                    <a:gd name="T2" fmla="*/ 7 w 7"/>
                    <a:gd name="T3" fmla="*/ 0 h 9"/>
                    <a:gd name="T4" fmla="*/ 6 w 7"/>
                    <a:gd name="T5" fmla="*/ 4 h 9"/>
                    <a:gd name="T6" fmla="*/ 4 w 7"/>
                    <a:gd name="T7" fmla="*/ 6 h 9"/>
                    <a:gd name="T8" fmla="*/ 0 w 7"/>
                    <a:gd name="T9" fmla="*/ 9 h 9"/>
                    <a:gd name="T10" fmla="*/ 2 w 7"/>
                    <a:gd name="T11" fmla="*/ 5 h 9"/>
                    <a:gd name="T12" fmla="*/ 2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2" y="0"/>
                      </a:moveTo>
                      <a:lnTo>
                        <a:pt x="7" y="0"/>
                      </a:lnTo>
                      <a:lnTo>
                        <a:pt x="6" y="4"/>
                      </a:lnTo>
                      <a:lnTo>
                        <a:pt x="4" y="6"/>
                      </a:lnTo>
                      <a:lnTo>
                        <a:pt x="0" y="9"/>
                      </a:lnTo>
                      <a:lnTo>
                        <a:pt x="2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6" name="Freeform 192">
                  <a:extLst>
                    <a:ext uri="{FF2B5EF4-FFF2-40B4-BE49-F238E27FC236}">
                      <a16:creationId xmlns:a16="http://schemas.microsoft.com/office/drawing/2014/main" id="{25FEC5AB-314F-4D3A-A131-DE67CD2B8EF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22"/>
                  <a:ext cx="3" cy="3"/>
                </a:xfrm>
                <a:custGeom>
                  <a:avLst/>
                  <a:gdLst>
                    <a:gd name="T0" fmla="*/ 3 w 11"/>
                    <a:gd name="T1" fmla="*/ 0 h 10"/>
                    <a:gd name="T2" fmla="*/ 5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9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5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7" name="Freeform 193">
                  <a:extLst>
                    <a:ext uri="{FF2B5EF4-FFF2-40B4-BE49-F238E27FC236}">
                      <a16:creationId xmlns:a16="http://schemas.microsoft.com/office/drawing/2014/main" id="{6C4EA881-C209-4BF5-A25F-FA910A4EDA9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10"/>
                  <a:ext cx="1" cy="1"/>
                </a:xfrm>
                <a:custGeom>
                  <a:avLst/>
                  <a:gdLst>
                    <a:gd name="T0" fmla="*/ 0 w 3"/>
                    <a:gd name="T1" fmla="*/ 0 h 4"/>
                    <a:gd name="T2" fmla="*/ 3 w 3"/>
                    <a:gd name="T3" fmla="*/ 0 h 4"/>
                    <a:gd name="T4" fmla="*/ 3 w 3"/>
                    <a:gd name="T5" fmla="*/ 4 h 4"/>
                    <a:gd name="T6" fmla="*/ 0 w 3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3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3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8" name="Freeform 194">
                  <a:extLst>
                    <a:ext uri="{FF2B5EF4-FFF2-40B4-BE49-F238E27FC236}">
                      <a16:creationId xmlns:a16="http://schemas.microsoft.com/office/drawing/2014/main" id="{ECFCBFCF-A492-43D7-B7EE-C84BC8DF523C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73" y="110"/>
                  <a:ext cx="20" cy="11"/>
                </a:xfrm>
                <a:custGeom>
                  <a:avLst/>
                  <a:gdLst>
                    <a:gd name="T0" fmla="*/ 42 w 83"/>
                    <a:gd name="T1" fmla="*/ 37 h 43"/>
                    <a:gd name="T2" fmla="*/ 44 w 83"/>
                    <a:gd name="T3" fmla="*/ 37 h 43"/>
                    <a:gd name="T4" fmla="*/ 43 w 83"/>
                    <a:gd name="T5" fmla="*/ 37 h 43"/>
                    <a:gd name="T6" fmla="*/ 41 w 83"/>
                    <a:gd name="T7" fmla="*/ 37 h 43"/>
                    <a:gd name="T8" fmla="*/ 39 w 83"/>
                    <a:gd name="T9" fmla="*/ 7 h 43"/>
                    <a:gd name="T10" fmla="*/ 34 w 83"/>
                    <a:gd name="T11" fmla="*/ 11 h 43"/>
                    <a:gd name="T12" fmla="*/ 33 w 83"/>
                    <a:gd name="T13" fmla="*/ 18 h 43"/>
                    <a:gd name="T14" fmla="*/ 33 w 83"/>
                    <a:gd name="T15" fmla="*/ 26 h 43"/>
                    <a:gd name="T16" fmla="*/ 37 w 83"/>
                    <a:gd name="T17" fmla="*/ 33 h 43"/>
                    <a:gd name="T18" fmla="*/ 44 w 83"/>
                    <a:gd name="T19" fmla="*/ 37 h 43"/>
                    <a:gd name="T20" fmla="*/ 53 w 83"/>
                    <a:gd name="T21" fmla="*/ 34 h 43"/>
                    <a:gd name="T22" fmla="*/ 60 w 83"/>
                    <a:gd name="T23" fmla="*/ 26 h 43"/>
                    <a:gd name="T24" fmla="*/ 60 w 83"/>
                    <a:gd name="T25" fmla="*/ 18 h 43"/>
                    <a:gd name="T26" fmla="*/ 53 w 83"/>
                    <a:gd name="T27" fmla="*/ 10 h 43"/>
                    <a:gd name="T28" fmla="*/ 44 w 83"/>
                    <a:gd name="T29" fmla="*/ 7 h 43"/>
                    <a:gd name="T30" fmla="*/ 33 w 83"/>
                    <a:gd name="T31" fmla="*/ 0 h 43"/>
                    <a:gd name="T32" fmla="*/ 38 w 83"/>
                    <a:gd name="T33" fmla="*/ 2 h 43"/>
                    <a:gd name="T34" fmla="*/ 34 w 83"/>
                    <a:gd name="T35" fmla="*/ 6 h 43"/>
                    <a:gd name="T36" fmla="*/ 41 w 83"/>
                    <a:gd name="T37" fmla="*/ 4 h 43"/>
                    <a:gd name="T38" fmla="*/ 42 w 83"/>
                    <a:gd name="T39" fmla="*/ 2 h 43"/>
                    <a:gd name="T40" fmla="*/ 44 w 83"/>
                    <a:gd name="T41" fmla="*/ 2 h 43"/>
                    <a:gd name="T42" fmla="*/ 43 w 83"/>
                    <a:gd name="T43" fmla="*/ 4 h 43"/>
                    <a:gd name="T44" fmla="*/ 44 w 83"/>
                    <a:gd name="T45" fmla="*/ 4 h 43"/>
                    <a:gd name="T46" fmla="*/ 52 w 83"/>
                    <a:gd name="T47" fmla="*/ 5 h 43"/>
                    <a:gd name="T48" fmla="*/ 60 w 83"/>
                    <a:gd name="T49" fmla="*/ 7 h 43"/>
                    <a:gd name="T50" fmla="*/ 56 w 83"/>
                    <a:gd name="T51" fmla="*/ 0 h 43"/>
                    <a:gd name="T52" fmla="*/ 64 w 83"/>
                    <a:gd name="T53" fmla="*/ 4 h 43"/>
                    <a:gd name="T54" fmla="*/ 69 w 83"/>
                    <a:gd name="T55" fmla="*/ 9 h 43"/>
                    <a:gd name="T56" fmla="*/ 76 w 83"/>
                    <a:gd name="T57" fmla="*/ 10 h 43"/>
                    <a:gd name="T58" fmla="*/ 83 w 83"/>
                    <a:gd name="T59" fmla="*/ 9 h 43"/>
                    <a:gd name="T60" fmla="*/ 78 w 83"/>
                    <a:gd name="T61" fmla="*/ 14 h 43"/>
                    <a:gd name="T62" fmla="*/ 71 w 83"/>
                    <a:gd name="T63" fmla="*/ 15 h 43"/>
                    <a:gd name="T64" fmla="*/ 67 w 83"/>
                    <a:gd name="T65" fmla="*/ 14 h 43"/>
                    <a:gd name="T66" fmla="*/ 65 w 83"/>
                    <a:gd name="T67" fmla="*/ 11 h 43"/>
                    <a:gd name="T68" fmla="*/ 66 w 83"/>
                    <a:gd name="T69" fmla="*/ 19 h 43"/>
                    <a:gd name="T70" fmla="*/ 64 w 83"/>
                    <a:gd name="T71" fmla="*/ 33 h 43"/>
                    <a:gd name="T72" fmla="*/ 44 w 83"/>
                    <a:gd name="T73" fmla="*/ 43 h 43"/>
                    <a:gd name="T74" fmla="*/ 43 w 83"/>
                    <a:gd name="T75" fmla="*/ 43 h 43"/>
                    <a:gd name="T76" fmla="*/ 44 w 83"/>
                    <a:gd name="T77" fmla="*/ 43 h 43"/>
                    <a:gd name="T78" fmla="*/ 42 w 83"/>
                    <a:gd name="T79" fmla="*/ 43 h 43"/>
                    <a:gd name="T80" fmla="*/ 41 w 83"/>
                    <a:gd name="T81" fmla="*/ 43 h 43"/>
                    <a:gd name="T82" fmla="*/ 33 w 83"/>
                    <a:gd name="T83" fmla="*/ 39 h 43"/>
                    <a:gd name="T84" fmla="*/ 29 w 83"/>
                    <a:gd name="T85" fmla="*/ 33 h 43"/>
                    <a:gd name="T86" fmla="*/ 28 w 83"/>
                    <a:gd name="T87" fmla="*/ 24 h 43"/>
                    <a:gd name="T88" fmla="*/ 29 w 83"/>
                    <a:gd name="T89" fmla="*/ 16 h 43"/>
                    <a:gd name="T90" fmla="*/ 28 w 83"/>
                    <a:gd name="T91" fmla="*/ 15 h 43"/>
                    <a:gd name="T92" fmla="*/ 19 w 83"/>
                    <a:gd name="T93" fmla="*/ 18 h 43"/>
                    <a:gd name="T94" fmla="*/ 10 w 83"/>
                    <a:gd name="T95" fmla="*/ 15 h 43"/>
                    <a:gd name="T96" fmla="*/ 2 w 83"/>
                    <a:gd name="T97" fmla="*/ 7 h 43"/>
                    <a:gd name="T98" fmla="*/ 3 w 83"/>
                    <a:gd name="T99" fmla="*/ 6 h 43"/>
                    <a:gd name="T100" fmla="*/ 11 w 83"/>
                    <a:gd name="T101" fmla="*/ 10 h 43"/>
                    <a:gd name="T102" fmla="*/ 19 w 83"/>
                    <a:gd name="T103" fmla="*/ 10 h 43"/>
                    <a:gd name="T104" fmla="*/ 28 w 83"/>
                    <a:gd name="T105" fmla="*/ 6 h 43"/>
                    <a:gd name="T106" fmla="*/ 33 w 83"/>
                    <a:gd name="T10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83" h="43">
                      <a:moveTo>
                        <a:pt x="41" y="37"/>
                      </a:move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4" y="37"/>
                      </a:lnTo>
                      <a:lnTo>
                        <a:pt x="44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39" y="7"/>
                      </a:lnTo>
                      <a:lnTo>
                        <a:pt x="37" y="10"/>
                      </a:lnTo>
                      <a:lnTo>
                        <a:pt x="34" y="11"/>
                      </a:lnTo>
                      <a:lnTo>
                        <a:pt x="33" y="15"/>
                      </a:lnTo>
                      <a:lnTo>
                        <a:pt x="33" y="18"/>
                      </a:lnTo>
                      <a:lnTo>
                        <a:pt x="32" y="21"/>
                      </a:lnTo>
                      <a:lnTo>
                        <a:pt x="33" y="26"/>
                      </a:lnTo>
                      <a:lnTo>
                        <a:pt x="34" y="30"/>
                      </a:lnTo>
                      <a:lnTo>
                        <a:pt x="37" y="33"/>
                      </a:lnTo>
                      <a:lnTo>
                        <a:pt x="39" y="35"/>
                      </a:lnTo>
                      <a:lnTo>
                        <a:pt x="44" y="37"/>
                      </a:lnTo>
                      <a:lnTo>
                        <a:pt x="48" y="35"/>
                      </a:lnTo>
                      <a:lnTo>
                        <a:pt x="53" y="34"/>
                      </a:lnTo>
                      <a:lnTo>
                        <a:pt x="57" y="30"/>
                      </a:lnTo>
                      <a:lnTo>
                        <a:pt x="60" y="26"/>
                      </a:lnTo>
                      <a:lnTo>
                        <a:pt x="61" y="23"/>
                      </a:lnTo>
                      <a:lnTo>
                        <a:pt x="60" y="18"/>
                      </a:lnTo>
                      <a:lnTo>
                        <a:pt x="57" y="14"/>
                      </a:lnTo>
                      <a:lnTo>
                        <a:pt x="53" y="10"/>
                      </a:lnTo>
                      <a:lnTo>
                        <a:pt x="49" y="9"/>
                      </a:lnTo>
                      <a:lnTo>
                        <a:pt x="44" y="7"/>
                      </a:lnTo>
                      <a:lnTo>
                        <a:pt x="43" y="7"/>
                      </a:lnTo>
                      <a:close/>
                      <a:moveTo>
                        <a:pt x="33" y="0"/>
                      </a:moveTo>
                      <a:lnTo>
                        <a:pt x="39" y="0"/>
                      </a:lnTo>
                      <a:lnTo>
                        <a:pt x="38" y="2"/>
                      </a:lnTo>
                      <a:lnTo>
                        <a:pt x="37" y="4"/>
                      </a:lnTo>
                      <a:lnTo>
                        <a:pt x="34" y="6"/>
                      </a:lnTo>
                      <a:lnTo>
                        <a:pt x="38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3" y="2"/>
                      </a:lnTo>
                      <a:lnTo>
                        <a:pt x="44" y="2"/>
                      </a:lnTo>
                      <a:lnTo>
                        <a:pt x="42" y="2"/>
                      </a:lnTo>
                      <a:lnTo>
                        <a:pt x="43" y="4"/>
                      </a:lnTo>
                      <a:lnTo>
                        <a:pt x="44" y="4"/>
                      </a:lnTo>
                      <a:lnTo>
                        <a:pt x="44" y="4"/>
                      </a:lnTo>
                      <a:lnTo>
                        <a:pt x="48" y="4"/>
                      </a:lnTo>
                      <a:lnTo>
                        <a:pt x="52" y="5"/>
                      </a:lnTo>
                      <a:lnTo>
                        <a:pt x="57" y="6"/>
                      </a:lnTo>
                      <a:lnTo>
                        <a:pt x="60" y="7"/>
                      </a:lnTo>
                      <a:lnTo>
                        <a:pt x="57" y="4"/>
                      </a:lnTo>
                      <a:lnTo>
                        <a:pt x="56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6" y="6"/>
                      </a:lnTo>
                      <a:lnTo>
                        <a:pt x="69" y="9"/>
                      </a:lnTo>
                      <a:lnTo>
                        <a:pt x="73" y="10"/>
                      </a:lnTo>
                      <a:lnTo>
                        <a:pt x="76" y="10"/>
                      </a:lnTo>
                      <a:lnTo>
                        <a:pt x="80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5" y="15"/>
                      </a:lnTo>
                      <a:lnTo>
                        <a:pt x="71" y="15"/>
                      </a:lnTo>
                      <a:lnTo>
                        <a:pt x="69" y="15"/>
                      </a:lnTo>
                      <a:lnTo>
                        <a:pt x="67" y="14"/>
                      </a:lnTo>
                      <a:lnTo>
                        <a:pt x="66" y="12"/>
                      </a:lnTo>
                      <a:lnTo>
                        <a:pt x="65" y="11"/>
                      </a:lnTo>
                      <a:lnTo>
                        <a:pt x="66" y="15"/>
                      </a:lnTo>
                      <a:lnTo>
                        <a:pt x="66" y="19"/>
                      </a:lnTo>
                      <a:lnTo>
                        <a:pt x="67" y="23"/>
                      </a:lnTo>
                      <a:lnTo>
                        <a:pt x="64" y="33"/>
                      </a:lnTo>
                      <a:lnTo>
                        <a:pt x="56" y="40"/>
                      </a:lnTo>
                      <a:lnTo>
                        <a:pt x="44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7" y="42"/>
                      </a:lnTo>
                      <a:lnTo>
                        <a:pt x="33" y="39"/>
                      </a:lnTo>
                      <a:lnTo>
                        <a:pt x="30" y="37"/>
                      </a:lnTo>
                      <a:lnTo>
                        <a:pt x="29" y="33"/>
                      </a:lnTo>
                      <a:lnTo>
                        <a:pt x="28" y="28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0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10" y="15"/>
                      </a:lnTo>
                      <a:lnTo>
                        <a:pt x="5" y="11"/>
                      </a:lnTo>
                      <a:lnTo>
                        <a:pt x="2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7" y="9"/>
                      </a:lnTo>
                      <a:lnTo>
                        <a:pt x="11" y="10"/>
                      </a:lnTo>
                      <a:lnTo>
                        <a:pt x="15" y="10"/>
                      </a:lnTo>
                      <a:lnTo>
                        <a:pt x="19" y="10"/>
                      </a:lnTo>
                      <a:lnTo>
                        <a:pt x="24" y="9"/>
                      </a:lnTo>
                      <a:lnTo>
                        <a:pt x="28" y="6"/>
                      </a:lnTo>
                      <a:lnTo>
                        <a:pt x="30" y="4"/>
                      </a:lnTo>
                      <a:lnTo>
                        <a:pt x="3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9" name="Freeform 195">
                  <a:extLst>
                    <a:ext uri="{FF2B5EF4-FFF2-40B4-BE49-F238E27FC236}">
                      <a16:creationId xmlns:a16="http://schemas.microsoft.com/office/drawing/2014/main" id="{70D44388-B1E8-4AD6-A314-3BD4D431CD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9" y="110"/>
                  <a:ext cx="4" cy="1"/>
                </a:xfrm>
                <a:custGeom>
                  <a:avLst/>
                  <a:gdLst>
                    <a:gd name="T0" fmla="*/ 0 w 16"/>
                    <a:gd name="T1" fmla="*/ 0 h 5"/>
                    <a:gd name="T2" fmla="*/ 16 w 16"/>
                    <a:gd name="T3" fmla="*/ 0 h 5"/>
                    <a:gd name="T4" fmla="*/ 15 w 16"/>
                    <a:gd name="T5" fmla="*/ 2 h 5"/>
                    <a:gd name="T6" fmla="*/ 13 w 16"/>
                    <a:gd name="T7" fmla="*/ 4 h 5"/>
                    <a:gd name="T8" fmla="*/ 12 w 16"/>
                    <a:gd name="T9" fmla="*/ 4 h 5"/>
                    <a:gd name="T10" fmla="*/ 9 w 16"/>
                    <a:gd name="T11" fmla="*/ 5 h 5"/>
                    <a:gd name="T12" fmla="*/ 7 w 16"/>
                    <a:gd name="T13" fmla="*/ 4 h 5"/>
                    <a:gd name="T14" fmla="*/ 3 w 16"/>
                    <a:gd name="T15" fmla="*/ 2 h 5"/>
                    <a:gd name="T16" fmla="*/ 0 w 16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6" h="5">
                      <a:moveTo>
                        <a:pt x="0" y="0"/>
                      </a:moveTo>
                      <a:lnTo>
                        <a:pt x="16" y="0"/>
                      </a:lnTo>
                      <a:lnTo>
                        <a:pt x="15" y="2"/>
                      </a:lnTo>
                      <a:lnTo>
                        <a:pt x="13" y="4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7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0" name="Freeform 196">
                  <a:extLst>
                    <a:ext uri="{FF2B5EF4-FFF2-40B4-BE49-F238E27FC236}">
                      <a16:creationId xmlns:a16="http://schemas.microsoft.com/office/drawing/2014/main" id="{E905B429-CC8B-48C2-8BBB-00AB47D293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10"/>
                  <a:ext cx="5" cy="9"/>
                </a:xfrm>
                <a:custGeom>
                  <a:avLst/>
                  <a:gdLst>
                    <a:gd name="T0" fmla="*/ 0 w 19"/>
                    <a:gd name="T1" fmla="*/ 0 h 38"/>
                    <a:gd name="T2" fmla="*/ 19 w 19"/>
                    <a:gd name="T3" fmla="*/ 0 h 38"/>
                    <a:gd name="T4" fmla="*/ 19 w 19"/>
                    <a:gd name="T5" fmla="*/ 5 h 38"/>
                    <a:gd name="T6" fmla="*/ 17 w 19"/>
                    <a:gd name="T7" fmla="*/ 9 h 38"/>
                    <a:gd name="T8" fmla="*/ 16 w 19"/>
                    <a:gd name="T9" fmla="*/ 14 h 38"/>
                    <a:gd name="T10" fmla="*/ 15 w 19"/>
                    <a:gd name="T11" fmla="*/ 23 h 38"/>
                    <a:gd name="T12" fmla="*/ 12 w 19"/>
                    <a:gd name="T13" fmla="*/ 30 h 38"/>
                    <a:gd name="T14" fmla="*/ 6 w 19"/>
                    <a:gd name="T15" fmla="*/ 38 h 38"/>
                    <a:gd name="T16" fmla="*/ 3 w 19"/>
                    <a:gd name="T17" fmla="*/ 26 h 38"/>
                    <a:gd name="T18" fmla="*/ 0 w 19"/>
                    <a:gd name="T19" fmla="*/ 15 h 38"/>
                    <a:gd name="T20" fmla="*/ 0 w 19"/>
                    <a:gd name="T21" fmla="*/ 10 h 38"/>
                    <a:gd name="T22" fmla="*/ 0 w 19"/>
                    <a:gd name="T23" fmla="*/ 5 h 38"/>
                    <a:gd name="T24" fmla="*/ 0 w 19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19" h="38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9" y="5"/>
                      </a:lnTo>
                      <a:lnTo>
                        <a:pt x="17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6" y="38"/>
                      </a:lnTo>
                      <a:lnTo>
                        <a:pt x="3" y="26"/>
                      </a:lnTo>
                      <a:lnTo>
                        <a:pt x="0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1" name="Freeform 197">
                  <a:extLst>
                    <a:ext uri="{FF2B5EF4-FFF2-40B4-BE49-F238E27FC236}">
                      <a16:creationId xmlns:a16="http://schemas.microsoft.com/office/drawing/2014/main" id="{64F46840-99A8-4A67-ADE5-C0529259A4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45" y="127"/>
                  <a:ext cx="4" cy="10"/>
                </a:xfrm>
                <a:custGeom>
                  <a:avLst/>
                  <a:gdLst>
                    <a:gd name="T0" fmla="*/ 9 w 18"/>
                    <a:gd name="T1" fmla="*/ 0 h 41"/>
                    <a:gd name="T2" fmla="*/ 13 w 18"/>
                    <a:gd name="T3" fmla="*/ 3 h 41"/>
                    <a:gd name="T4" fmla="*/ 15 w 18"/>
                    <a:gd name="T5" fmla="*/ 7 h 41"/>
                    <a:gd name="T6" fmla="*/ 16 w 18"/>
                    <a:gd name="T7" fmla="*/ 10 h 41"/>
                    <a:gd name="T8" fmla="*/ 18 w 18"/>
                    <a:gd name="T9" fmla="*/ 16 h 41"/>
                    <a:gd name="T10" fmla="*/ 18 w 18"/>
                    <a:gd name="T11" fmla="*/ 21 h 41"/>
                    <a:gd name="T12" fmla="*/ 18 w 18"/>
                    <a:gd name="T13" fmla="*/ 26 h 41"/>
                    <a:gd name="T14" fmla="*/ 16 w 18"/>
                    <a:gd name="T15" fmla="*/ 31 h 41"/>
                    <a:gd name="T16" fmla="*/ 15 w 18"/>
                    <a:gd name="T17" fmla="*/ 35 h 41"/>
                    <a:gd name="T18" fmla="*/ 13 w 18"/>
                    <a:gd name="T19" fmla="*/ 38 h 41"/>
                    <a:gd name="T20" fmla="*/ 9 w 18"/>
                    <a:gd name="T21" fmla="*/ 41 h 41"/>
                    <a:gd name="T22" fmla="*/ 9 w 18"/>
                    <a:gd name="T23" fmla="*/ 41 h 41"/>
                    <a:gd name="T24" fmla="*/ 9 w 18"/>
                    <a:gd name="T25" fmla="*/ 38 h 41"/>
                    <a:gd name="T26" fmla="*/ 6 w 18"/>
                    <a:gd name="T27" fmla="*/ 36 h 41"/>
                    <a:gd name="T28" fmla="*/ 5 w 18"/>
                    <a:gd name="T29" fmla="*/ 32 h 41"/>
                    <a:gd name="T30" fmla="*/ 2 w 18"/>
                    <a:gd name="T31" fmla="*/ 28 h 41"/>
                    <a:gd name="T32" fmla="*/ 1 w 18"/>
                    <a:gd name="T33" fmla="*/ 24 h 41"/>
                    <a:gd name="T34" fmla="*/ 0 w 18"/>
                    <a:gd name="T35" fmla="*/ 21 h 41"/>
                    <a:gd name="T36" fmla="*/ 1 w 18"/>
                    <a:gd name="T37" fmla="*/ 17 h 41"/>
                    <a:gd name="T38" fmla="*/ 2 w 18"/>
                    <a:gd name="T39" fmla="*/ 13 h 41"/>
                    <a:gd name="T40" fmla="*/ 5 w 18"/>
                    <a:gd name="T41" fmla="*/ 9 h 41"/>
                    <a:gd name="T42" fmla="*/ 6 w 18"/>
                    <a:gd name="T43" fmla="*/ 5 h 41"/>
                    <a:gd name="T44" fmla="*/ 9 w 18"/>
                    <a:gd name="T45" fmla="*/ 3 h 41"/>
                    <a:gd name="T46" fmla="*/ 9 w 18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8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5" y="7"/>
                      </a:lnTo>
                      <a:lnTo>
                        <a:pt x="16" y="10"/>
                      </a:lnTo>
                      <a:lnTo>
                        <a:pt x="18" y="16"/>
                      </a:lnTo>
                      <a:lnTo>
                        <a:pt x="18" y="21"/>
                      </a:lnTo>
                      <a:lnTo>
                        <a:pt x="18" y="26"/>
                      </a:lnTo>
                      <a:lnTo>
                        <a:pt x="16" y="31"/>
                      </a:lnTo>
                      <a:lnTo>
                        <a:pt x="15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9" y="41"/>
                      </a:lnTo>
                      <a:lnTo>
                        <a:pt x="9" y="38"/>
                      </a:lnTo>
                      <a:lnTo>
                        <a:pt x="6" y="36"/>
                      </a:lnTo>
                      <a:lnTo>
                        <a:pt x="5" y="32"/>
                      </a:lnTo>
                      <a:lnTo>
                        <a:pt x="2" y="28"/>
                      </a:lnTo>
                      <a:lnTo>
                        <a:pt x="1" y="24"/>
                      </a:lnTo>
                      <a:lnTo>
                        <a:pt x="0" y="21"/>
                      </a:lnTo>
                      <a:lnTo>
                        <a:pt x="1" y="17"/>
                      </a:lnTo>
                      <a:lnTo>
                        <a:pt x="2" y="13"/>
                      </a:lnTo>
                      <a:lnTo>
                        <a:pt x="5" y="9"/>
                      </a:lnTo>
                      <a:lnTo>
                        <a:pt x="6" y="5"/>
                      </a:lnTo>
                      <a:lnTo>
                        <a:pt x="9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2" name="Freeform 198">
                  <a:extLst>
                    <a:ext uri="{FF2B5EF4-FFF2-40B4-BE49-F238E27FC236}">
                      <a16:creationId xmlns:a16="http://schemas.microsoft.com/office/drawing/2014/main" id="{D7D14644-ABD5-4A53-A3A1-63E1595CEBD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3" name="Freeform 199">
                  <a:extLst>
                    <a:ext uri="{FF2B5EF4-FFF2-40B4-BE49-F238E27FC236}">
                      <a16:creationId xmlns:a16="http://schemas.microsoft.com/office/drawing/2014/main" id="{BD9B2BAE-7603-4FE9-806A-F49D9785DFB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2" y="122"/>
                  <a:ext cx="2" cy="3"/>
                </a:xfrm>
                <a:custGeom>
                  <a:avLst/>
                  <a:gdLst>
                    <a:gd name="T0" fmla="*/ 7 w 11"/>
                    <a:gd name="T1" fmla="*/ 0 h 10"/>
                    <a:gd name="T2" fmla="*/ 9 w 11"/>
                    <a:gd name="T3" fmla="*/ 0 h 10"/>
                    <a:gd name="T4" fmla="*/ 11 w 11"/>
                    <a:gd name="T5" fmla="*/ 2 h 10"/>
                    <a:gd name="T6" fmla="*/ 11 w 11"/>
                    <a:gd name="T7" fmla="*/ 5 h 10"/>
                    <a:gd name="T8" fmla="*/ 9 w 11"/>
                    <a:gd name="T9" fmla="*/ 7 h 10"/>
                    <a:gd name="T10" fmla="*/ 7 w 11"/>
                    <a:gd name="T11" fmla="*/ 9 h 10"/>
                    <a:gd name="T12" fmla="*/ 6 w 11"/>
                    <a:gd name="T13" fmla="*/ 10 h 10"/>
                    <a:gd name="T14" fmla="*/ 3 w 11"/>
                    <a:gd name="T15" fmla="*/ 10 h 10"/>
                    <a:gd name="T16" fmla="*/ 0 w 11"/>
                    <a:gd name="T17" fmla="*/ 9 h 10"/>
                    <a:gd name="T18" fmla="*/ 0 w 11"/>
                    <a:gd name="T19" fmla="*/ 9 h 10"/>
                    <a:gd name="T20" fmla="*/ 0 w 11"/>
                    <a:gd name="T21" fmla="*/ 7 h 10"/>
                    <a:gd name="T22" fmla="*/ 0 w 11"/>
                    <a:gd name="T23" fmla="*/ 5 h 10"/>
                    <a:gd name="T24" fmla="*/ 0 w 11"/>
                    <a:gd name="T25" fmla="*/ 2 h 10"/>
                    <a:gd name="T26" fmla="*/ 3 w 11"/>
                    <a:gd name="T27" fmla="*/ 1 h 10"/>
                    <a:gd name="T28" fmla="*/ 4 w 11"/>
                    <a:gd name="T29" fmla="*/ 0 h 10"/>
                    <a:gd name="T30" fmla="*/ 7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6" y="10"/>
                      </a:lnTo>
                      <a:lnTo>
                        <a:pt x="3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4" name="Freeform 200">
                  <a:extLst>
                    <a:ext uri="{FF2B5EF4-FFF2-40B4-BE49-F238E27FC236}">
                      <a16:creationId xmlns:a16="http://schemas.microsoft.com/office/drawing/2014/main" id="{F7E08584-EAB8-458E-AFEA-D6BE53E3BB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5" y="122"/>
                  <a:ext cx="2" cy="3"/>
                </a:xfrm>
                <a:custGeom>
                  <a:avLst/>
                  <a:gdLst>
                    <a:gd name="T0" fmla="*/ 6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6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0 w 10"/>
                    <a:gd name="T17" fmla="*/ 9 h 10"/>
                    <a:gd name="T18" fmla="*/ 0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6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6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6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5" name="Freeform 201">
                  <a:extLst>
                    <a:ext uri="{FF2B5EF4-FFF2-40B4-BE49-F238E27FC236}">
                      <a16:creationId xmlns:a16="http://schemas.microsoft.com/office/drawing/2014/main" id="{AFD36CD1-A60F-4510-9617-D99ACF07738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5" y="122"/>
                  <a:ext cx="2" cy="3"/>
                </a:xfrm>
                <a:custGeom>
                  <a:avLst/>
                  <a:gdLst>
                    <a:gd name="T0" fmla="*/ 8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8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1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8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8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6" name="Freeform 202">
                  <a:extLst>
                    <a:ext uri="{FF2B5EF4-FFF2-40B4-BE49-F238E27FC236}">
                      <a16:creationId xmlns:a16="http://schemas.microsoft.com/office/drawing/2014/main" id="{74441E9A-9A2F-451A-8653-E091101A235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" y="110"/>
                  <a:ext cx="4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6 w 19"/>
                    <a:gd name="T5" fmla="*/ 2 h 5"/>
                    <a:gd name="T6" fmla="*/ 14 w 19"/>
                    <a:gd name="T7" fmla="*/ 4 h 5"/>
                    <a:gd name="T8" fmla="*/ 10 w 19"/>
                    <a:gd name="T9" fmla="*/ 5 h 5"/>
                    <a:gd name="T10" fmla="*/ 6 w 19"/>
                    <a:gd name="T11" fmla="*/ 4 h 5"/>
                    <a:gd name="T12" fmla="*/ 3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6" y="2"/>
                      </a:lnTo>
                      <a:lnTo>
                        <a:pt x="14" y="4"/>
                      </a:lnTo>
                      <a:lnTo>
                        <a:pt x="10" y="5"/>
                      </a:lnTo>
                      <a:lnTo>
                        <a:pt x="6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7" name="Freeform 203">
                  <a:extLst>
                    <a:ext uri="{FF2B5EF4-FFF2-40B4-BE49-F238E27FC236}">
                      <a16:creationId xmlns:a16="http://schemas.microsoft.com/office/drawing/2014/main" id="{C9ED4C07-50FF-4894-99AC-F74D9B2F0D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8" y="110"/>
                  <a:ext cx="40" cy="22"/>
                </a:xfrm>
                <a:custGeom>
                  <a:avLst/>
                  <a:gdLst>
                    <a:gd name="T0" fmla="*/ 90 w 160"/>
                    <a:gd name="T1" fmla="*/ 5 h 88"/>
                    <a:gd name="T2" fmla="*/ 86 w 160"/>
                    <a:gd name="T3" fmla="*/ 23 h 88"/>
                    <a:gd name="T4" fmla="*/ 77 w 160"/>
                    <a:gd name="T5" fmla="*/ 34 h 88"/>
                    <a:gd name="T6" fmla="*/ 69 w 160"/>
                    <a:gd name="T7" fmla="*/ 21 h 88"/>
                    <a:gd name="T8" fmla="*/ 73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1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6 w 160"/>
                    <a:gd name="T21" fmla="*/ 70 h 88"/>
                    <a:gd name="T22" fmla="*/ 147 w 160"/>
                    <a:gd name="T23" fmla="*/ 56 h 88"/>
                    <a:gd name="T24" fmla="*/ 141 w 160"/>
                    <a:gd name="T25" fmla="*/ 47 h 88"/>
                    <a:gd name="T26" fmla="*/ 132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1 h 88"/>
                    <a:gd name="T32" fmla="*/ 129 w 160"/>
                    <a:gd name="T33" fmla="*/ 70 h 88"/>
                    <a:gd name="T34" fmla="*/ 118 w 160"/>
                    <a:gd name="T35" fmla="*/ 71 h 88"/>
                    <a:gd name="T36" fmla="*/ 105 w 160"/>
                    <a:gd name="T37" fmla="*/ 65 h 88"/>
                    <a:gd name="T38" fmla="*/ 101 w 160"/>
                    <a:gd name="T39" fmla="*/ 40 h 88"/>
                    <a:gd name="T40" fmla="*/ 133 w 160"/>
                    <a:gd name="T41" fmla="*/ 26 h 88"/>
                    <a:gd name="T42" fmla="*/ 157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1 w 160"/>
                    <a:gd name="T49" fmla="*/ 84 h 88"/>
                    <a:gd name="T50" fmla="*/ 84 w 160"/>
                    <a:gd name="T51" fmla="*/ 65 h 88"/>
                    <a:gd name="T52" fmla="*/ 63 w 160"/>
                    <a:gd name="T53" fmla="*/ 77 h 88"/>
                    <a:gd name="T54" fmla="*/ 26 w 160"/>
                    <a:gd name="T55" fmla="*/ 86 h 88"/>
                    <a:gd name="T56" fmla="*/ 1 w 160"/>
                    <a:gd name="T57" fmla="*/ 66 h 88"/>
                    <a:gd name="T58" fmla="*/ 1 w 160"/>
                    <a:gd name="T59" fmla="*/ 51 h 88"/>
                    <a:gd name="T60" fmla="*/ 14 w 160"/>
                    <a:gd name="T61" fmla="*/ 32 h 88"/>
                    <a:gd name="T62" fmla="*/ 52 w 160"/>
                    <a:gd name="T63" fmla="*/ 32 h 88"/>
                    <a:gd name="T64" fmla="*/ 59 w 160"/>
                    <a:gd name="T65" fmla="*/ 60 h 88"/>
                    <a:gd name="T66" fmla="*/ 46 w 160"/>
                    <a:gd name="T67" fmla="*/ 71 h 88"/>
                    <a:gd name="T68" fmla="*/ 36 w 160"/>
                    <a:gd name="T69" fmla="*/ 71 h 88"/>
                    <a:gd name="T70" fmla="*/ 32 w 160"/>
                    <a:gd name="T71" fmla="*/ 65 h 88"/>
                    <a:gd name="T72" fmla="*/ 38 w 160"/>
                    <a:gd name="T73" fmla="*/ 55 h 88"/>
                    <a:gd name="T74" fmla="*/ 33 w 160"/>
                    <a:gd name="T75" fmla="*/ 46 h 88"/>
                    <a:gd name="T76" fmla="*/ 23 w 160"/>
                    <a:gd name="T77" fmla="*/ 46 h 88"/>
                    <a:gd name="T78" fmla="*/ 15 w 160"/>
                    <a:gd name="T79" fmla="*/ 52 h 88"/>
                    <a:gd name="T80" fmla="*/ 14 w 160"/>
                    <a:gd name="T81" fmla="*/ 66 h 88"/>
                    <a:gd name="T82" fmla="*/ 28 w 160"/>
                    <a:gd name="T83" fmla="*/ 79 h 88"/>
                    <a:gd name="T84" fmla="*/ 59 w 160"/>
                    <a:gd name="T85" fmla="*/ 71 h 88"/>
                    <a:gd name="T86" fmla="*/ 77 w 160"/>
                    <a:gd name="T87" fmla="*/ 55 h 88"/>
                    <a:gd name="T88" fmla="*/ 60 w 160"/>
                    <a:gd name="T89" fmla="*/ 16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9" y="0"/>
                      </a:moveTo>
                      <a:lnTo>
                        <a:pt x="90" y="0"/>
                      </a:lnTo>
                      <a:lnTo>
                        <a:pt x="90" y="5"/>
                      </a:lnTo>
                      <a:lnTo>
                        <a:pt x="88" y="9"/>
                      </a:lnTo>
                      <a:lnTo>
                        <a:pt x="87" y="14"/>
                      </a:lnTo>
                      <a:lnTo>
                        <a:pt x="86" y="23"/>
                      </a:lnTo>
                      <a:lnTo>
                        <a:pt x="83" y="30"/>
                      </a:lnTo>
                      <a:lnTo>
                        <a:pt x="77" y="38"/>
                      </a:lnTo>
                      <a:lnTo>
                        <a:pt x="77" y="34"/>
                      </a:lnTo>
                      <a:lnTo>
                        <a:pt x="74" y="30"/>
                      </a:lnTo>
                      <a:lnTo>
                        <a:pt x="72" y="26"/>
                      </a:lnTo>
                      <a:lnTo>
                        <a:pt x="69" y="21"/>
                      </a:lnTo>
                      <a:lnTo>
                        <a:pt x="68" y="18"/>
                      </a:lnTo>
                      <a:lnTo>
                        <a:pt x="68" y="19"/>
                      </a:lnTo>
                      <a:lnTo>
                        <a:pt x="73" y="34"/>
                      </a:lnTo>
                      <a:lnTo>
                        <a:pt x="81" y="48"/>
                      </a:lnTo>
                      <a:lnTo>
                        <a:pt x="88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6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6" y="30"/>
                      </a:lnTo>
                      <a:lnTo>
                        <a:pt x="91" y="43"/>
                      </a:lnTo>
                      <a:lnTo>
                        <a:pt x="83" y="55"/>
                      </a:lnTo>
                      <a:lnTo>
                        <a:pt x="88" y="60"/>
                      </a:lnTo>
                      <a:lnTo>
                        <a:pt x="93" y="65"/>
                      </a:lnTo>
                      <a:lnTo>
                        <a:pt x="101" y="71"/>
                      </a:lnTo>
                      <a:lnTo>
                        <a:pt x="111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2" y="74"/>
                      </a:lnTo>
                      <a:lnTo>
                        <a:pt x="146" y="70"/>
                      </a:lnTo>
                      <a:lnTo>
                        <a:pt x="147" y="66"/>
                      </a:lnTo>
                      <a:lnTo>
                        <a:pt x="148" y="61"/>
                      </a:lnTo>
                      <a:lnTo>
                        <a:pt x="147" y="56"/>
                      </a:lnTo>
                      <a:lnTo>
                        <a:pt x="146" y="52"/>
                      </a:lnTo>
                      <a:lnTo>
                        <a:pt x="143" y="49"/>
                      </a:lnTo>
                      <a:lnTo>
                        <a:pt x="141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2" y="44"/>
                      </a:lnTo>
                      <a:lnTo>
                        <a:pt x="128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3" y="55"/>
                      </a:lnTo>
                      <a:lnTo>
                        <a:pt x="123" y="58"/>
                      </a:lnTo>
                      <a:lnTo>
                        <a:pt x="125" y="61"/>
                      </a:lnTo>
                      <a:lnTo>
                        <a:pt x="128" y="65"/>
                      </a:lnTo>
                      <a:lnTo>
                        <a:pt x="132" y="67"/>
                      </a:lnTo>
                      <a:lnTo>
                        <a:pt x="129" y="70"/>
                      </a:lnTo>
                      <a:lnTo>
                        <a:pt x="125" y="71"/>
                      </a:lnTo>
                      <a:lnTo>
                        <a:pt x="122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5" y="65"/>
                      </a:lnTo>
                      <a:lnTo>
                        <a:pt x="101" y="60"/>
                      </a:lnTo>
                      <a:lnTo>
                        <a:pt x="100" y="53"/>
                      </a:lnTo>
                      <a:lnTo>
                        <a:pt x="101" y="40"/>
                      </a:lnTo>
                      <a:lnTo>
                        <a:pt x="109" y="32"/>
                      </a:lnTo>
                      <a:lnTo>
                        <a:pt x="120" y="25"/>
                      </a:lnTo>
                      <a:lnTo>
                        <a:pt x="133" y="26"/>
                      </a:lnTo>
                      <a:lnTo>
                        <a:pt x="146" y="32"/>
                      </a:lnTo>
                      <a:lnTo>
                        <a:pt x="156" y="40"/>
                      </a:lnTo>
                      <a:lnTo>
                        <a:pt x="157" y="46"/>
                      </a:lnTo>
                      <a:lnTo>
                        <a:pt x="160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60" y="66"/>
                      </a:lnTo>
                      <a:lnTo>
                        <a:pt x="155" y="76"/>
                      </a:lnTo>
                      <a:lnTo>
                        <a:pt x="146" y="83"/>
                      </a:lnTo>
                      <a:lnTo>
                        <a:pt x="136" y="86"/>
                      </a:lnTo>
                      <a:lnTo>
                        <a:pt x="124" y="88"/>
                      </a:lnTo>
                      <a:lnTo>
                        <a:pt x="111" y="84"/>
                      </a:lnTo>
                      <a:lnTo>
                        <a:pt x="99" y="77"/>
                      </a:lnTo>
                      <a:lnTo>
                        <a:pt x="88" y="69"/>
                      </a:lnTo>
                      <a:lnTo>
                        <a:pt x="84" y="65"/>
                      </a:lnTo>
                      <a:lnTo>
                        <a:pt x="81" y="61"/>
                      </a:lnTo>
                      <a:lnTo>
                        <a:pt x="73" y="69"/>
                      </a:lnTo>
                      <a:lnTo>
                        <a:pt x="63" y="77"/>
                      </a:lnTo>
                      <a:lnTo>
                        <a:pt x="50" y="84"/>
                      </a:lnTo>
                      <a:lnTo>
                        <a:pt x="37" y="88"/>
                      </a:lnTo>
                      <a:lnTo>
                        <a:pt x="26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1" y="51"/>
                      </a:lnTo>
                      <a:lnTo>
                        <a:pt x="3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60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6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4" y="71"/>
                      </a:lnTo>
                      <a:lnTo>
                        <a:pt x="40" y="72"/>
                      </a:lnTo>
                      <a:lnTo>
                        <a:pt x="36" y="71"/>
                      </a:lnTo>
                      <a:lnTo>
                        <a:pt x="32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6" y="62"/>
                      </a:lnTo>
                      <a:lnTo>
                        <a:pt x="37" y="58"/>
                      </a:lnTo>
                      <a:lnTo>
                        <a:pt x="38" y="55"/>
                      </a:lnTo>
                      <a:lnTo>
                        <a:pt x="37" y="51"/>
                      </a:lnTo>
                      <a:lnTo>
                        <a:pt x="36" y="48"/>
                      </a:lnTo>
                      <a:lnTo>
                        <a:pt x="33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3" y="46"/>
                      </a:lnTo>
                      <a:lnTo>
                        <a:pt x="19" y="47"/>
                      </a:lnTo>
                      <a:lnTo>
                        <a:pt x="17" y="49"/>
                      </a:lnTo>
                      <a:lnTo>
                        <a:pt x="15" y="52"/>
                      </a:lnTo>
                      <a:lnTo>
                        <a:pt x="14" y="56"/>
                      </a:lnTo>
                      <a:lnTo>
                        <a:pt x="13" y="61"/>
                      </a:lnTo>
                      <a:lnTo>
                        <a:pt x="14" y="66"/>
                      </a:lnTo>
                      <a:lnTo>
                        <a:pt x="15" y="70"/>
                      </a:lnTo>
                      <a:lnTo>
                        <a:pt x="19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50" y="76"/>
                      </a:lnTo>
                      <a:lnTo>
                        <a:pt x="59" y="71"/>
                      </a:lnTo>
                      <a:lnTo>
                        <a:pt x="68" y="65"/>
                      </a:lnTo>
                      <a:lnTo>
                        <a:pt x="73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5" y="32"/>
                      </a:lnTo>
                      <a:lnTo>
                        <a:pt x="60" y="16"/>
                      </a:lnTo>
                      <a:lnTo>
                        <a:pt x="5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</xdr:grpSp>
          <xdr:sp macro="" textlink="">
            <xdr:nvSpPr>
              <xdr:cNvPr id="323" name="Freeform 205">
                <a:extLst>
                  <a:ext uri="{FF2B5EF4-FFF2-40B4-BE49-F238E27FC236}">
                    <a16:creationId xmlns:a16="http://schemas.microsoft.com/office/drawing/2014/main" id="{0121E26E-48E2-4A66-BE19-5B4C6BB30C2E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52" y="110"/>
                <a:ext cx="25" cy="11"/>
              </a:xfrm>
              <a:custGeom>
                <a:avLst/>
                <a:gdLst>
                  <a:gd name="T0" fmla="*/ 45 w 98"/>
                  <a:gd name="T1" fmla="*/ 10 h 43"/>
                  <a:gd name="T2" fmla="*/ 37 w 98"/>
                  <a:gd name="T3" fmla="*/ 15 h 43"/>
                  <a:gd name="T4" fmla="*/ 34 w 98"/>
                  <a:gd name="T5" fmla="*/ 23 h 43"/>
                  <a:gd name="T6" fmla="*/ 37 w 98"/>
                  <a:gd name="T7" fmla="*/ 32 h 43"/>
                  <a:gd name="T8" fmla="*/ 45 w 98"/>
                  <a:gd name="T9" fmla="*/ 37 h 43"/>
                  <a:gd name="T10" fmla="*/ 49 w 98"/>
                  <a:gd name="T11" fmla="*/ 37 h 43"/>
                  <a:gd name="T12" fmla="*/ 54 w 98"/>
                  <a:gd name="T13" fmla="*/ 37 h 43"/>
                  <a:gd name="T14" fmla="*/ 61 w 98"/>
                  <a:gd name="T15" fmla="*/ 32 h 43"/>
                  <a:gd name="T16" fmla="*/ 64 w 98"/>
                  <a:gd name="T17" fmla="*/ 23 h 43"/>
                  <a:gd name="T18" fmla="*/ 61 w 98"/>
                  <a:gd name="T19" fmla="*/ 15 h 43"/>
                  <a:gd name="T20" fmla="*/ 54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8 w 98"/>
                  <a:gd name="T27" fmla="*/ 4 h 43"/>
                  <a:gd name="T28" fmla="*/ 13 w 98"/>
                  <a:gd name="T29" fmla="*/ 9 h 43"/>
                  <a:gd name="T30" fmla="*/ 20 w 98"/>
                  <a:gd name="T31" fmla="*/ 10 h 43"/>
                  <a:gd name="T32" fmla="*/ 28 w 98"/>
                  <a:gd name="T33" fmla="*/ 9 h 43"/>
                  <a:gd name="T34" fmla="*/ 33 w 98"/>
                  <a:gd name="T35" fmla="*/ 4 h 43"/>
                  <a:gd name="T36" fmla="*/ 41 w 98"/>
                  <a:gd name="T37" fmla="*/ 0 h 43"/>
                  <a:gd name="T38" fmla="*/ 40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4 w 98"/>
                  <a:gd name="T45" fmla="*/ 4 h 43"/>
                  <a:gd name="T46" fmla="*/ 61 w 98"/>
                  <a:gd name="T47" fmla="*/ 7 h 43"/>
                  <a:gd name="T48" fmla="*/ 58 w 98"/>
                  <a:gd name="T49" fmla="*/ 0 h 43"/>
                  <a:gd name="T50" fmla="*/ 64 w 98"/>
                  <a:gd name="T51" fmla="*/ 4 h 43"/>
                  <a:gd name="T52" fmla="*/ 69 w 98"/>
                  <a:gd name="T53" fmla="*/ 7 h 43"/>
                  <a:gd name="T54" fmla="*/ 75 w 98"/>
                  <a:gd name="T55" fmla="*/ 9 h 43"/>
                  <a:gd name="T56" fmla="*/ 83 w 98"/>
                  <a:gd name="T57" fmla="*/ 6 h 43"/>
                  <a:gd name="T58" fmla="*/ 87 w 98"/>
                  <a:gd name="T59" fmla="*/ 0 h 43"/>
                  <a:gd name="T60" fmla="*/ 97 w 98"/>
                  <a:gd name="T61" fmla="*/ 5 h 43"/>
                  <a:gd name="T62" fmla="*/ 91 w 98"/>
                  <a:gd name="T63" fmla="*/ 11 h 43"/>
                  <a:gd name="T64" fmla="*/ 83 w 98"/>
                  <a:gd name="T65" fmla="*/ 15 h 43"/>
                  <a:gd name="T66" fmla="*/ 72 w 98"/>
                  <a:gd name="T67" fmla="*/ 14 h 43"/>
                  <a:gd name="T68" fmla="*/ 69 w 98"/>
                  <a:gd name="T69" fmla="*/ 18 h 43"/>
                  <a:gd name="T70" fmla="*/ 68 w 98"/>
                  <a:gd name="T71" fmla="*/ 33 h 43"/>
                  <a:gd name="T72" fmla="*/ 50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2 w 98"/>
                  <a:gd name="T81" fmla="*/ 12 h 43"/>
                  <a:gd name="T82" fmla="*/ 24 w 98"/>
                  <a:gd name="T83" fmla="*/ 16 h 43"/>
                  <a:gd name="T84" fmla="*/ 14 w 98"/>
                  <a:gd name="T85" fmla="*/ 16 h 43"/>
                  <a:gd name="T86" fmla="*/ 5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5" y="10"/>
                    </a:lnTo>
                    <a:lnTo>
                      <a:pt x="41" y="11"/>
                    </a:lnTo>
                    <a:lnTo>
                      <a:pt x="37" y="15"/>
                    </a:lnTo>
                    <a:lnTo>
                      <a:pt x="36" y="19"/>
                    </a:lnTo>
                    <a:lnTo>
                      <a:pt x="34" y="23"/>
                    </a:lnTo>
                    <a:lnTo>
                      <a:pt x="36" y="28"/>
                    </a:lnTo>
                    <a:lnTo>
                      <a:pt x="37" y="32"/>
                    </a:lnTo>
                    <a:lnTo>
                      <a:pt x="41" y="34"/>
                    </a:lnTo>
                    <a:lnTo>
                      <a:pt x="45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0" y="37"/>
                    </a:lnTo>
                    <a:lnTo>
                      <a:pt x="54" y="37"/>
                    </a:lnTo>
                    <a:lnTo>
                      <a:pt x="58" y="34"/>
                    </a:lnTo>
                    <a:lnTo>
                      <a:pt x="61" y="32"/>
                    </a:lnTo>
                    <a:lnTo>
                      <a:pt x="63" y="28"/>
                    </a:lnTo>
                    <a:lnTo>
                      <a:pt x="64" y="23"/>
                    </a:lnTo>
                    <a:lnTo>
                      <a:pt x="63" y="19"/>
                    </a:lnTo>
                    <a:lnTo>
                      <a:pt x="61" y="15"/>
                    </a:lnTo>
                    <a:lnTo>
                      <a:pt x="58" y="11"/>
                    </a:lnTo>
                    <a:lnTo>
                      <a:pt x="54" y="10"/>
                    </a:lnTo>
                    <a:lnTo>
                      <a:pt x="50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6" y="0"/>
                    </a:lnTo>
                    <a:lnTo>
                      <a:pt x="8" y="4"/>
                    </a:lnTo>
                    <a:lnTo>
                      <a:pt x="10" y="6"/>
                    </a:lnTo>
                    <a:lnTo>
                      <a:pt x="13" y="9"/>
                    </a:lnTo>
                    <a:lnTo>
                      <a:pt x="17" y="10"/>
                    </a:lnTo>
                    <a:lnTo>
                      <a:pt x="20" y="10"/>
                    </a:lnTo>
                    <a:lnTo>
                      <a:pt x="24" y="10"/>
                    </a:lnTo>
                    <a:lnTo>
                      <a:pt x="28" y="9"/>
                    </a:lnTo>
                    <a:lnTo>
                      <a:pt x="31" y="6"/>
                    </a:lnTo>
                    <a:lnTo>
                      <a:pt x="33" y="4"/>
                    </a:lnTo>
                    <a:lnTo>
                      <a:pt x="34" y="0"/>
                    </a:lnTo>
                    <a:lnTo>
                      <a:pt x="41" y="0"/>
                    </a:lnTo>
                    <a:lnTo>
                      <a:pt x="40" y="2"/>
                    </a:lnTo>
                    <a:lnTo>
                      <a:pt x="40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50" y="4"/>
                    </a:lnTo>
                    <a:lnTo>
                      <a:pt x="54" y="4"/>
                    </a:lnTo>
                    <a:lnTo>
                      <a:pt x="58" y="5"/>
                    </a:lnTo>
                    <a:lnTo>
                      <a:pt x="61" y="7"/>
                    </a:lnTo>
                    <a:lnTo>
                      <a:pt x="59" y="4"/>
                    </a:lnTo>
                    <a:lnTo>
                      <a:pt x="58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6" y="6"/>
                    </a:lnTo>
                    <a:lnTo>
                      <a:pt x="69" y="7"/>
                    </a:lnTo>
                    <a:lnTo>
                      <a:pt x="72" y="9"/>
                    </a:lnTo>
                    <a:lnTo>
                      <a:pt x="75" y="9"/>
                    </a:lnTo>
                    <a:lnTo>
                      <a:pt x="79" y="7"/>
                    </a:lnTo>
                    <a:lnTo>
                      <a:pt x="83" y="6"/>
                    </a:lnTo>
                    <a:lnTo>
                      <a:pt x="86" y="4"/>
                    </a:lnTo>
                    <a:lnTo>
                      <a:pt x="87" y="0"/>
                    </a:lnTo>
                    <a:lnTo>
                      <a:pt x="98" y="0"/>
                    </a:lnTo>
                    <a:lnTo>
                      <a:pt x="97" y="5"/>
                    </a:lnTo>
                    <a:lnTo>
                      <a:pt x="95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3" y="15"/>
                    </a:lnTo>
                    <a:lnTo>
                      <a:pt x="78" y="15"/>
                    </a:lnTo>
                    <a:lnTo>
                      <a:pt x="72" y="14"/>
                    </a:lnTo>
                    <a:lnTo>
                      <a:pt x="66" y="11"/>
                    </a:lnTo>
                    <a:lnTo>
                      <a:pt x="69" y="18"/>
                    </a:lnTo>
                    <a:lnTo>
                      <a:pt x="70" y="23"/>
                    </a:lnTo>
                    <a:lnTo>
                      <a:pt x="68" y="33"/>
                    </a:lnTo>
                    <a:lnTo>
                      <a:pt x="60" y="40"/>
                    </a:lnTo>
                    <a:lnTo>
                      <a:pt x="50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8" y="24"/>
                    </a:lnTo>
                    <a:lnTo>
                      <a:pt x="29" y="20"/>
                    </a:lnTo>
                    <a:lnTo>
                      <a:pt x="31" y="16"/>
                    </a:lnTo>
                    <a:lnTo>
                      <a:pt x="32" y="12"/>
                    </a:lnTo>
                    <a:lnTo>
                      <a:pt x="28" y="15"/>
                    </a:lnTo>
                    <a:lnTo>
                      <a:pt x="24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4"/>
                    </a:lnTo>
                    <a:lnTo>
                      <a:pt x="5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4" name="Freeform 206">
                <a:extLst>
                  <a:ext uri="{FF2B5EF4-FFF2-40B4-BE49-F238E27FC236}">
                    <a16:creationId xmlns:a16="http://schemas.microsoft.com/office/drawing/2014/main" id="{FB156E60-5D8F-4875-8494-03B5478FD8B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8" y="110"/>
                <a:ext cx="6" cy="1"/>
              </a:xfrm>
              <a:custGeom>
                <a:avLst/>
                <a:gdLst>
                  <a:gd name="T0" fmla="*/ 0 w 22"/>
                  <a:gd name="T1" fmla="*/ 0 h 5"/>
                  <a:gd name="T2" fmla="*/ 22 w 22"/>
                  <a:gd name="T3" fmla="*/ 0 h 5"/>
                  <a:gd name="T4" fmla="*/ 19 w 22"/>
                  <a:gd name="T5" fmla="*/ 2 h 5"/>
                  <a:gd name="T6" fmla="*/ 17 w 22"/>
                  <a:gd name="T7" fmla="*/ 4 h 5"/>
                  <a:gd name="T8" fmla="*/ 13 w 22"/>
                  <a:gd name="T9" fmla="*/ 5 h 5"/>
                  <a:gd name="T10" fmla="*/ 11 w 22"/>
                  <a:gd name="T11" fmla="*/ 4 h 5"/>
                  <a:gd name="T12" fmla="*/ 7 w 22"/>
                  <a:gd name="T13" fmla="*/ 4 h 5"/>
                  <a:gd name="T14" fmla="*/ 4 w 22"/>
                  <a:gd name="T15" fmla="*/ 2 h 5"/>
                  <a:gd name="T16" fmla="*/ 0 w 22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2" h="5">
                    <a:moveTo>
                      <a:pt x="0" y="0"/>
                    </a:moveTo>
                    <a:lnTo>
                      <a:pt x="22" y="0"/>
                    </a:lnTo>
                    <a:lnTo>
                      <a:pt x="19" y="2"/>
                    </a:lnTo>
                    <a:lnTo>
                      <a:pt x="17" y="4"/>
                    </a:lnTo>
                    <a:lnTo>
                      <a:pt x="13" y="5"/>
                    </a:lnTo>
                    <a:lnTo>
                      <a:pt x="11" y="4"/>
                    </a:lnTo>
                    <a:lnTo>
                      <a:pt x="7" y="4"/>
                    </a:lnTo>
                    <a:lnTo>
                      <a:pt x="4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5" name="Freeform 207">
                <a:extLst>
                  <a:ext uri="{FF2B5EF4-FFF2-40B4-BE49-F238E27FC236}">
                    <a16:creationId xmlns:a16="http://schemas.microsoft.com/office/drawing/2014/main" id="{875815AD-67A7-4BA1-8F71-7B85EB24B77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9" y="110"/>
                <a:ext cx="4" cy="1"/>
              </a:xfrm>
              <a:custGeom>
                <a:avLst/>
                <a:gdLst>
                  <a:gd name="T0" fmla="*/ 0 w 17"/>
                  <a:gd name="T1" fmla="*/ 0 h 5"/>
                  <a:gd name="T2" fmla="*/ 17 w 17"/>
                  <a:gd name="T3" fmla="*/ 0 h 5"/>
                  <a:gd name="T4" fmla="*/ 16 w 17"/>
                  <a:gd name="T5" fmla="*/ 2 h 5"/>
                  <a:gd name="T6" fmla="*/ 13 w 17"/>
                  <a:gd name="T7" fmla="*/ 4 h 5"/>
                  <a:gd name="T8" fmla="*/ 9 w 17"/>
                  <a:gd name="T9" fmla="*/ 5 h 5"/>
                  <a:gd name="T10" fmla="*/ 6 w 17"/>
                  <a:gd name="T11" fmla="*/ 4 h 5"/>
                  <a:gd name="T12" fmla="*/ 3 w 17"/>
                  <a:gd name="T13" fmla="*/ 2 h 5"/>
                  <a:gd name="T14" fmla="*/ 0 w 17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7" h="5">
                    <a:moveTo>
                      <a:pt x="0" y="0"/>
                    </a:moveTo>
                    <a:lnTo>
                      <a:pt x="17" y="0"/>
                    </a:lnTo>
                    <a:lnTo>
                      <a:pt x="16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6" name="Freeform 208">
                <a:extLst>
                  <a:ext uri="{FF2B5EF4-FFF2-40B4-BE49-F238E27FC236}">
                    <a16:creationId xmlns:a16="http://schemas.microsoft.com/office/drawing/2014/main" id="{6026CF2E-C936-45B3-8EA4-B2BAA1C0D90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8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2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6 w 18"/>
                  <a:gd name="T9" fmla="*/ 16 h 41"/>
                  <a:gd name="T10" fmla="*/ 18 w 18"/>
                  <a:gd name="T11" fmla="*/ 21 h 41"/>
                  <a:gd name="T12" fmla="*/ 16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2 w 18"/>
                  <a:gd name="T19" fmla="*/ 38 h 41"/>
                  <a:gd name="T20" fmla="*/ 9 w 18"/>
                  <a:gd name="T21" fmla="*/ 41 h 41"/>
                  <a:gd name="T22" fmla="*/ 9 w 18"/>
                  <a:gd name="T23" fmla="*/ 41 h 41"/>
                  <a:gd name="T24" fmla="*/ 7 w 18"/>
                  <a:gd name="T25" fmla="*/ 38 h 41"/>
                  <a:gd name="T26" fmla="*/ 6 w 18"/>
                  <a:gd name="T27" fmla="*/ 36 h 41"/>
                  <a:gd name="T28" fmla="*/ 5 w 18"/>
                  <a:gd name="T29" fmla="*/ 32 h 41"/>
                  <a:gd name="T30" fmla="*/ 2 w 18"/>
                  <a:gd name="T31" fmla="*/ 28 h 41"/>
                  <a:gd name="T32" fmla="*/ 1 w 18"/>
                  <a:gd name="T33" fmla="*/ 24 h 41"/>
                  <a:gd name="T34" fmla="*/ 0 w 18"/>
                  <a:gd name="T35" fmla="*/ 21 h 41"/>
                  <a:gd name="T36" fmla="*/ 1 w 18"/>
                  <a:gd name="T37" fmla="*/ 17 h 41"/>
                  <a:gd name="T38" fmla="*/ 2 w 18"/>
                  <a:gd name="T39" fmla="*/ 13 h 41"/>
                  <a:gd name="T40" fmla="*/ 5 w 18"/>
                  <a:gd name="T41" fmla="*/ 9 h 41"/>
                  <a:gd name="T42" fmla="*/ 6 w 18"/>
                  <a:gd name="T43" fmla="*/ 5 h 41"/>
                  <a:gd name="T44" fmla="*/ 7 w 18"/>
                  <a:gd name="T45" fmla="*/ 3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2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6" y="16"/>
                    </a:lnTo>
                    <a:lnTo>
                      <a:pt x="18" y="21"/>
                    </a:lnTo>
                    <a:lnTo>
                      <a:pt x="16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2" y="38"/>
                    </a:lnTo>
                    <a:lnTo>
                      <a:pt x="9" y="41"/>
                    </a:lnTo>
                    <a:lnTo>
                      <a:pt x="9" y="41"/>
                    </a:lnTo>
                    <a:lnTo>
                      <a:pt x="7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7" y="3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7" name="Freeform 209">
                <a:extLst>
                  <a:ext uri="{FF2B5EF4-FFF2-40B4-BE49-F238E27FC236}">
                    <a16:creationId xmlns:a16="http://schemas.microsoft.com/office/drawing/2014/main" id="{FAF29A05-8D10-4C24-BC55-F64DE965273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1" y="110"/>
                <a:ext cx="40" cy="22"/>
              </a:xfrm>
              <a:custGeom>
                <a:avLst/>
                <a:gdLst>
                  <a:gd name="T0" fmla="*/ 88 w 160"/>
                  <a:gd name="T1" fmla="*/ 5 h 88"/>
                  <a:gd name="T2" fmla="*/ 84 w 160"/>
                  <a:gd name="T3" fmla="*/ 23 h 88"/>
                  <a:gd name="T4" fmla="*/ 75 w 160"/>
                  <a:gd name="T5" fmla="*/ 34 h 88"/>
                  <a:gd name="T6" fmla="*/ 69 w 160"/>
                  <a:gd name="T7" fmla="*/ 21 h 88"/>
                  <a:gd name="T8" fmla="*/ 73 w 160"/>
                  <a:gd name="T9" fmla="*/ 34 h 88"/>
                  <a:gd name="T10" fmla="*/ 93 w 160"/>
                  <a:gd name="T11" fmla="*/ 20 h 88"/>
                  <a:gd name="T12" fmla="*/ 102 w 160"/>
                  <a:gd name="T13" fmla="*/ 0 h 88"/>
                  <a:gd name="T14" fmla="*/ 91 w 160"/>
                  <a:gd name="T15" fmla="*/ 43 h 88"/>
                  <a:gd name="T16" fmla="*/ 93 w 160"/>
                  <a:gd name="T17" fmla="*/ 65 h 88"/>
                  <a:gd name="T18" fmla="*/ 121 w 160"/>
                  <a:gd name="T19" fmla="*/ 79 h 88"/>
                  <a:gd name="T20" fmla="*/ 144 w 160"/>
                  <a:gd name="T21" fmla="*/ 70 h 88"/>
                  <a:gd name="T22" fmla="*/ 147 w 160"/>
                  <a:gd name="T23" fmla="*/ 56 h 88"/>
                  <a:gd name="T24" fmla="*/ 141 w 160"/>
                  <a:gd name="T25" fmla="*/ 47 h 88"/>
                  <a:gd name="T26" fmla="*/ 130 w 160"/>
                  <a:gd name="T27" fmla="*/ 44 h 88"/>
                  <a:gd name="T28" fmla="*/ 123 w 160"/>
                  <a:gd name="T29" fmla="*/ 51 h 88"/>
                  <a:gd name="T30" fmla="*/ 125 w 160"/>
                  <a:gd name="T31" fmla="*/ 61 h 88"/>
                  <a:gd name="T32" fmla="*/ 128 w 160"/>
                  <a:gd name="T33" fmla="*/ 70 h 88"/>
                  <a:gd name="T34" fmla="*/ 118 w 160"/>
                  <a:gd name="T35" fmla="*/ 71 h 88"/>
                  <a:gd name="T36" fmla="*/ 103 w 160"/>
                  <a:gd name="T37" fmla="*/ 65 h 88"/>
                  <a:gd name="T38" fmla="*/ 101 w 160"/>
                  <a:gd name="T39" fmla="*/ 40 h 88"/>
                  <a:gd name="T40" fmla="*/ 133 w 160"/>
                  <a:gd name="T41" fmla="*/ 26 h 88"/>
                  <a:gd name="T42" fmla="*/ 157 w 160"/>
                  <a:gd name="T43" fmla="*/ 46 h 88"/>
                  <a:gd name="T44" fmla="*/ 160 w 160"/>
                  <a:gd name="T45" fmla="*/ 60 h 88"/>
                  <a:gd name="T46" fmla="*/ 146 w 160"/>
                  <a:gd name="T47" fmla="*/ 83 h 88"/>
                  <a:gd name="T48" fmla="*/ 110 w 160"/>
                  <a:gd name="T49" fmla="*/ 84 h 88"/>
                  <a:gd name="T50" fmla="*/ 83 w 160"/>
                  <a:gd name="T51" fmla="*/ 65 h 88"/>
                  <a:gd name="T52" fmla="*/ 61 w 160"/>
                  <a:gd name="T53" fmla="*/ 77 h 88"/>
                  <a:gd name="T54" fmla="*/ 24 w 160"/>
                  <a:gd name="T55" fmla="*/ 86 h 88"/>
                  <a:gd name="T56" fmla="*/ 1 w 160"/>
                  <a:gd name="T57" fmla="*/ 66 h 88"/>
                  <a:gd name="T58" fmla="*/ 1 w 160"/>
                  <a:gd name="T59" fmla="*/ 51 h 88"/>
                  <a:gd name="T60" fmla="*/ 14 w 160"/>
                  <a:gd name="T61" fmla="*/ 32 h 88"/>
                  <a:gd name="T62" fmla="*/ 51 w 160"/>
                  <a:gd name="T63" fmla="*/ 32 h 88"/>
                  <a:gd name="T64" fmla="*/ 59 w 160"/>
                  <a:gd name="T65" fmla="*/ 60 h 88"/>
                  <a:gd name="T66" fmla="*/ 46 w 160"/>
                  <a:gd name="T67" fmla="*/ 71 h 88"/>
                  <a:gd name="T68" fmla="*/ 34 w 160"/>
                  <a:gd name="T69" fmla="*/ 71 h 88"/>
                  <a:gd name="T70" fmla="*/ 32 w 160"/>
                  <a:gd name="T71" fmla="*/ 65 h 88"/>
                  <a:gd name="T72" fmla="*/ 38 w 160"/>
                  <a:gd name="T73" fmla="*/ 55 h 88"/>
                  <a:gd name="T74" fmla="*/ 32 w 160"/>
                  <a:gd name="T75" fmla="*/ 46 h 88"/>
                  <a:gd name="T76" fmla="*/ 22 w 160"/>
                  <a:gd name="T77" fmla="*/ 46 h 88"/>
                  <a:gd name="T78" fmla="*/ 15 w 160"/>
                  <a:gd name="T79" fmla="*/ 52 h 88"/>
                  <a:gd name="T80" fmla="*/ 13 w 160"/>
                  <a:gd name="T81" fmla="*/ 66 h 88"/>
                  <a:gd name="T82" fmla="*/ 28 w 160"/>
                  <a:gd name="T83" fmla="*/ 79 h 88"/>
                  <a:gd name="T84" fmla="*/ 59 w 160"/>
                  <a:gd name="T85" fmla="*/ 71 h 88"/>
                  <a:gd name="T86" fmla="*/ 77 w 160"/>
                  <a:gd name="T87" fmla="*/ 55 h 88"/>
                  <a:gd name="T88" fmla="*/ 60 w 160"/>
                  <a:gd name="T89" fmla="*/ 16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160" h="88">
                    <a:moveTo>
                      <a:pt x="57" y="0"/>
                    </a:moveTo>
                    <a:lnTo>
                      <a:pt x="89" y="0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5" y="34"/>
                    </a:lnTo>
                    <a:lnTo>
                      <a:pt x="74" y="30"/>
                    </a:lnTo>
                    <a:lnTo>
                      <a:pt x="71" y="26"/>
                    </a:lnTo>
                    <a:lnTo>
                      <a:pt x="69" y="21"/>
                    </a:lnTo>
                    <a:lnTo>
                      <a:pt x="66" y="18"/>
                    </a:lnTo>
                    <a:lnTo>
                      <a:pt x="68" y="19"/>
                    </a:lnTo>
                    <a:lnTo>
                      <a:pt x="73" y="34"/>
                    </a:lnTo>
                    <a:lnTo>
                      <a:pt x="80" y="48"/>
                    </a:lnTo>
                    <a:lnTo>
                      <a:pt x="88" y="34"/>
                    </a:lnTo>
                    <a:lnTo>
                      <a:pt x="93" y="20"/>
                    </a:lnTo>
                    <a:lnTo>
                      <a:pt x="94" y="10"/>
                    </a:lnTo>
                    <a:lnTo>
                      <a:pt x="96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3" y="65"/>
                    </a:lnTo>
                    <a:lnTo>
                      <a:pt x="80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8" name="Freeform 210">
                <a:extLst>
                  <a:ext uri="{FF2B5EF4-FFF2-40B4-BE49-F238E27FC236}">
                    <a16:creationId xmlns:a16="http://schemas.microsoft.com/office/drawing/2014/main" id="{69351064-E05A-4E29-9454-973AE6E6BEF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5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6 w 18"/>
                  <a:gd name="T5" fmla="*/ 7 h 41"/>
                  <a:gd name="T6" fmla="*/ 17 w 18"/>
                  <a:gd name="T7" fmla="*/ 10 h 41"/>
                  <a:gd name="T8" fmla="*/ 17 w 18"/>
                  <a:gd name="T9" fmla="*/ 16 h 41"/>
                  <a:gd name="T10" fmla="*/ 18 w 18"/>
                  <a:gd name="T11" fmla="*/ 21 h 41"/>
                  <a:gd name="T12" fmla="*/ 17 w 18"/>
                  <a:gd name="T13" fmla="*/ 26 h 41"/>
                  <a:gd name="T14" fmla="*/ 17 w 18"/>
                  <a:gd name="T15" fmla="*/ 31 h 41"/>
                  <a:gd name="T16" fmla="*/ 16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8 w 18"/>
                  <a:gd name="T23" fmla="*/ 38 h 41"/>
                  <a:gd name="T24" fmla="*/ 7 w 18"/>
                  <a:gd name="T25" fmla="*/ 36 h 41"/>
                  <a:gd name="T26" fmla="*/ 4 w 18"/>
                  <a:gd name="T27" fmla="*/ 32 h 41"/>
                  <a:gd name="T28" fmla="*/ 3 w 18"/>
                  <a:gd name="T29" fmla="*/ 28 h 41"/>
                  <a:gd name="T30" fmla="*/ 2 w 18"/>
                  <a:gd name="T31" fmla="*/ 24 h 41"/>
                  <a:gd name="T32" fmla="*/ 0 w 18"/>
                  <a:gd name="T33" fmla="*/ 21 h 41"/>
                  <a:gd name="T34" fmla="*/ 2 w 18"/>
                  <a:gd name="T35" fmla="*/ 17 h 41"/>
                  <a:gd name="T36" fmla="*/ 3 w 18"/>
                  <a:gd name="T37" fmla="*/ 13 h 41"/>
                  <a:gd name="T38" fmla="*/ 4 w 18"/>
                  <a:gd name="T39" fmla="*/ 9 h 41"/>
                  <a:gd name="T40" fmla="*/ 7 w 18"/>
                  <a:gd name="T41" fmla="*/ 5 h 41"/>
                  <a:gd name="T42" fmla="*/ 8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6" y="7"/>
                    </a:lnTo>
                    <a:lnTo>
                      <a:pt x="17" y="10"/>
                    </a:lnTo>
                    <a:lnTo>
                      <a:pt x="17" y="16"/>
                    </a:lnTo>
                    <a:lnTo>
                      <a:pt x="18" y="21"/>
                    </a:lnTo>
                    <a:lnTo>
                      <a:pt x="17" y="26"/>
                    </a:lnTo>
                    <a:lnTo>
                      <a:pt x="17" y="31"/>
                    </a:lnTo>
                    <a:lnTo>
                      <a:pt x="16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8" y="38"/>
                    </a:lnTo>
                    <a:lnTo>
                      <a:pt x="7" y="36"/>
                    </a:lnTo>
                    <a:lnTo>
                      <a:pt x="4" y="32"/>
                    </a:lnTo>
                    <a:lnTo>
                      <a:pt x="3" y="28"/>
                    </a:lnTo>
                    <a:lnTo>
                      <a:pt x="2" y="24"/>
                    </a:lnTo>
                    <a:lnTo>
                      <a:pt x="0" y="21"/>
                    </a:lnTo>
                    <a:lnTo>
                      <a:pt x="2" y="17"/>
                    </a:lnTo>
                    <a:lnTo>
                      <a:pt x="3" y="13"/>
                    </a:lnTo>
                    <a:lnTo>
                      <a:pt x="4" y="9"/>
                    </a:lnTo>
                    <a:lnTo>
                      <a:pt x="7" y="5"/>
                    </a:lnTo>
                    <a:lnTo>
                      <a:pt x="8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9" name="Freeform 211">
                <a:extLst>
                  <a:ext uri="{FF2B5EF4-FFF2-40B4-BE49-F238E27FC236}">
                    <a16:creationId xmlns:a16="http://schemas.microsoft.com/office/drawing/2014/main" id="{9E91AF90-E7E0-4E42-827A-307FD6E7E51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36" y="110"/>
                <a:ext cx="4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0" name="Freeform 212">
                <a:extLst>
                  <a:ext uri="{FF2B5EF4-FFF2-40B4-BE49-F238E27FC236}">
                    <a16:creationId xmlns:a16="http://schemas.microsoft.com/office/drawing/2014/main" id="{FD182167-59D6-4B73-B370-B0AD2F25035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7 w 18"/>
                  <a:gd name="T5" fmla="*/ 2 h 5"/>
                  <a:gd name="T6" fmla="*/ 13 w 18"/>
                  <a:gd name="T7" fmla="*/ 4 h 5"/>
                  <a:gd name="T8" fmla="*/ 10 w 18"/>
                  <a:gd name="T9" fmla="*/ 5 h 5"/>
                  <a:gd name="T10" fmla="*/ 6 w 18"/>
                  <a:gd name="T11" fmla="*/ 4 h 5"/>
                  <a:gd name="T12" fmla="*/ 3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7" y="2"/>
                    </a:lnTo>
                    <a:lnTo>
                      <a:pt x="13" y="4"/>
                    </a:lnTo>
                    <a:lnTo>
                      <a:pt x="10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1" name="Freeform 213">
                <a:extLst>
                  <a:ext uri="{FF2B5EF4-FFF2-40B4-BE49-F238E27FC236}">
                    <a16:creationId xmlns:a16="http://schemas.microsoft.com/office/drawing/2014/main" id="{59FDDB57-44A2-4A17-B6B3-13F5FA18063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7" y="110"/>
                <a:ext cx="2" cy="2"/>
              </a:xfrm>
              <a:custGeom>
                <a:avLst/>
                <a:gdLst>
                  <a:gd name="T0" fmla="*/ 2 w 7"/>
                  <a:gd name="T1" fmla="*/ 0 h 9"/>
                  <a:gd name="T2" fmla="*/ 7 w 7"/>
                  <a:gd name="T3" fmla="*/ 0 h 9"/>
                  <a:gd name="T4" fmla="*/ 6 w 7"/>
                  <a:gd name="T5" fmla="*/ 4 h 9"/>
                  <a:gd name="T6" fmla="*/ 3 w 7"/>
                  <a:gd name="T7" fmla="*/ 6 h 9"/>
                  <a:gd name="T8" fmla="*/ 0 w 7"/>
                  <a:gd name="T9" fmla="*/ 9 h 9"/>
                  <a:gd name="T10" fmla="*/ 1 w 7"/>
                  <a:gd name="T11" fmla="*/ 5 h 9"/>
                  <a:gd name="T12" fmla="*/ 2 w 7"/>
                  <a:gd name="T13" fmla="*/ 0 h 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7" h="9">
                    <a:moveTo>
                      <a:pt x="2" y="0"/>
                    </a:moveTo>
                    <a:lnTo>
                      <a:pt x="7" y="0"/>
                    </a:lnTo>
                    <a:lnTo>
                      <a:pt x="6" y="4"/>
                    </a:lnTo>
                    <a:lnTo>
                      <a:pt x="3" y="6"/>
                    </a:lnTo>
                    <a:lnTo>
                      <a:pt x="0" y="9"/>
                    </a:lnTo>
                    <a:lnTo>
                      <a:pt x="1" y="5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2" name="Freeform 214">
                <a:extLst>
                  <a:ext uri="{FF2B5EF4-FFF2-40B4-BE49-F238E27FC236}">
                    <a16:creationId xmlns:a16="http://schemas.microsoft.com/office/drawing/2014/main" id="{54880294-F44E-47FA-9548-A6084E25CCC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5" y="110"/>
                <a:ext cx="1" cy="1"/>
              </a:xfrm>
              <a:custGeom>
                <a:avLst/>
                <a:gdLst>
                  <a:gd name="T0" fmla="*/ 0 w 2"/>
                  <a:gd name="T1" fmla="*/ 0 h 4"/>
                  <a:gd name="T2" fmla="*/ 1 w 2"/>
                  <a:gd name="T3" fmla="*/ 0 h 4"/>
                  <a:gd name="T4" fmla="*/ 2 w 2"/>
                  <a:gd name="T5" fmla="*/ 4 h 4"/>
                  <a:gd name="T6" fmla="*/ 0 w 2"/>
                  <a:gd name="T7" fmla="*/ 0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4">
                    <a:moveTo>
                      <a:pt x="0" y="0"/>
                    </a:moveTo>
                    <a:lnTo>
                      <a:pt x="1" y="0"/>
                    </a:lnTo>
                    <a:lnTo>
                      <a:pt x="2" y="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3" name="Freeform 215">
                <a:extLst>
                  <a:ext uri="{FF2B5EF4-FFF2-40B4-BE49-F238E27FC236}">
                    <a16:creationId xmlns:a16="http://schemas.microsoft.com/office/drawing/2014/main" id="{3F9C20A7-EC37-4FF8-AE37-9E0A1BEEED4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26" y="110"/>
                <a:ext cx="21" cy="11"/>
              </a:xfrm>
              <a:custGeom>
                <a:avLst/>
                <a:gdLst>
                  <a:gd name="T0" fmla="*/ 44 w 84"/>
                  <a:gd name="T1" fmla="*/ 10 h 43"/>
                  <a:gd name="T2" fmla="*/ 37 w 84"/>
                  <a:gd name="T3" fmla="*/ 15 h 43"/>
                  <a:gd name="T4" fmla="*/ 35 w 84"/>
                  <a:gd name="T5" fmla="*/ 23 h 43"/>
                  <a:gd name="T6" fmla="*/ 37 w 84"/>
                  <a:gd name="T7" fmla="*/ 32 h 43"/>
                  <a:gd name="T8" fmla="*/ 44 w 84"/>
                  <a:gd name="T9" fmla="*/ 37 h 43"/>
                  <a:gd name="T10" fmla="*/ 49 w 84"/>
                  <a:gd name="T11" fmla="*/ 37 h 43"/>
                  <a:gd name="T12" fmla="*/ 53 w 84"/>
                  <a:gd name="T13" fmla="*/ 37 h 43"/>
                  <a:gd name="T14" fmla="*/ 60 w 84"/>
                  <a:gd name="T15" fmla="*/ 32 h 43"/>
                  <a:gd name="T16" fmla="*/ 63 w 84"/>
                  <a:gd name="T17" fmla="*/ 23 h 43"/>
                  <a:gd name="T18" fmla="*/ 60 w 84"/>
                  <a:gd name="T19" fmla="*/ 15 h 43"/>
                  <a:gd name="T20" fmla="*/ 53 w 84"/>
                  <a:gd name="T21" fmla="*/ 10 h 43"/>
                  <a:gd name="T22" fmla="*/ 49 w 84"/>
                  <a:gd name="T23" fmla="*/ 9 h 43"/>
                  <a:gd name="T24" fmla="*/ 34 w 84"/>
                  <a:gd name="T25" fmla="*/ 0 h 43"/>
                  <a:gd name="T26" fmla="*/ 40 w 84"/>
                  <a:gd name="T27" fmla="*/ 2 h 43"/>
                  <a:gd name="T28" fmla="*/ 37 w 84"/>
                  <a:gd name="T29" fmla="*/ 6 h 43"/>
                  <a:gd name="T30" fmla="*/ 48 w 84"/>
                  <a:gd name="T31" fmla="*/ 2 h 43"/>
                  <a:gd name="T32" fmla="*/ 49 w 84"/>
                  <a:gd name="T33" fmla="*/ 4 h 43"/>
                  <a:gd name="T34" fmla="*/ 57 w 84"/>
                  <a:gd name="T35" fmla="*/ 5 h 43"/>
                  <a:gd name="T36" fmla="*/ 58 w 84"/>
                  <a:gd name="T37" fmla="*/ 4 h 43"/>
                  <a:gd name="T38" fmla="*/ 63 w 84"/>
                  <a:gd name="T39" fmla="*/ 0 h 43"/>
                  <a:gd name="T40" fmla="*/ 67 w 84"/>
                  <a:gd name="T41" fmla="*/ 6 h 43"/>
                  <a:gd name="T42" fmla="*/ 73 w 84"/>
                  <a:gd name="T43" fmla="*/ 10 h 43"/>
                  <a:gd name="T44" fmla="*/ 81 w 84"/>
                  <a:gd name="T45" fmla="*/ 10 h 43"/>
                  <a:gd name="T46" fmla="*/ 82 w 84"/>
                  <a:gd name="T47" fmla="*/ 11 h 43"/>
                  <a:gd name="T48" fmla="*/ 76 w 84"/>
                  <a:gd name="T49" fmla="*/ 15 h 43"/>
                  <a:gd name="T50" fmla="*/ 69 w 84"/>
                  <a:gd name="T51" fmla="*/ 15 h 43"/>
                  <a:gd name="T52" fmla="*/ 68 w 84"/>
                  <a:gd name="T53" fmla="*/ 14 h 43"/>
                  <a:gd name="T54" fmla="*/ 66 w 84"/>
                  <a:gd name="T55" fmla="*/ 11 h 43"/>
                  <a:gd name="T56" fmla="*/ 69 w 84"/>
                  <a:gd name="T57" fmla="*/ 23 h 43"/>
                  <a:gd name="T58" fmla="*/ 59 w 84"/>
                  <a:gd name="T59" fmla="*/ 40 h 43"/>
                  <a:gd name="T60" fmla="*/ 49 w 84"/>
                  <a:gd name="T61" fmla="*/ 43 h 43"/>
                  <a:gd name="T62" fmla="*/ 37 w 84"/>
                  <a:gd name="T63" fmla="*/ 40 h 43"/>
                  <a:gd name="T64" fmla="*/ 27 w 84"/>
                  <a:gd name="T65" fmla="*/ 24 h 43"/>
                  <a:gd name="T66" fmla="*/ 30 w 84"/>
                  <a:gd name="T67" fmla="*/ 16 h 43"/>
                  <a:gd name="T68" fmla="*/ 27 w 84"/>
                  <a:gd name="T69" fmla="*/ 15 h 43"/>
                  <a:gd name="T70" fmla="*/ 20 w 84"/>
                  <a:gd name="T71" fmla="*/ 18 h 43"/>
                  <a:gd name="T72" fmla="*/ 9 w 84"/>
                  <a:gd name="T73" fmla="*/ 15 h 43"/>
                  <a:gd name="T74" fmla="*/ 3 w 84"/>
                  <a:gd name="T75" fmla="*/ 7 h 43"/>
                  <a:gd name="T76" fmla="*/ 4 w 84"/>
                  <a:gd name="T77" fmla="*/ 6 h 43"/>
                  <a:gd name="T78" fmla="*/ 11 w 84"/>
                  <a:gd name="T79" fmla="*/ 10 h 43"/>
                  <a:gd name="T80" fmla="*/ 20 w 84"/>
                  <a:gd name="T81" fmla="*/ 10 h 43"/>
                  <a:gd name="T82" fmla="*/ 28 w 84"/>
                  <a:gd name="T83" fmla="*/ 6 h 43"/>
                  <a:gd name="T84" fmla="*/ 34 w 84"/>
                  <a:gd name="T85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84" h="43">
                    <a:moveTo>
                      <a:pt x="48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7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7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8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0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0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8" y="9"/>
                    </a:lnTo>
                    <a:close/>
                    <a:moveTo>
                      <a:pt x="34" y="0"/>
                    </a:move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8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0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7" y="6"/>
                    </a:lnTo>
                    <a:lnTo>
                      <a:pt x="69" y="9"/>
                    </a:lnTo>
                    <a:lnTo>
                      <a:pt x="73" y="10"/>
                    </a:lnTo>
                    <a:lnTo>
                      <a:pt x="77" y="10"/>
                    </a:lnTo>
                    <a:lnTo>
                      <a:pt x="81" y="10"/>
                    </a:lnTo>
                    <a:lnTo>
                      <a:pt x="84" y="9"/>
                    </a:lnTo>
                    <a:lnTo>
                      <a:pt x="82" y="11"/>
                    </a:lnTo>
                    <a:lnTo>
                      <a:pt x="80" y="14"/>
                    </a:lnTo>
                    <a:lnTo>
                      <a:pt x="76" y="15"/>
                    </a:lnTo>
                    <a:lnTo>
                      <a:pt x="72" y="15"/>
                    </a:lnTo>
                    <a:lnTo>
                      <a:pt x="69" y="15"/>
                    </a:lnTo>
                    <a:lnTo>
                      <a:pt x="68" y="15"/>
                    </a:lnTo>
                    <a:lnTo>
                      <a:pt x="68" y="14"/>
                    </a:lnTo>
                    <a:lnTo>
                      <a:pt x="67" y="12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69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8" y="43"/>
                    </a:lnTo>
                    <a:lnTo>
                      <a:pt x="37" y="40"/>
                    </a:lnTo>
                    <a:lnTo>
                      <a:pt x="31" y="34"/>
                    </a:lnTo>
                    <a:lnTo>
                      <a:pt x="27" y="24"/>
                    </a:lnTo>
                    <a:lnTo>
                      <a:pt x="28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7" y="15"/>
                    </a:lnTo>
                    <a:lnTo>
                      <a:pt x="23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5"/>
                    </a:lnTo>
                    <a:lnTo>
                      <a:pt x="5" y="11"/>
                    </a:lnTo>
                    <a:lnTo>
                      <a:pt x="3" y="7"/>
                    </a:lnTo>
                    <a:lnTo>
                      <a:pt x="0" y="4"/>
                    </a:lnTo>
                    <a:lnTo>
                      <a:pt x="4" y="6"/>
                    </a:lnTo>
                    <a:lnTo>
                      <a:pt x="7" y="9"/>
                    </a:lnTo>
                    <a:lnTo>
                      <a:pt x="11" y="10"/>
                    </a:lnTo>
                    <a:lnTo>
                      <a:pt x="14" y="10"/>
                    </a:lnTo>
                    <a:lnTo>
                      <a:pt x="20" y="10"/>
                    </a:lnTo>
                    <a:lnTo>
                      <a:pt x="23" y="9"/>
                    </a:lnTo>
                    <a:lnTo>
                      <a:pt x="28" y="6"/>
                    </a:lnTo>
                    <a:lnTo>
                      <a:pt x="31" y="4"/>
                    </a:lnTo>
                    <a:lnTo>
                      <a:pt x="3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4" name="Freeform 216">
                <a:extLst>
                  <a:ext uri="{FF2B5EF4-FFF2-40B4-BE49-F238E27FC236}">
                    <a16:creationId xmlns:a16="http://schemas.microsoft.com/office/drawing/2014/main" id="{1470A8C4-E864-4D3D-A81E-125E96030CB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2" y="127"/>
                <a:ext cx="4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8 w 18"/>
                  <a:gd name="T9" fmla="*/ 16 h 41"/>
                  <a:gd name="T10" fmla="*/ 18 w 18"/>
                  <a:gd name="T11" fmla="*/ 21 h 41"/>
                  <a:gd name="T12" fmla="*/ 18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9 w 18"/>
                  <a:gd name="T23" fmla="*/ 38 h 41"/>
                  <a:gd name="T24" fmla="*/ 6 w 18"/>
                  <a:gd name="T25" fmla="*/ 36 h 41"/>
                  <a:gd name="T26" fmla="*/ 5 w 18"/>
                  <a:gd name="T27" fmla="*/ 32 h 41"/>
                  <a:gd name="T28" fmla="*/ 2 w 18"/>
                  <a:gd name="T29" fmla="*/ 28 h 41"/>
                  <a:gd name="T30" fmla="*/ 1 w 18"/>
                  <a:gd name="T31" fmla="*/ 24 h 41"/>
                  <a:gd name="T32" fmla="*/ 0 w 18"/>
                  <a:gd name="T33" fmla="*/ 21 h 41"/>
                  <a:gd name="T34" fmla="*/ 1 w 18"/>
                  <a:gd name="T35" fmla="*/ 17 h 41"/>
                  <a:gd name="T36" fmla="*/ 2 w 18"/>
                  <a:gd name="T37" fmla="*/ 13 h 41"/>
                  <a:gd name="T38" fmla="*/ 5 w 18"/>
                  <a:gd name="T39" fmla="*/ 9 h 41"/>
                  <a:gd name="T40" fmla="*/ 6 w 18"/>
                  <a:gd name="T41" fmla="*/ 5 h 41"/>
                  <a:gd name="T42" fmla="*/ 9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8" y="16"/>
                    </a:lnTo>
                    <a:lnTo>
                      <a:pt x="18" y="21"/>
                    </a:lnTo>
                    <a:lnTo>
                      <a:pt x="18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9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9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5" name="Freeform 217">
                <a:extLst>
                  <a:ext uri="{FF2B5EF4-FFF2-40B4-BE49-F238E27FC236}">
                    <a16:creationId xmlns:a16="http://schemas.microsoft.com/office/drawing/2014/main" id="{1E5F66D8-FC70-4280-BBD3-3E4E146F3E8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55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8 w 20"/>
                  <a:gd name="T5" fmla="*/ 2 h 5"/>
                  <a:gd name="T6" fmla="*/ 15 w 20"/>
                  <a:gd name="T7" fmla="*/ 4 h 5"/>
                  <a:gd name="T8" fmla="*/ 11 w 20"/>
                  <a:gd name="T9" fmla="*/ 5 h 5"/>
                  <a:gd name="T10" fmla="*/ 9 w 20"/>
                  <a:gd name="T11" fmla="*/ 4 h 5"/>
                  <a:gd name="T12" fmla="*/ 5 w 20"/>
                  <a:gd name="T13" fmla="*/ 4 h 5"/>
                  <a:gd name="T14" fmla="*/ 2 w 20"/>
                  <a:gd name="T15" fmla="*/ 2 h 5"/>
                  <a:gd name="T16" fmla="*/ 0 w 20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8" y="2"/>
                    </a:lnTo>
                    <a:lnTo>
                      <a:pt x="15" y="4"/>
                    </a:lnTo>
                    <a:lnTo>
                      <a:pt x="11" y="5"/>
                    </a:lnTo>
                    <a:lnTo>
                      <a:pt x="9" y="4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6" name="Freeform 218">
                <a:extLst>
                  <a:ext uri="{FF2B5EF4-FFF2-40B4-BE49-F238E27FC236}">
                    <a16:creationId xmlns:a16="http://schemas.microsoft.com/office/drawing/2014/main" id="{51340BB1-7E26-400D-986E-E01ECAD3268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5 w 18"/>
                  <a:gd name="T5" fmla="*/ 2 h 5"/>
                  <a:gd name="T6" fmla="*/ 13 w 18"/>
                  <a:gd name="T7" fmla="*/ 4 h 5"/>
                  <a:gd name="T8" fmla="*/ 9 w 18"/>
                  <a:gd name="T9" fmla="*/ 5 h 5"/>
                  <a:gd name="T10" fmla="*/ 5 w 18"/>
                  <a:gd name="T11" fmla="*/ 4 h 5"/>
                  <a:gd name="T12" fmla="*/ 2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5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7" name="Freeform 219">
                <a:extLst>
                  <a:ext uri="{FF2B5EF4-FFF2-40B4-BE49-F238E27FC236}">
                    <a16:creationId xmlns:a16="http://schemas.microsoft.com/office/drawing/2014/main" id="{EC537F1D-9875-447C-B85E-90A753BEC7B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99" y="110"/>
                <a:ext cx="25" cy="11"/>
              </a:xfrm>
              <a:custGeom>
                <a:avLst/>
                <a:gdLst>
                  <a:gd name="T0" fmla="*/ 44 w 98"/>
                  <a:gd name="T1" fmla="*/ 10 h 43"/>
                  <a:gd name="T2" fmla="*/ 38 w 98"/>
                  <a:gd name="T3" fmla="*/ 15 h 43"/>
                  <a:gd name="T4" fmla="*/ 35 w 98"/>
                  <a:gd name="T5" fmla="*/ 23 h 43"/>
                  <a:gd name="T6" fmla="*/ 38 w 98"/>
                  <a:gd name="T7" fmla="*/ 32 h 43"/>
                  <a:gd name="T8" fmla="*/ 44 w 98"/>
                  <a:gd name="T9" fmla="*/ 37 h 43"/>
                  <a:gd name="T10" fmla="*/ 49 w 98"/>
                  <a:gd name="T11" fmla="*/ 37 h 43"/>
                  <a:gd name="T12" fmla="*/ 53 w 98"/>
                  <a:gd name="T13" fmla="*/ 37 h 43"/>
                  <a:gd name="T14" fmla="*/ 61 w 98"/>
                  <a:gd name="T15" fmla="*/ 32 h 43"/>
                  <a:gd name="T16" fmla="*/ 63 w 98"/>
                  <a:gd name="T17" fmla="*/ 23 h 43"/>
                  <a:gd name="T18" fmla="*/ 61 w 98"/>
                  <a:gd name="T19" fmla="*/ 15 h 43"/>
                  <a:gd name="T20" fmla="*/ 53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7 w 98"/>
                  <a:gd name="T27" fmla="*/ 4 h 43"/>
                  <a:gd name="T28" fmla="*/ 12 w 98"/>
                  <a:gd name="T29" fmla="*/ 9 h 43"/>
                  <a:gd name="T30" fmla="*/ 20 w 98"/>
                  <a:gd name="T31" fmla="*/ 10 h 43"/>
                  <a:gd name="T32" fmla="*/ 27 w 98"/>
                  <a:gd name="T33" fmla="*/ 9 h 43"/>
                  <a:gd name="T34" fmla="*/ 32 w 98"/>
                  <a:gd name="T35" fmla="*/ 4 h 43"/>
                  <a:gd name="T36" fmla="*/ 40 w 98"/>
                  <a:gd name="T37" fmla="*/ 0 h 43"/>
                  <a:gd name="T38" fmla="*/ 39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3 w 98"/>
                  <a:gd name="T45" fmla="*/ 4 h 43"/>
                  <a:gd name="T46" fmla="*/ 61 w 98"/>
                  <a:gd name="T47" fmla="*/ 7 h 43"/>
                  <a:gd name="T48" fmla="*/ 57 w 98"/>
                  <a:gd name="T49" fmla="*/ 0 h 43"/>
                  <a:gd name="T50" fmla="*/ 63 w 98"/>
                  <a:gd name="T51" fmla="*/ 4 h 43"/>
                  <a:gd name="T52" fmla="*/ 68 w 98"/>
                  <a:gd name="T53" fmla="*/ 7 h 43"/>
                  <a:gd name="T54" fmla="*/ 75 w 98"/>
                  <a:gd name="T55" fmla="*/ 9 h 43"/>
                  <a:gd name="T56" fmla="*/ 82 w 98"/>
                  <a:gd name="T57" fmla="*/ 6 h 43"/>
                  <a:gd name="T58" fmla="*/ 86 w 98"/>
                  <a:gd name="T59" fmla="*/ 0 h 43"/>
                  <a:gd name="T60" fmla="*/ 96 w 98"/>
                  <a:gd name="T61" fmla="*/ 5 h 43"/>
                  <a:gd name="T62" fmla="*/ 91 w 98"/>
                  <a:gd name="T63" fmla="*/ 11 h 43"/>
                  <a:gd name="T64" fmla="*/ 82 w 98"/>
                  <a:gd name="T65" fmla="*/ 15 h 43"/>
                  <a:gd name="T66" fmla="*/ 71 w 98"/>
                  <a:gd name="T67" fmla="*/ 14 h 43"/>
                  <a:gd name="T68" fmla="*/ 68 w 98"/>
                  <a:gd name="T69" fmla="*/ 18 h 43"/>
                  <a:gd name="T70" fmla="*/ 67 w 98"/>
                  <a:gd name="T71" fmla="*/ 33 h 43"/>
                  <a:gd name="T72" fmla="*/ 49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1 w 98"/>
                  <a:gd name="T81" fmla="*/ 12 h 43"/>
                  <a:gd name="T82" fmla="*/ 25 w 98"/>
                  <a:gd name="T83" fmla="*/ 16 h 43"/>
                  <a:gd name="T84" fmla="*/ 15 w 98"/>
                  <a:gd name="T85" fmla="*/ 16 h 43"/>
                  <a:gd name="T86" fmla="*/ 4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8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8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1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1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7" y="0"/>
                    </a:lnTo>
                    <a:lnTo>
                      <a:pt x="7" y="4"/>
                    </a:lnTo>
                    <a:lnTo>
                      <a:pt x="9" y="6"/>
                    </a:lnTo>
                    <a:lnTo>
                      <a:pt x="12" y="9"/>
                    </a:lnTo>
                    <a:lnTo>
                      <a:pt x="16" y="10"/>
                    </a:lnTo>
                    <a:lnTo>
                      <a:pt x="20" y="10"/>
                    </a:lnTo>
                    <a:lnTo>
                      <a:pt x="23" y="10"/>
                    </a:lnTo>
                    <a:lnTo>
                      <a:pt x="27" y="9"/>
                    </a:lnTo>
                    <a:lnTo>
                      <a:pt x="30" y="6"/>
                    </a:lnTo>
                    <a:lnTo>
                      <a:pt x="32" y="4"/>
                    </a:lnTo>
                    <a:lnTo>
                      <a:pt x="34" y="0"/>
                    </a:ln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8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1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3" y="4"/>
                    </a:lnTo>
                    <a:lnTo>
                      <a:pt x="66" y="6"/>
                    </a:lnTo>
                    <a:lnTo>
                      <a:pt x="68" y="7"/>
                    </a:lnTo>
                    <a:lnTo>
                      <a:pt x="71" y="9"/>
                    </a:lnTo>
                    <a:lnTo>
                      <a:pt x="75" y="9"/>
                    </a:lnTo>
                    <a:lnTo>
                      <a:pt x="80" y="7"/>
                    </a:lnTo>
                    <a:lnTo>
                      <a:pt x="82" y="6"/>
                    </a:lnTo>
                    <a:lnTo>
                      <a:pt x="85" y="4"/>
                    </a:lnTo>
                    <a:lnTo>
                      <a:pt x="86" y="0"/>
                    </a:lnTo>
                    <a:lnTo>
                      <a:pt x="98" y="0"/>
                    </a:lnTo>
                    <a:lnTo>
                      <a:pt x="96" y="5"/>
                    </a:lnTo>
                    <a:lnTo>
                      <a:pt x="94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2" y="15"/>
                    </a:lnTo>
                    <a:lnTo>
                      <a:pt x="77" y="15"/>
                    </a:lnTo>
                    <a:lnTo>
                      <a:pt x="71" y="14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70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9" y="24"/>
                    </a:lnTo>
                    <a:lnTo>
                      <a:pt x="29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9" y="15"/>
                    </a:lnTo>
                    <a:lnTo>
                      <a:pt x="25" y="16"/>
                    </a:lnTo>
                    <a:lnTo>
                      <a:pt x="20" y="18"/>
                    </a:lnTo>
                    <a:lnTo>
                      <a:pt x="15" y="16"/>
                    </a:lnTo>
                    <a:lnTo>
                      <a:pt x="9" y="14"/>
                    </a:lnTo>
                    <a:lnTo>
                      <a:pt x="4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8" name="Freeform 220">
                <a:extLst>
                  <a:ext uri="{FF2B5EF4-FFF2-40B4-BE49-F238E27FC236}">
                    <a16:creationId xmlns:a16="http://schemas.microsoft.com/office/drawing/2014/main" id="{E758F36B-5FBF-410B-88FE-534CC23B5D2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3" y="110"/>
                <a:ext cx="3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9" name="Freeform 221">
                <a:extLst>
                  <a:ext uri="{FF2B5EF4-FFF2-40B4-BE49-F238E27FC236}">
                    <a16:creationId xmlns:a16="http://schemas.microsoft.com/office/drawing/2014/main" id="{EC31BB39-6FDD-4C79-A1AA-8EDE2D2C530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2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7 w 20"/>
                  <a:gd name="T5" fmla="*/ 2 h 5"/>
                  <a:gd name="T6" fmla="*/ 14 w 20"/>
                  <a:gd name="T7" fmla="*/ 4 h 5"/>
                  <a:gd name="T8" fmla="*/ 11 w 20"/>
                  <a:gd name="T9" fmla="*/ 5 h 5"/>
                  <a:gd name="T10" fmla="*/ 7 w 20"/>
                  <a:gd name="T11" fmla="*/ 4 h 5"/>
                  <a:gd name="T12" fmla="*/ 3 w 20"/>
                  <a:gd name="T13" fmla="*/ 2 h 5"/>
                  <a:gd name="T14" fmla="*/ 0 w 20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7" y="2"/>
                    </a:lnTo>
                    <a:lnTo>
                      <a:pt x="14" y="4"/>
                    </a:lnTo>
                    <a:lnTo>
                      <a:pt x="11" y="5"/>
                    </a:lnTo>
                    <a:lnTo>
                      <a:pt x="7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0" name="Freeform 222">
                <a:extLst>
                  <a:ext uri="{FF2B5EF4-FFF2-40B4-BE49-F238E27FC236}">
                    <a16:creationId xmlns:a16="http://schemas.microsoft.com/office/drawing/2014/main" id="{295036A0-0ADB-42C6-81FF-802009E64B6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5" y="110"/>
                <a:ext cx="40" cy="22"/>
              </a:xfrm>
              <a:custGeom>
                <a:avLst/>
                <a:gdLst>
                  <a:gd name="T0" fmla="*/ 65 w 160"/>
                  <a:gd name="T1" fmla="*/ 6 h 88"/>
                  <a:gd name="T2" fmla="*/ 72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6 w 160"/>
                  <a:gd name="T9" fmla="*/ 23 h 88"/>
                  <a:gd name="T10" fmla="*/ 74 w 160"/>
                  <a:gd name="T11" fmla="*/ 26 h 88"/>
                  <a:gd name="T12" fmla="*/ 70 w 160"/>
                  <a:gd name="T13" fmla="*/ 5 h 88"/>
                  <a:gd name="T14" fmla="*/ 100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2 w 160"/>
                  <a:gd name="T21" fmla="*/ 79 h 88"/>
                  <a:gd name="T22" fmla="*/ 147 w 160"/>
                  <a:gd name="T23" fmla="*/ 66 h 88"/>
                  <a:gd name="T24" fmla="*/ 146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3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9 w 160"/>
                  <a:gd name="T41" fmla="*/ 32 h 88"/>
                  <a:gd name="T42" fmla="*/ 146 w 160"/>
                  <a:gd name="T43" fmla="*/ 32 h 88"/>
                  <a:gd name="T44" fmla="*/ 160 w 160"/>
                  <a:gd name="T45" fmla="*/ 51 h 88"/>
                  <a:gd name="T46" fmla="*/ 159 w 160"/>
                  <a:gd name="T47" fmla="*/ 66 h 88"/>
                  <a:gd name="T48" fmla="*/ 136 w 160"/>
                  <a:gd name="T49" fmla="*/ 86 h 88"/>
                  <a:gd name="T50" fmla="*/ 98 w 160"/>
                  <a:gd name="T51" fmla="*/ 77 h 88"/>
                  <a:gd name="T52" fmla="*/ 81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2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4 w 160"/>
                  <a:gd name="T81" fmla="*/ 56 h 88"/>
                  <a:gd name="T82" fmla="*/ 15 w 160"/>
                  <a:gd name="T83" fmla="*/ 70 h 88"/>
                  <a:gd name="T84" fmla="*/ 38 w 160"/>
                  <a:gd name="T85" fmla="*/ 79 h 88"/>
                  <a:gd name="T86" fmla="*/ 68 w 160"/>
                  <a:gd name="T87" fmla="*/ 65 h 88"/>
                  <a:gd name="T88" fmla="*/ 70 w 160"/>
                  <a:gd name="T89" fmla="*/ 44 h 88"/>
                  <a:gd name="T90" fmla="*/ 59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9" y="0"/>
                    </a:moveTo>
                    <a:lnTo>
                      <a:pt x="64" y="0"/>
                    </a:lnTo>
                    <a:lnTo>
                      <a:pt x="65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2" y="34"/>
                    </a:lnTo>
                    <a:lnTo>
                      <a:pt x="79" y="48"/>
                    </a:lnTo>
                    <a:lnTo>
                      <a:pt x="87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6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70" y="5"/>
                    </a:lnTo>
                    <a:lnTo>
                      <a:pt x="70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5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2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3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2" y="67"/>
                    </a:lnTo>
                    <a:lnTo>
                      <a:pt x="129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5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60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9" y="66"/>
                    </a:lnTo>
                    <a:lnTo>
                      <a:pt x="155" y="76"/>
                    </a:lnTo>
                    <a:lnTo>
                      <a:pt x="146" y="83"/>
                    </a:lnTo>
                    <a:lnTo>
                      <a:pt x="136" y="86"/>
                    </a:lnTo>
                    <a:lnTo>
                      <a:pt x="124" y="88"/>
                    </a:lnTo>
                    <a:lnTo>
                      <a:pt x="111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4" y="65"/>
                    </a:lnTo>
                    <a:lnTo>
                      <a:pt x="81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5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40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7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9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9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1" name="Freeform 223">
                <a:extLst>
                  <a:ext uri="{FF2B5EF4-FFF2-40B4-BE49-F238E27FC236}">
                    <a16:creationId xmlns:a16="http://schemas.microsoft.com/office/drawing/2014/main" id="{F61D43F5-EA6D-41C8-A82F-750BF7A3C68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8" y="110"/>
                <a:ext cx="40" cy="22"/>
              </a:xfrm>
              <a:custGeom>
                <a:avLst/>
                <a:gdLst>
                  <a:gd name="T0" fmla="*/ 64 w 160"/>
                  <a:gd name="T1" fmla="*/ 6 h 88"/>
                  <a:gd name="T2" fmla="*/ 71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4 w 160"/>
                  <a:gd name="T9" fmla="*/ 23 h 88"/>
                  <a:gd name="T10" fmla="*/ 74 w 160"/>
                  <a:gd name="T11" fmla="*/ 26 h 88"/>
                  <a:gd name="T12" fmla="*/ 69 w 160"/>
                  <a:gd name="T13" fmla="*/ 5 h 88"/>
                  <a:gd name="T14" fmla="*/ 99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1 w 160"/>
                  <a:gd name="T21" fmla="*/ 79 h 88"/>
                  <a:gd name="T22" fmla="*/ 147 w 160"/>
                  <a:gd name="T23" fmla="*/ 66 h 88"/>
                  <a:gd name="T24" fmla="*/ 144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1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8 w 160"/>
                  <a:gd name="T41" fmla="*/ 32 h 88"/>
                  <a:gd name="T42" fmla="*/ 146 w 160"/>
                  <a:gd name="T43" fmla="*/ 32 h 88"/>
                  <a:gd name="T44" fmla="*/ 158 w 160"/>
                  <a:gd name="T45" fmla="*/ 51 h 88"/>
                  <a:gd name="T46" fmla="*/ 158 w 160"/>
                  <a:gd name="T47" fmla="*/ 66 h 88"/>
                  <a:gd name="T48" fmla="*/ 135 w 160"/>
                  <a:gd name="T49" fmla="*/ 86 h 88"/>
                  <a:gd name="T50" fmla="*/ 98 w 160"/>
                  <a:gd name="T51" fmla="*/ 77 h 88"/>
                  <a:gd name="T52" fmla="*/ 79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1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2 w 160"/>
                  <a:gd name="T81" fmla="*/ 56 h 88"/>
                  <a:gd name="T82" fmla="*/ 14 w 160"/>
                  <a:gd name="T83" fmla="*/ 70 h 88"/>
                  <a:gd name="T84" fmla="*/ 38 w 160"/>
                  <a:gd name="T85" fmla="*/ 79 h 88"/>
                  <a:gd name="T86" fmla="*/ 66 w 160"/>
                  <a:gd name="T87" fmla="*/ 65 h 88"/>
                  <a:gd name="T88" fmla="*/ 67 w 160"/>
                  <a:gd name="T89" fmla="*/ 43 h 88"/>
                  <a:gd name="T90" fmla="*/ 53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3" y="0"/>
                    </a:moveTo>
                    <a:lnTo>
                      <a:pt x="64" y="0"/>
                    </a:lnTo>
                    <a:lnTo>
                      <a:pt x="64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1" y="34"/>
                    </a:lnTo>
                    <a:lnTo>
                      <a:pt x="79" y="48"/>
                    </a:lnTo>
                    <a:lnTo>
                      <a:pt x="85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7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6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69" y="5"/>
                    </a:lnTo>
                    <a:lnTo>
                      <a:pt x="69" y="0"/>
                    </a:lnTo>
                    <a:lnTo>
                      <a:pt x="102" y="0"/>
                    </a:lnTo>
                    <a:lnTo>
                      <a:pt x="99" y="15"/>
                    </a:lnTo>
                    <a:lnTo>
                      <a:pt x="96" y="30"/>
                    </a:lnTo>
                    <a:lnTo>
                      <a:pt x="89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2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1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6" y="56"/>
                    </a:lnTo>
                    <a:lnTo>
                      <a:pt x="144" y="52"/>
                    </a:lnTo>
                    <a:lnTo>
                      <a:pt x="143" y="49"/>
                    </a:lnTo>
                    <a:lnTo>
                      <a:pt x="140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4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7" y="71"/>
                    </a:lnTo>
                    <a:lnTo>
                      <a:pt x="114" y="71"/>
                    </a:lnTo>
                    <a:lnTo>
                      <a:pt x="108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98" y="53"/>
                    </a:lnTo>
                    <a:lnTo>
                      <a:pt x="101" y="40"/>
                    </a:lnTo>
                    <a:lnTo>
                      <a:pt x="108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7" y="69"/>
                    </a:lnTo>
                    <a:lnTo>
                      <a:pt x="83" y="65"/>
                    </a:lnTo>
                    <a:lnTo>
                      <a:pt x="79" y="61"/>
                    </a:lnTo>
                    <a:lnTo>
                      <a:pt x="71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5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0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1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4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1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4" y="52"/>
                    </a:lnTo>
                    <a:lnTo>
                      <a:pt x="12" y="56"/>
                    </a:lnTo>
                    <a:lnTo>
                      <a:pt x="12" y="61"/>
                    </a:lnTo>
                    <a:lnTo>
                      <a:pt x="12" y="66"/>
                    </a:lnTo>
                    <a:lnTo>
                      <a:pt x="14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6" y="65"/>
                    </a:lnTo>
                    <a:lnTo>
                      <a:pt x="71" y="60"/>
                    </a:lnTo>
                    <a:lnTo>
                      <a:pt x="75" y="55"/>
                    </a:lnTo>
                    <a:lnTo>
                      <a:pt x="67" y="43"/>
                    </a:lnTo>
                    <a:lnTo>
                      <a:pt x="62" y="30"/>
                    </a:lnTo>
                    <a:lnTo>
                      <a:pt x="57" y="15"/>
                    </a:lnTo>
                    <a:lnTo>
                      <a:pt x="5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2" name="Freeform 224">
                <a:extLst>
                  <a:ext uri="{FF2B5EF4-FFF2-40B4-BE49-F238E27FC236}">
                    <a16:creationId xmlns:a16="http://schemas.microsoft.com/office/drawing/2014/main" id="{9309B02F-0F3E-4617-B252-67CB37571D9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9" y="122"/>
                <a:ext cx="2" cy="3"/>
              </a:xfrm>
              <a:custGeom>
                <a:avLst/>
                <a:gdLst>
                  <a:gd name="T0" fmla="*/ 2 w 10"/>
                  <a:gd name="T1" fmla="*/ 0 h 10"/>
                  <a:gd name="T2" fmla="*/ 5 w 10"/>
                  <a:gd name="T3" fmla="*/ 0 h 10"/>
                  <a:gd name="T4" fmla="*/ 7 w 10"/>
                  <a:gd name="T5" fmla="*/ 1 h 10"/>
                  <a:gd name="T6" fmla="*/ 8 w 10"/>
                  <a:gd name="T7" fmla="*/ 2 h 10"/>
                  <a:gd name="T8" fmla="*/ 10 w 10"/>
                  <a:gd name="T9" fmla="*/ 5 h 10"/>
                  <a:gd name="T10" fmla="*/ 10 w 10"/>
                  <a:gd name="T11" fmla="*/ 7 h 10"/>
                  <a:gd name="T12" fmla="*/ 8 w 10"/>
                  <a:gd name="T13" fmla="*/ 9 h 10"/>
                  <a:gd name="T14" fmla="*/ 8 w 10"/>
                  <a:gd name="T15" fmla="*/ 9 h 10"/>
                  <a:gd name="T16" fmla="*/ 7 w 10"/>
                  <a:gd name="T17" fmla="*/ 10 h 10"/>
                  <a:gd name="T18" fmla="*/ 5 w 10"/>
                  <a:gd name="T19" fmla="*/ 10 h 10"/>
                  <a:gd name="T20" fmla="*/ 2 w 10"/>
                  <a:gd name="T21" fmla="*/ 9 h 10"/>
                  <a:gd name="T22" fmla="*/ 1 w 10"/>
                  <a:gd name="T23" fmla="*/ 7 h 10"/>
                  <a:gd name="T24" fmla="*/ 0 w 10"/>
                  <a:gd name="T25" fmla="*/ 5 h 10"/>
                  <a:gd name="T26" fmla="*/ 0 w 10"/>
                  <a:gd name="T27" fmla="*/ 2 h 10"/>
                  <a:gd name="T28" fmla="*/ 0 w 10"/>
                  <a:gd name="T29" fmla="*/ 0 h 10"/>
                  <a:gd name="T30" fmla="*/ 2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2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8" y="2"/>
                    </a:lnTo>
                    <a:lnTo>
                      <a:pt x="10" y="5"/>
                    </a:lnTo>
                    <a:lnTo>
                      <a:pt x="10" y="7"/>
                    </a:lnTo>
                    <a:lnTo>
                      <a:pt x="8" y="9"/>
                    </a:lnTo>
                    <a:lnTo>
                      <a:pt x="8" y="9"/>
                    </a:lnTo>
                    <a:lnTo>
                      <a:pt x="7" y="10"/>
                    </a:lnTo>
                    <a:lnTo>
                      <a:pt x="5" y="10"/>
                    </a:lnTo>
                    <a:lnTo>
                      <a:pt x="2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3" name="Freeform 225">
                <a:extLst>
                  <a:ext uri="{FF2B5EF4-FFF2-40B4-BE49-F238E27FC236}">
                    <a16:creationId xmlns:a16="http://schemas.microsoft.com/office/drawing/2014/main" id="{284B46BE-F88A-4B1B-A9DA-CE9FF33B818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8" y="122"/>
                <a:ext cx="3" cy="3"/>
              </a:xfrm>
              <a:custGeom>
                <a:avLst/>
                <a:gdLst>
                  <a:gd name="T0" fmla="*/ 7 w 10"/>
                  <a:gd name="T1" fmla="*/ 0 h 10"/>
                  <a:gd name="T2" fmla="*/ 9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9 w 10"/>
                  <a:gd name="T9" fmla="*/ 7 h 10"/>
                  <a:gd name="T10" fmla="*/ 7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1 w 10"/>
                  <a:gd name="T17" fmla="*/ 9 h 10"/>
                  <a:gd name="T18" fmla="*/ 1 w 10"/>
                  <a:gd name="T19" fmla="*/ 9 h 10"/>
                  <a:gd name="T20" fmla="*/ 0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7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7" y="0"/>
                    </a:moveTo>
                    <a:lnTo>
                      <a:pt x="9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9" y="7"/>
                    </a:lnTo>
                    <a:lnTo>
                      <a:pt x="7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1" y="9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4" name="Freeform 226">
                <a:extLst>
                  <a:ext uri="{FF2B5EF4-FFF2-40B4-BE49-F238E27FC236}">
                    <a16:creationId xmlns:a16="http://schemas.microsoft.com/office/drawing/2014/main" id="{BF13A07B-3CBA-4F83-822F-968B8D6EB2F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3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5" name="Freeform 227">
                <a:extLst>
                  <a:ext uri="{FF2B5EF4-FFF2-40B4-BE49-F238E27FC236}">
                    <a16:creationId xmlns:a16="http://schemas.microsoft.com/office/drawing/2014/main" id="{704FB6B3-2045-4922-B69F-292632253B9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6" y="147"/>
                <a:ext cx="4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6" name="Freeform 228">
                <a:extLst>
                  <a:ext uri="{FF2B5EF4-FFF2-40B4-BE49-F238E27FC236}">
                    <a16:creationId xmlns:a16="http://schemas.microsoft.com/office/drawing/2014/main" id="{578EC7C0-50AC-4D30-93F5-17C0930B210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6" y="147"/>
                <a:ext cx="4" cy="4"/>
              </a:xfrm>
              <a:custGeom>
                <a:avLst/>
                <a:gdLst>
                  <a:gd name="T0" fmla="*/ 6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3 w 14"/>
                  <a:gd name="T9" fmla="*/ 9 h 15"/>
                  <a:gd name="T10" fmla="*/ 6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6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3" y="9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7" name="Freeform 229">
                <a:extLst>
                  <a:ext uri="{FF2B5EF4-FFF2-40B4-BE49-F238E27FC236}">
                    <a16:creationId xmlns:a16="http://schemas.microsoft.com/office/drawing/2014/main" id="{C5B1A9B1-6887-4977-A9BC-B1223BBA851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0" y="147"/>
                <a:ext cx="3" cy="4"/>
              </a:xfrm>
              <a:custGeom>
                <a:avLst/>
                <a:gdLst>
                  <a:gd name="T0" fmla="*/ 7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4 w 14"/>
                  <a:gd name="T9" fmla="*/ 9 h 15"/>
                  <a:gd name="T10" fmla="*/ 7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7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4" y="9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8" name="Freeform 230">
                <a:extLst>
                  <a:ext uri="{FF2B5EF4-FFF2-40B4-BE49-F238E27FC236}">
                    <a16:creationId xmlns:a16="http://schemas.microsoft.com/office/drawing/2014/main" id="{384AAF67-4CA7-4C00-A704-16BBD04C429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20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9" name="Freeform 231">
                <a:extLst>
                  <a:ext uri="{FF2B5EF4-FFF2-40B4-BE49-F238E27FC236}">
                    <a16:creationId xmlns:a16="http://schemas.microsoft.com/office/drawing/2014/main" id="{3AE0D0A4-73AD-4B12-94BC-4D775182B23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4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2 w 170"/>
                  <a:gd name="T19" fmla="*/ 69 h 89"/>
                  <a:gd name="T20" fmla="*/ 88 w 170"/>
                  <a:gd name="T21" fmla="*/ 83 h 89"/>
                  <a:gd name="T22" fmla="*/ 86 w 170"/>
                  <a:gd name="T23" fmla="*/ 89 h 89"/>
                  <a:gd name="T24" fmla="*/ 86 w 170"/>
                  <a:gd name="T25" fmla="*/ 89 h 89"/>
                  <a:gd name="T26" fmla="*/ 85 w 170"/>
                  <a:gd name="T27" fmla="*/ 88 h 89"/>
                  <a:gd name="T28" fmla="*/ 77 w 170"/>
                  <a:gd name="T29" fmla="*/ 75 h 89"/>
                  <a:gd name="T30" fmla="*/ 56 w 170"/>
                  <a:gd name="T31" fmla="*/ 64 h 89"/>
                  <a:gd name="T32" fmla="*/ 40 w 170"/>
                  <a:gd name="T33" fmla="*/ 59 h 89"/>
                  <a:gd name="T34" fmla="*/ 40 w 170"/>
                  <a:gd name="T35" fmla="*/ 54 h 89"/>
                  <a:gd name="T36" fmla="*/ 40 w 170"/>
                  <a:gd name="T37" fmla="*/ 43 h 89"/>
                  <a:gd name="T38" fmla="*/ 30 w 170"/>
                  <a:gd name="T39" fmla="*/ 42 h 89"/>
                  <a:gd name="T40" fmla="*/ 23 w 170"/>
                  <a:gd name="T41" fmla="*/ 42 h 89"/>
                  <a:gd name="T42" fmla="*/ 19 w 170"/>
                  <a:gd name="T43" fmla="*/ 27 h 89"/>
                  <a:gd name="T44" fmla="*/ 6 w 170"/>
                  <a:gd name="T45" fmla="*/ 6 h 89"/>
                  <a:gd name="T46" fmla="*/ 3 w 170"/>
                  <a:gd name="T47" fmla="*/ 1 h 89"/>
                  <a:gd name="T48" fmla="*/ 3 w 170"/>
                  <a:gd name="T49" fmla="*/ 0 h 89"/>
                  <a:gd name="T50" fmla="*/ 13 w 170"/>
                  <a:gd name="T51" fmla="*/ 3 h 89"/>
                  <a:gd name="T52" fmla="*/ 26 w 170"/>
                  <a:gd name="T53" fmla="*/ 14 h 89"/>
                  <a:gd name="T54" fmla="*/ 33 w 170"/>
                  <a:gd name="T55" fmla="*/ 23 h 89"/>
                  <a:gd name="T56" fmla="*/ 58 w 170"/>
                  <a:gd name="T57" fmla="*/ 24 h 89"/>
                  <a:gd name="T58" fmla="*/ 59 w 170"/>
                  <a:gd name="T59" fmla="*/ 50 h 89"/>
                  <a:gd name="T60" fmla="*/ 70 w 170"/>
                  <a:gd name="T61" fmla="*/ 57 h 89"/>
                  <a:gd name="T62" fmla="*/ 82 w 170"/>
                  <a:gd name="T63" fmla="*/ 73 h 89"/>
                  <a:gd name="T64" fmla="*/ 85 w 170"/>
                  <a:gd name="T65" fmla="*/ 82 h 89"/>
                  <a:gd name="T66" fmla="*/ 85 w 170"/>
                  <a:gd name="T67" fmla="*/ 79 h 89"/>
                  <a:gd name="T68" fmla="*/ 86 w 170"/>
                  <a:gd name="T69" fmla="*/ 82 h 89"/>
                  <a:gd name="T70" fmla="*/ 88 w 170"/>
                  <a:gd name="T71" fmla="*/ 73 h 89"/>
                  <a:gd name="T72" fmla="*/ 100 w 170"/>
                  <a:gd name="T73" fmla="*/ 57 h 89"/>
                  <a:gd name="T74" fmla="*/ 111 w 170"/>
                  <a:gd name="T75" fmla="*/ 50 h 89"/>
                  <a:gd name="T76" fmla="*/ 113 w 170"/>
                  <a:gd name="T77" fmla="*/ 24 h 89"/>
                  <a:gd name="T78" fmla="*/ 137 w 170"/>
                  <a:gd name="T79" fmla="*/ 24 h 89"/>
                  <a:gd name="T80" fmla="*/ 145 w 170"/>
                  <a:gd name="T81" fmla="*/ 14 h 89"/>
                  <a:gd name="T82" fmla="*/ 158 w 170"/>
                  <a:gd name="T83" fmla="*/ 4 h 89"/>
                  <a:gd name="T84" fmla="*/ 168 w 170"/>
                  <a:gd name="T85" fmla="*/ 0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170" h="89">
                    <a:moveTo>
                      <a:pt x="168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2" y="69"/>
                    </a:lnTo>
                    <a:lnTo>
                      <a:pt x="94" y="75"/>
                    </a:lnTo>
                    <a:lnTo>
                      <a:pt x="88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8" y="69"/>
                    </a:lnTo>
                    <a:lnTo>
                      <a:pt x="56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2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6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28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8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0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5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8" y="73"/>
                    </a:lnTo>
                    <a:lnTo>
                      <a:pt x="92" y="65"/>
                    </a:lnTo>
                    <a:lnTo>
                      <a:pt x="100" y="57"/>
                    </a:lnTo>
                    <a:lnTo>
                      <a:pt x="111" y="54"/>
                    </a:lnTo>
                    <a:lnTo>
                      <a:pt x="111" y="50"/>
                    </a:lnTo>
                    <a:lnTo>
                      <a:pt x="111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7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0" name="Freeform 232">
                <a:extLst>
                  <a:ext uri="{FF2B5EF4-FFF2-40B4-BE49-F238E27FC236}">
                    <a16:creationId xmlns:a16="http://schemas.microsoft.com/office/drawing/2014/main" id="{F92B0084-2C1F-4C77-A8BD-53FC5C4F854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5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5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1" name="Freeform 233">
                <a:extLst>
                  <a:ext uri="{FF2B5EF4-FFF2-40B4-BE49-F238E27FC236}">
                    <a16:creationId xmlns:a16="http://schemas.microsoft.com/office/drawing/2014/main" id="{82EF6B9C-F58C-4977-855B-C65F23F37983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16" y="110"/>
                <a:ext cx="94" cy="43"/>
              </a:xfrm>
              <a:custGeom>
                <a:avLst/>
                <a:gdLst>
                  <a:gd name="T0" fmla="*/ 309 w 374"/>
                  <a:gd name="T1" fmla="*/ 134 h 173"/>
                  <a:gd name="T2" fmla="*/ 302 w 374"/>
                  <a:gd name="T3" fmla="*/ 126 h 173"/>
                  <a:gd name="T4" fmla="*/ 322 w 374"/>
                  <a:gd name="T5" fmla="*/ 114 h 173"/>
                  <a:gd name="T6" fmla="*/ 365 w 374"/>
                  <a:gd name="T7" fmla="*/ 165 h 173"/>
                  <a:gd name="T8" fmla="*/ 278 w 374"/>
                  <a:gd name="T9" fmla="*/ 77 h 173"/>
                  <a:gd name="T10" fmla="*/ 28 w 374"/>
                  <a:gd name="T11" fmla="*/ 146 h 173"/>
                  <a:gd name="T12" fmla="*/ 59 w 374"/>
                  <a:gd name="T13" fmla="*/ 122 h 173"/>
                  <a:gd name="T14" fmla="*/ 90 w 374"/>
                  <a:gd name="T15" fmla="*/ 121 h 173"/>
                  <a:gd name="T16" fmla="*/ 90 w 374"/>
                  <a:gd name="T17" fmla="*/ 0 h 173"/>
                  <a:gd name="T18" fmla="*/ 103 w 374"/>
                  <a:gd name="T19" fmla="*/ 9 h 173"/>
                  <a:gd name="T20" fmla="*/ 108 w 374"/>
                  <a:gd name="T21" fmla="*/ 10 h 173"/>
                  <a:gd name="T22" fmla="*/ 150 w 374"/>
                  <a:gd name="T23" fmla="*/ 69 h 173"/>
                  <a:gd name="T24" fmla="*/ 195 w 374"/>
                  <a:gd name="T25" fmla="*/ 108 h 173"/>
                  <a:gd name="T26" fmla="*/ 268 w 374"/>
                  <a:gd name="T27" fmla="*/ 67 h 173"/>
                  <a:gd name="T28" fmla="*/ 286 w 374"/>
                  <a:gd name="T29" fmla="*/ 7 h 173"/>
                  <a:gd name="T30" fmla="*/ 286 w 374"/>
                  <a:gd name="T31" fmla="*/ 7 h 173"/>
                  <a:gd name="T32" fmla="*/ 364 w 374"/>
                  <a:gd name="T33" fmla="*/ 5 h 173"/>
                  <a:gd name="T34" fmla="*/ 337 w 374"/>
                  <a:gd name="T35" fmla="*/ 6 h 173"/>
                  <a:gd name="T36" fmla="*/ 333 w 374"/>
                  <a:gd name="T37" fmla="*/ 60 h 173"/>
                  <a:gd name="T38" fmla="*/ 284 w 374"/>
                  <a:gd name="T39" fmla="*/ 49 h 173"/>
                  <a:gd name="T40" fmla="*/ 299 w 374"/>
                  <a:gd name="T41" fmla="*/ 20 h 173"/>
                  <a:gd name="T42" fmla="*/ 307 w 374"/>
                  <a:gd name="T43" fmla="*/ 38 h 173"/>
                  <a:gd name="T44" fmla="*/ 325 w 374"/>
                  <a:gd name="T45" fmla="*/ 37 h 173"/>
                  <a:gd name="T46" fmla="*/ 322 w 374"/>
                  <a:gd name="T47" fmla="*/ 12 h 173"/>
                  <a:gd name="T48" fmla="*/ 279 w 374"/>
                  <a:gd name="T49" fmla="*/ 29 h 173"/>
                  <a:gd name="T50" fmla="*/ 305 w 374"/>
                  <a:gd name="T51" fmla="*/ 79 h 173"/>
                  <a:gd name="T52" fmla="*/ 370 w 374"/>
                  <a:gd name="T53" fmla="*/ 160 h 173"/>
                  <a:gd name="T54" fmla="*/ 338 w 374"/>
                  <a:gd name="T55" fmla="*/ 167 h 173"/>
                  <a:gd name="T56" fmla="*/ 279 w 374"/>
                  <a:gd name="T57" fmla="*/ 104 h 173"/>
                  <a:gd name="T58" fmla="*/ 229 w 374"/>
                  <a:gd name="T59" fmla="*/ 80 h 173"/>
                  <a:gd name="T60" fmla="*/ 213 w 374"/>
                  <a:gd name="T61" fmla="*/ 122 h 173"/>
                  <a:gd name="T62" fmla="*/ 236 w 374"/>
                  <a:gd name="T63" fmla="*/ 125 h 173"/>
                  <a:gd name="T64" fmla="*/ 238 w 374"/>
                  <a:gd name="T65" fmla="*/ 107 h 173"/>
                  <a:gd name="T66" fmla="*/ 220 w 374"/>
                  <a:gd name="T67" fmla="*/ 99 h 173"/>
                  <a:gd name="T68" fmla="*/ 249 w 374"/>
                  <a:gd name="T69" fmla="*/ 85 h 173"/>
                  <a:gd name="T70" fmla="*/ 252 w 374"/>
                  <a:gd name="T71" fmla="*/ 139 h 173"/>
                  <a:gd name="T72" fmla="*/ 205 w 374"/>
                  <a:gd name="T73" fmla="*/ 136 h 173"/>
                  <a:gd name="T74" fmla="*/ 205 w 374"/>
                  <a:gd name="T75" fmla="*/ 169 h 173"/>
                  <a:gd name="T76" fmla="*/ 185 w 374"/>
                  <a:gd name="T77" fmla="*/ 173 h 173"/>
                  <a:gd name="T78" fmla="*/ 183 w 374"/>
                  <a:gd name="T79" fmla="*/ 169 h 173"/>
                  <a:gd name="T80" fmla="*/ 183 w 374"/>
                  <a:gd name="T81" fmla="*/ 135 h 173"/>
                  <a:gd name="T82" fmla="*/ 136 w 374"/>
                  <a:gd name="T83" fmla="*/ 139 h 173"/>
                  <a:gd name="T84" fmla="*/ 131 w 374"/>
                  <a:gd name="T85" fmla="*/ 89 h 173"/>
                  <a:gd name="T86" fmla="*/ 167 w 374"/>
                  <a:gd name="T87" fmla="*/ 95 h 173"/>
                  <a:gd name="T88" fmla="*/ 153 w 374"/>
                  <a:gd name="T89" fmla="*/ 104 h 173"/>
                  <a:gd name="T90" fmla="*/ 150 w 374"/>
                  <a:gd name="T91" fmla="*/ 122 h 173"/>
                  <a:gd name="T92" fmla="*/ 172 w 374"/>
                  <a:gd name="T93" fmla="*/ 126 h 173"/>
                  <a:gd name="T94" fmla="*/ 171 w 374"/>
                  <a:gd name="T95" fmla="*/ 85 h 173"/>
                  <a:gd name="T96" fmla="*/ 115 w 374"/>
                  <a:gd name="T97" fmla="*/ 90 h 173"/>
                  <a:gd name="T98" fmla="*/ 50 w 374"/>
                  <a:gd name="T99" fmla="*/ 167 h 173"/>
                  <a:gd name="T100" fmla="*/ 18 w 374"/>
                  <a:gd name="T101" fmla="*/ 160 h 173"/>
                  <a:gd name="T102" fmla="*/ 83 w 374"/>
                  <a:gd name="T103" fmla="*/ 79 h 173"/>
                  <a:gd name="T104" fmla="*/ 109 w 374"/>
                  <a:gd name="T105" fmla="*/ 29 h 173"/>
                  <a:gd name="T106" fmla="*/ 67 w 374"/>
                  <a:gd name="T107" fmla="*/ 12 h 173"/>
                  <a:gd name="T108" fmla="*/ 63 w 374"/>
                  <a:gd name="T109" fmla="*/ 37 h 173"/>
                  <a:gd name="T110" fmla="*/ 81 w 374"/>
                  <a:gd name="T111" fmla="*/ 38 h 173"/>
                  <a:gd name="T112" fmla="*/ 90 w 374"/>
                  <a:gd name="T113" fmla="*/ 20 h 173"/>
                  <a:gd name="T114" fmla="*/ 104 w 374"/>
                  <a:gd name="T115" fmla="*/ 49 h 173"/>
                  <a:gd name="T116" fmla="*/ 49 w 374"/>
                  <a:gd name="T117" fmla="*/ 52 h 173"/>
                  <a:gd name="T118" fmla="*/ 53 w 374"/>
                  <a:gd name="T119" fmla="*/ 6 h 173"/>
                  <a:gd name="T120" fmla="*/ 14 w 374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4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5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1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4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9"/>
                    </a:lnTo>
                    <a:lnTo>
                      <a:pt x="286" y="7"/>
                    </a:lnTo>
                    <a:lnTo>
                      <a:pt x="286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74" y="0"/>
                    </a:lnTo>
                    <a:lnTo>
                      <a:pt x="369" y="2"/>
                    </a:lnTo>
                    <a:lnTo>
                      <a:pt x="364" y="5"/>
                    </a:lnTo>
                    <a:lnTo>
                      <a:pt x="359" y="6"/>
                    </a:lnTo>
                    <a:lnTo>
                      <a:pt x="355" y="6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39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4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7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2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90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70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9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0" y="103"/>
                    </a:lnTo>
                    <a:lnTo>
                      <a:pt x="220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3" y="128"/>
                    </a:lnTo>
                    <a:lnTo>
                      <a:pt x="252" y="139"/>
                    </a:lnTo>
                    <a:lnTo>
                      <a:pt x="238" y="145"/>
                    </a:lnTo>
                    <a:lnTo>
                      <a:pt x="222" y="145"/>
                    </a:lnTo>
                    <a:lnTo>
                      <a:pt x="217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3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7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5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3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69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2" name="Freeform 234">
                <a:extLst>
                  <a:ext uri="{FF2B5EF4-FFF2-40B4-BE49-F238E27FC236}">
                    <a16:creationId xmlns:a16="http://schemas.microsoft.com/office/drawing/2014/main" id="{311C67A9-1F7A-4807-8684-91287FA62D3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6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6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3" name="Freeform 235">
                <a:extLst>
                  <a:ext uri="{FF2B5EF4-FFF2-40B4-BE49-F238E27FC236}">
                    <a16:creationId xmlns:a16="http://schemas.microsoft.com/office/drawing/2014/main" id="{415FA102-9F82-4A30-A232-8C7100687AA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6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5 w 147"/>
                  <a:gd name="T7" fmla="*/ 26 h 76"/>
                  <a:gd name="T8" fmla="*/ 78 w 147"/>
                  <a:gd name="T9" fmla="*/ 16 h 76"/>
                  <a:gd name="T10" fmla="*/ 86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9 w 147"/>
                  <a:gd name="T23" fmla="*/ 61 h 76"/>
                  <a:gd name="T24" fmla="*/ 107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7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21 w 147"/>
                  <a:gd name="T37" fmla="*/ 29 h 76"/>
                  <a:gd name="T38" fmla="*/ 118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9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90 w 147"/>
                  <a:gd name="T57" fmla="*/ 68 h 76"/>
                  <a:gd name="T58" fmla="*/ 82 w 147"/>
                  <a:gd name="T59" fmla="*/ 61 h 76"/>
                  <a:gd name="T60" fmla="*/ 75 w 147"/>
                  <a:gd name="T61" fmla="*/ 42 h 76"/>
                  <a:gd name="T62" fmla="*/ 60 w 147"/>
                  <a:gd name="T63" fmla="*/ 67 h 76"/>
                  <a:gd name="T64" fmla="*/ 58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1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9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30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7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7" y="11"/>
                    </a:lnTo>
                    <a:lnTo>
                      <a:pt x="71" y="16"/>
                    </a:lnTo>
                    <a:lnTo>
                      <a:pt x="73" y="21"/>
                    </a:lnTo>
                    <a:lnTo>
                      <a:pt x="75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6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2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8" y="59"/>
                    </a:lnTo>
                    <a:lnTo>
                      <a:pt x="119" y="61"/>
                    </a:lnTo>
                    <a:lnTo>
                      <a:pt x="110" y="58"/>
                    </a:lnTo>
                    <a:lnTo>
                      <a:pt x="107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7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1" y="31"/>
                    </a:lnTo>
                    <a:lnTo>
                      <a:pt x="121" y="29"/>
                    </a:lnTo>
                    <a:lnTo>
                      <a:pt x="119" y="25"/>
                    </a:lnTo>
                    <a:lnTo>
                      <a:pt x="118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9" y="53"/>
                    </a:lnTo>
                    <a:lnTo>
                      <a:pt x="98" y="62"/>
                    </a:lnTo>
                    <a:lnTo>
                      <a:pt x="108" y="70"/>
                    </a:lnTo>
                    <a:lnTo>
                      <a:pt x="121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90" y="68"/>
                    </a:lnTo>
                    <a:lnTo>
                      <a:pt x="87" y="68"/>
                    </a:lnTo>
                    <a:lnTo>
                      <a:pt x="82" y="61"/>
                    </a:lnTo>
                    <a:lnTo>
                      <a:pt x="77" y="52"/>
                    </a:lnTo>
                    <a:lnTo>
                      <a:pt x="75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8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1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3" y="19"/>
                    </a:lnTo>
                    <a:lnTo>
                      <a:pt x="49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30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4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2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4" name="Freeform 236">
                <a:extLst>
                  <a:ext uri="{FF2B5EF4-FFF2-40B4-BE49-F238E27FC236}">
                    <a16:creationId xmlns:a16="http://schemas.microsoft.com/office/drawing/2014/main" id="{248B5D6A-DBAE-4B98-B854-759C7405F64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36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1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4 w 147"/>
                  <a:gd name="T11" fmla="*/ 7 h 76"/>
                  <a:gd name="T12" fmla="*/ 95 w 147"/>
                  <a:gd name="T13" fmla="*/ 1 h 76"/>
                  <a:gd name="T14" fmla="*/ 116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5 w 147"/>
                  <a:gd name="T25" fmla="*/ 56 h 76"/>
                  <a:gd name="T26" fmla="*/ 100 w 147"/>
                  <a:gd name="T27" fmla="*/ 49 h 76"/>
                  <a:gd name="T28" fmla="*/ 98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6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5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7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29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19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5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1" y="11"/>
                    </a:lnTo>
                    <a:lnTo>
                      <a:pt x="84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8" y="45"/>
                    </a:lnTo>
                    <a:lnTo>
                      <a:pt x="98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6" y="38"/>
                    </a:lnTo>
                    <a:lnTo>
                      <a:pt x="119" y="35"/>
                    </a:lnTo>
                    <a:lnTo>
                      <a:pt x="119" y="33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7" y="17"/>
                    </a:lnTo>
                    <a:lnTo>
                      <a:pt x="104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0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60" y="67"/>
                    </a:lnTo>
                    <a:lnTo>
                      <a:pt x="58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2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1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5" name="Rectangle 237">
                <a:extLst>
                  <a:ext uri="{FF2B5EF4-FFF2-40B4-BE49-F238E27FC236}">
                    <a16:creationId xmlns:a16="http://schemas.microsoft.com/office/drawing/2014/main" id="{75E4AC3C-76CB-48AC-84D7-FE15CCBD926E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2" y="111"/>
                <a:ext cx="1" cy="1"/>
              </a:xfrm>
              <a:prstGeom prst="rect">
                <a:avLst/>
              </a:prstGeom>
              <a:grpFill/>
              <a:ln w="0">
                <a:noFill/>
                <a:prstDash val="solid"/>
                <a:miter lim="800000"/>
                <a:headEnd/>
                <a:tailEnd/>
              </a:ln>
            </xdr:spPr>
          </xdr:sp>
          <xdr:sp macro="" textlink="">
            <xdr:nvSpPr>
              <xdr:cNvPr id="356" name="Freeform 238">
                <a:extLst>
                  <a:ext uri="{FF2B5EF4-FFF2-40B4-BE49-F238E27FC236}">
                    <a16:creationId xmlns:a16="http://schemas.microsoft.com/office/drawing/2014/main" id="{1439E45E-93C3-4CD8-8760-19BC60690F5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14" y="111"/>
                <a:ext cx="0" cy="0"/>
              </a:xfrm>
              <a:custGeom>
                <a:avLst/>
                <a:gdLst>
                  <a:gd name="T0" fmla="*/ 2 w 2"/>
                  <a:gd name="T1" fmla="*/ 2 w 2"/>
                  <a:gd name="T2" fmla="*/ 0 w 2"/>
                  <a:gd name="T3" fmla="*/ 2 w 2"/>
                </a:gdLst>
                <a:ahLst/>
                <a:cxnLst>
                  <a:cxn ang="0">
                    <a:pos x="T0" y="0"/>
                  </a:cxn>
                  <a:cxn ang="0">
                    <a:pos x="T1" y="0"/>
                  </a:cxn>
                  <a:cxn ang="0">
                    <a:pos x="T2" y="0"/>
                  </a:cxn>
                  <a:cxn ang="0">
                    <a:pos x="T3" y="0"/>
                  </a:cxn>
                </a:cxnLst>
                <a:rect l="0" t="0" r="r" b="b"/>
                <a:pathLst>
                  <a:path w="2">
                    <a:moveTo>
                      <a:pt x="2" y="0"/>
                    </a:moveTo>
                    <a:lnTo>
                      <a:pt x="2" y="0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7" name="Freeform 239">
                <a:extLst>
                  <a:ext uri="{FF2B5EF4-FFF2-40B4-BE49-F238E27FC236}">
                    <a16:creationId xmlns:a16="http://schemas.microsoft.com/office/drawing/2014/main" id="{7FABF62C-06C7-4F61-B64B-BE048B85C0B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90" y="133"/>
                <a:ext cx="0" cy="0"/>
              </a:xfrm>
              <a:custGeom>
                <a:avLst/>
                <a:gdLst>
                  <a:gd name="T0" fmla="*/ 0 w 2"/>
                  <a:gd name="T1" fmla="*/ 0 h 3"/>
                  <a:gd name="T2" fmla="*/ 2 w 2"/>
                  <a:gd name="T3" fmla="*/ 3 h 3"/>
                  <a:gd name="T4" fmla="*/ 0 w 2"/>
                  <a:gd name="T5" fmla="*/ 0 h 3"/>
                  <a:gd name="T6" fmla="*/ 0 w 2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3">
                    <a:moveTo>
                      <a:pt x="0" y="0"/>
                    </a:moveTo>
                    <a:lnTo>
                      <a:pt x="2" y="3"/>
                    </a:lnTo>
                    <a:lnTo>
                      <a:pt x="0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8" name="Freeform 240">
                <a:extLst>
                  <a:ext uri="{FF2B5EF4-FFF2-40B4-BE49-F238E27FC236}">
                    <a16:creationId xmlns:a16="http://schemas.microsoft.com/office/drawing/2014/main" id="{16C73744-F8AB-46DC-A4D4-5A0E1946B0CF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43" y="110"/>
                <a:ext cx="97" cy="43"/>
              </a:xfrm>
              <a:custGeom>
                <a:avLst/>
                <a:gdLst>
                  <a:gd name="T0" fmla="*/ 283 w 388"/>
                  <a:gd name="T1" fmla="*/ 95 h 173"/>
                  <a:gd name="T2" fmla="*/ 291 w 388"/>
                  <a:gd name="T3" fmla="*/ 108 h 173"/>
                  <a:gd name="T4" fmla="*/ 337 w 388"/>
                  <a:gd name="T5" fmla="*/ 130 h 173"/>
                  <a:gd name="T6" fmla="*/ 351 w 388"/>
                  <a:gd name="T7" fmla="*/ 130 h 173"/>
                  <a:gd name="T8" fmla="*/ 92 w 388"/>
                  <a:gd name="T9" fmla="*/ 83 h 173"/>
                  <a:gd name="T10" fmla="*/ 32 w 388"/>
                  <a:gd name="T11" fmla="*/ 163 h 173"/>
                  <a:gd name="T12" fmla="*/ 76 w 388"/>
                  <a:gd name="T13" fmla="*/ 108 h 173"/>
                  <a:gd name="T14" fmla="*/ 96 w 388"/>
                  <a:gd name="T15" fmla="*/ 112 h 173"/>
                  <a:gd name="T16" fmla="*/ 97 w 388"/>
                  <a:gd name="T17" fmla="*/ 4 h 173"/>
                  <a:gd name="T18" fmla="*/ 103 w 388"/>
                  <a:gd name="T19" fmla="*/ 10 h 173"/>
                  <a:gd name="T20" fmla="*/ 120 w 388"/>
                  <a:gd name="T21" fmla="*/ 38 h 173"/>
                  <a:gd name="T22" fmla="*/ 179 w 388"/>
                  <a:gd name="T23" fmla="*/ 80 h 173"/>
                  <a:gd name="T24" fmla="*/ 190 w 388"/>
                  <a:gd name="T25" fmla="*/ 95 h 173"/>
                  <a:gd name="T26" fmla="*/ 195 w 388"/>
                  <a:gd name="T27" fmla="*/ 108 h 173"/>
                  <a:gd name="T28" fmla="*/ 238 w 388"/>
                  <a:gd name="T29" fmla="*/ 69 h 173"/>
                  <a:gd name="T30" fmla="*/ 272 w 388"/>
                  <a:gd name="T31" fmla="*/ 23 h 173"/>
                  <a:gd name="T32" fmla="*/ 291 w 388"/>
                  <a:gd name="T33" fmla="*/ 2 h 173"/>
                  <a:gd name="T34" fmla="*/ 360 w 388"/>
                  <a:gd name="T35" fmla="*/ 7 h 173"/>
                  <a:gd name="T36" fmla="*/ 339 w 388"/>
                  <a:gd name="T37" fmla="*/ 11 h 173"/>
                  <a:gd name="T38" fmla="*/ 314 w 388"/>
                  <a:gd name="T39" fmla="*/ 69 h 173"/>
                  <a:gd name="T40" fmla="*/ 286 w 388"/>
                  <a:gd name="T41" fmla="*/ 32 h 173"/>
                  <a:gd name="T42" fmla="*/ 302 w 388"/>
                  <a:gd name="T43" fmla="*/ 24 h 173"/>
                  <a:gd name="T44" fmla="*/ 312 w 388"/>
                  <a:gd name="T45" fmla="*/ 42 h 173"/>
                  <a:gd name="T46" fmla="*/ 328 w 388"/>
                  <a:gd name="T47" fmla="*/ 29 h 173"/>
                  <a:gd name="T48" fmla="*/ 312 w 388"/>
                  <a:gd name="T49" fmla="*/ 7 h 173"/>
                  <a:gd name="T50" fmla="*/ 274 w 388"/>
                  <a:gd name="T51" fmla="*/ 53 h 173"/>
                  <a:gd name="T52" fmla="*/ 339 w 388"/>
                  <a:gd name="T53" fmla="*/ 103 h 173"/>
                  <a:gd name="T54" fmla="*/ 343 w 388"/>
                  <a:gd name="T55" fmla="*/ 173 h 173"/>
                  <a:gd name="T56" fmla="*/ 325 w 388"/>
                  <a:gd name="T57" fmla="*/ 159 h 173"/>
                  <a:gd name="T58" fmla="*/ 269 w 388"/>
                  <a:gd name="T59" fmla="*/ 75 h 173"/>
                  <a:gd name="T60" fmla="*/ 210 w 388"/>
                  <a:gd name="T61" fmla="*/ 95 h 173"/>
                  <a:gd name="T62" fmla="*/ 220 w 388"/>
                  <a:gd name="T63" fmla="*/ 127 h 173"/>
                  <a:gd name="T64" fmla="*/ 240 w 388"/>
                  <a:gd name="T65" fmla="*/ 119 h 173"/>
                  <a:gd name="T66" fmla="*/ 232 w 388"/>
                  <a:gd name="T67" fmla="*/ 103 h 173"/>
                  <a:gd name="T68" fmla="*/ 224 w 388"/>
                  <a:gd name="T69" fmla="*/ 91 h 173"/>
                  <a:gd name="T70" fmla="*/ 264 w 388"/>
                  <a:gd name="T71" fmla="*/ 95 h 173"/>
                  <a:gd name="T72" fmla="*/ 237 w 388"/>
                  <a:gd name="T73" fmla="*/ 145 h 173"/>
                  <a:gd name="T74" fmla="*/ 206 w 388"/>
                  <a:gd name="T75" fmla="*/ 144 h 173"/>
                  <a:gd name="T76" fmla="*/ 205 w 388"/>
                  <a:gd name="T77" fmla="*/ 168 h 173"/>
                  <a:gd name="T78" fmla="*/ 184 w 388"/>
                  <a:gd name="T79" fmla="*/ 170 h 173"/>
                  <a:gd name="T80" fmla="*/ 183 w 388"/>
                  <a:gd name="T81" fmla="*/ 164 h 173"/>
                  <a:gd name="T82" fmla="*/ 182 w 388"/>
                  <a:gd name="T83" fmla="*/ 136 h 173"/>
                  <a:gd name="T84" fmla="*/ 128 w 388"/>
                  <a:gd name="T85" fmla="*/ 132 h 173"/>
                  <a:gd name="T86" fmla="*/ 140 w 388"/>
                  <a:gd name="T87" fmla="*/ 84 h 173"/>
                  <a:gd name="T88" fmla="*/ 168 w 388"/>
                  <a:gd name="T89" fmla="*/ 99 h 173"/>
                  <a:gd name="T90" fmla="*/ 150 w 388"/>
                  <a:gd name="T91" fmla="*/ 107 h 173"/>
                  <a:gd name="T92" fmla="*/ 152 w 388"/>
                  <a:gd name="T93" fmla="*/ 125 h 173"/>
                  <a:gd name="T94" fmla="*/ 176 w 388"/>
                  <a:gd name="T95" fmla="*/ 122 h 173"/>
                  <a:gd name="T96" fmla="*/ 159 w 388"/>
                  <a:gd name="T97" fmla="*/ 80 h 173"/>
                  <a:gd name="T98" fmla="*/ 109 w 388"/>
                  <a:gd name="T99" fmla="*/ 105 h 173"/>
                  <a:gd name="T100" fmla="*/ 49 w 388"/>
                  <a:gd name="T101" fmla="*/ 167 h 173"/>
                  <a:gd name="T102" fmla="*/ 21 w 388"/>
                  <a:gd name="T103" fmla="*/ 150 h 173"/>
                  <a:gd name="T104" fmla="*/ 97 w 388"/>
                  <a:gd name="T105" fmla="*/ 74 h 173"/>
                  <a:gd name="T106" fmla="*/ 103 w 388"/>
                  <a:gd name="T107" fmla="*/ 19 h 173"/>
                  <a:gd name="T108" fmla="*/ 63 w 388"/>
                  <a:gd name="T109" fmla="*/ 18 h 173"/>
                  <a:gd name="T110" fmla="*/ 65 w 388"/>
                  <a:gd name="T111" fmla="*/ 38 h 173"/>
                  <a:gd name="T112" fmla="*/ 83 w 388"/>
                  <a:gd name="T113" fmla="*/ 35 h 173"/>
                  <a:gd name="T114" fmla="*/ 94 w 388"/>
                  <a:gd name="T115" fmla="*/ 21 h 173"/>
                  <a:gd name="T116" fmla="*/ 100 w 388"/>
                  <a:gd name="T117" fmla="*/ 57 h 173"/>
                  <a:gd name="T118" fmla="*/ 44 w 388"/>
                  <a:gd name="T119" fmla="*/ 38 h 173"/>
                  <a:gd name="T120" fmla="*/ 46 w 388"/>
                  <a:gd name="T121" fmla="*/ 7 h 173"/>
                  <a:gd name="T122" fmla="*/ 8 w 388"/>
                  <a:gd name="T123" fmla="*/ 5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</a:cxnLst>
                <a:rect l="0" t="0" r="r" b="b"/>
                <a:pathLst>
                  <a:path w="388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9" y="134"/>
                    </a:lnTo>
                    <a:lnTo>
                      <a:pt x="312" y="137"/>
                    </a:lnTo>
                    <a:lnTo>
                      <a:pt x="305" y="128"/>
                    </a:lnTo>
                    <a:lnTo>
                      <a:pt x="298" y="121"/>
                    </a:lnTo>
                    <a:lnTo>
                      <a:pt x="291" y="108"/>
                    </a:lnTo>
                    <a:lnTo>
                      <a:pt x="286" y="94"/>
                    </a:lnTo>
                    <a:lnTo>
                      <a:pt x="298" y="99"/>
                    </a:lnTo>
                    <a:lnTo>
                      <a:pt x="312" y="107"/>
                    </a:lnTo>
                    <a:lnTo>
                      <a:pt x="320" y="113"/>
                    </a:lnTo>
                    <a:lnTo>
                      <a:pt x="329" y="121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2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4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8" y="100"/>
                    </a:lnTo>
                    <a:lnTo>
                      <a:pt x="103" y="95"/>
                    </a:lnTo>
                    <a:lnTo>
                      <a:pt x="97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4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0" y="38"/>
                    </a:lnTo>
                    <a:lnTo>
                      <a:pt x="122" y="55"/>
                    </a:lnTo>
                    <a:lnTo>
                      <a:pt x="120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84" y="85"/>
                    </a:lnTo>
                    <a:lnTo>
                      <a:pt x="188" y="91"/>
                    </a:lnTo>
                    <a:lnTo>
                      <a:pt x="187" y="94"/>
                    </a:lnTo>
                    <a:lnTo>
                      <a:pt x="187" y="95"/>
                    </a:lnTo>
                    <a:lnTo>
                      <a:pt x="188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4"/>
                    </a:lnTo>
                    <a:lnTo>
                      <a:pt x="192" y="100"/>
                    </a:lnTo>
                    <a:lnTo>
                      <a:pt x="193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6" y="67"/>
                    </a:lnTo>
                    <a:lnTo>
                      <a:pt x="266" y="61"/>
                    </a:lnTo>
                    <a:lnTo>
                      <a:pt x="266" y="55"/>
                    </a:lnTo>
                    <a:lnTo>
                      <a:pt x="268" y="38"/>
                    </a:lnTo>
                    <a:lnTo>
                      <a:pt x="272" y="23"/>
                    </a:lnTo>
                    <a:lnTo>
                      <a:pt x="280" y="9"/>
                    </a:lnTo>
                    <a:lnTo>
                      <a:pt x="286" y="4"/>
                    </a:lnTo>
                    <a:lnTo>
                      <a:pt x="286" y="4"/>
                    </a:lnTo>
                    <a:lnTo>
                      <a:pt x="286" y="5"/>
                    </a:lnTo>
                    <a:lnTo>
                      <a:pt x="286" y="5"/>
                    </a:lnTo>
                    <a:lnTo>
                      <a:pt x="291" y="2"/>
                    </a:lnTo>
                    <a:lnTo>
                      <a:pt x="296" y="0"/>
                    </a:lnTo>
                    <a:lnTo>
                      <a:pt x="388" y="0"/>
                    </a:lnTo>
                    <a:lnTo>
                      <a:pt x="380" y="5"/>
                    </a:lnTo>
                    <a:lnTo>
                      <a:pt x="373" y="6"/>
                    </a:lnTo>
                    <a:lnTo>
                      <a:pt x="365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6" y="6"/>
                    </a:lnTo>
                    <a:lnTo>
                      <a:pt x="339" y="11"/>
                    </a:lnTo>
                    <a:lnTo>
                      <a:pt x="343" y="16"/>
                    </a:lnTo>
                    <a:lnTo>
                      <a:pt x="344" y="23"/>
                    </a:lnTo>
                    <a:lnTo>
                      <a:pt x="344" y="38"/>
                    </a:lnTo>
                    <a:lnTo>
                      <a:pt x="339" y="52"/>
                    </a:lnTo>
                    <a:lnTo>
                      <a:pt x="328" y="63"/>
                    </a:lnTo>
                    <a:lnTo>
                      <a:pt x="314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3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1" y="24"/>
                    </a:lnTo>
                    <a:lnTo>
                      <a:pt x="295" y="21"/>
                    </a:lnTo>
                    <a:lnTo>
                      <a:pt x="298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6" y="38"/>
                    </a:lnTo>
                    <a:lnTo>
                      <a:pt x="310" y="40"/>
                    </a:lnTo>
                    <a:lnTo>
                      <a:pt x="312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1" y="12"/>
                    </a:lnTo>
                    <a:lnTo>
                      <a:pt x="318" y="9"/>
                    </a:lnTo>
                    <a:lnTo>
                      <a:pt x="312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69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2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0" y="109"/>
                    </a:lnTo>
                    <a:lnTo>
                      <a:pt x="238" y="107"/>
                    </a:lnTo>
                    <a:lnTo>
                      <a:pt x="234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3" y="103"/>
                    </a:lnTo>
                    <a:lnTo>
                      <a:pt x="220" y="103"/>
                    </a:lnTo>
                    <a:lnTo>
                      <a:pt x="219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7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8" y="85"/>
                    </a:lnTo>
                    <a:lnTo>
                      <a:pt x="257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5" y="125"/>
                    </a:lnTo>
                    <a:lnTo>
                      <a:pt x="260" y="132"/>
                    </a:lnTo>
                    <a:lnTo>
                      <a:pt x="252" y="139"/>
                    </a:lnTo>
                    <a:lnTo>
                      <a:pt x="237" y="145"/>
                    </a:lnTo>
                    <a:lnTo>
                      <a:pt x="222" y="145"/>
                    </a:lnTo>
                    <a:lnTo>
                      <a:pt x="216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4" y="173"/>
                    </a:lnTo>
                    <a:lnTo>
                      <a:pt x="184" y="170"/>
                    </a:lnTo>
                    <a:lnTo>
                      <a:pt x="184" y="169"/>
                    </a:lnTo>
                    <a:lnTo>
                      <a:pt x="184" y="168"/>
                    </a:lnTo>
                    <a:lnTo>
                      <a:pt x="184" y="168"/>
                    </a:lnTo>
                    <a:lnTo>
                      <a:pt x="184" y="169"/>
                    </a:lnTo>
                    <a:lnTo>
                      <a:pt x="184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19" y="114"/>
                    </a:lnTo>
                    <a:lnTo>
                      <a:pt x="120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2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0" y="85"/>
                    </a:lnTo>
                    <a:lnTo>
                      <a:pt x="159" y="80"/>
                    </a:lnTo>
                    <a:lnTo>
                      <a:pt x="146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4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5" y="90"/>
                    </a:lnTo>
                    <a:lnTo>
                      <a:pt x="83" y="79"/>
                    </a:lnTo>
                    <a:lnTo>
                      <a:pt x="97" y="74"/>
                    </a:lnTo>
                    <a:lnTo>
                      <a:pt x="113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1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5" y="12"/>
                    </a:lnTo>
                    <a:lnTo>
                      <a:pt x="63" y="18"/>
                    </a:lnTo>
                    <a:lnTo>
                      <a:pt x="60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5" y="28"/>
                    </a:lnTo>
                    <a:lnTo>
                      <a:pt x="85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3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9" name="Freeform 241">
                <a:extLst>
                  <a:ext uri="{FF2B5EF4-FFF2-40B4-BE49-F238E27FC236}">
                    <a16:creationId xmlns:a16="http://schemas.microsoft.com/office/drawing/2014/main" id="{9F3CDF0E-9E17-48BF-B0CC-0964BDA292A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0" y="111"/>
                <a:ext cx="44" cy="22"/>
              </a:xfrm>
              <a:custGeom>
                <a:avLst/>
                <a:gdLst>
                  <a:gd name="T0" fmla="*/ 175 w 175"/>
                  <a:gd name="T1" fmla="*/ 0 h 87"/>
                  <a:gd name="T2" fmla="*/ 164 w 175"/>
                  <a:gd name="T3" fmla="*/ 7 h 87"/>
                  <a:gd name="T4" fmla="*/ 150 w 175"/>
                  <a:gd name="T5" fmla="*/ 28 h 87"/>
                  <a:gd name="T6" fmla="*/ 146 w 175"/>
                  <a:gd name="T7" fmla="*/ 44 h 87"/>
                  <a:gd name="T8" fmla="*/ 139 w 175"/>
                  <a:gd name="T9" fmla="*/ 44 h 87"/>
                  <a:gd name="T10" fmla="*/ 129 w 175"/>
                  <a:gd name="T11" fmla="*/ 44 h 87"/>
                  <a:gd name="T12" fmla="*/ 128 w 175"/>
                  <a:gd name="T13" fmla="*/ 54 h 87"/>
                  <a:gd name="T14" fmla="*/ 127 w 175"/>
                  <a:gd name="T15" fmla="*/ 61 h 87"/>
                  <a:gd name="T16" fmla="*/ 111 w 175"/>
                  <a:gd name="T17" fmla="*/ 65 h 87"/>
                  <a:gd name="T18" fmla="*/ 90 w 175"/>
                  <a:gd name="T19" fmla="*/ 76 h 87"/>
                  <a:gd name="T20" fmla="*/ 79 w 175"/>
                  <a:gd name="T21" fmla="*/ 87 h 87"/>
                  <a:gd name="T22" fmla="*/ 73 w 175"/>
                  <a:gd name="T23" fmla="*/ 76 h 87"/>
                  <a:gd name="T24" fmla="*/ 54 w 175"/>
                  <a:gd name="T25" fmla="*/ 65 h 87"/>
                  <a:gd name="T26" fmla="*/ 40 w 175"/>
                  <a:gd name="T27" fmla="*/ 61 h 87"/>
                  <a:gd name="T28" fmla="*/ 40 w 175"/>
                  <a:gd name="T29" fmla="*/ 56 h 87"/>
                  <a:gd name="T30" fmla="*/ 40 w 175"/>
                  <a:gd name="T31" fmla="*/ 45 h 87"/>
                  <a:gd name="T32" fmla="*/ 29 w 175"/>
                  <a:gd name="T33" fmla="*/ 44 h 87"/>
                  <a:gd name="T34" fmla="*/ 23 w 175"/>
                  <a:gd name="T35" fmla="*/ 44 h 87"/>
                  <a:gd name="T36" fmla="*/ 19 w 175"/>
                  <a:gd name="T37" fmla="*/ 29 h 87"/>
                  <a:gd name="T38" fmla="*/ 6 w 175"/>
                  <a:gd name="T39" fmla="*/ 8 h 87"/>
                  <a:gd name="T40" fmla="*/ 3 w 175"/>
                  <a:gd name="T41" fmla="*/ 3 h 87"/>
                  <a:gd name="T42" fmla="*/ 1 w 175"/>
                  <a:gd name="T43" fmla="*/ 2 h 87"/>
                  <a:gd name="T44" fmla="*/ 13 w 175"/>
                  <a:gd name="T45" fmla="*/ 5 h 87"/>
                  <a:gd name="T46" fmla="*/ 24 w 175"/>
                  <a:gd name="T47" fmla="*/ 16 h 87"/>
                  <a:gd name="T48" fmla="*/ 32 w 175"/>
                  <a:gd name="T49" fmla="*/ 25 h 87"/>
                  <a:gd name="T50" fmla="*/ 58 w 175"/>
                  <a:gd name="T51" fmla="*/ 26 h 87"/>
                  <a:gd name="T52" fmla="*/ 58 w 175"/>
                  <a:gd name="T53" fmla="*/ 52 h 87"/>
                  <a:gd name="T54" fmla="*/ 67 w 175"/>
                  <a:gd name="T55" fmla="*/ 59 h 87"/>
                  <a:gd name="T56" fmla="*/ 78 w 175"/>
                  <a:gd name="T57" fmla="*/ 72 h 87"/>
                  <a:gd name="T58" fmla="*/ 81 w 175"/>
                  <a:gd name="T59" fmla="*/ 82 h 87"/>
                  <a:gd name="T60" fmla="*/ 83 w 175"/>
                  <a:gd name="T61" fmla="*/ 80 h 87"/>
                  <a:gd name="T62" fmla="*/ 91 w 175"/>
                  <a:gd name="T63" fmla="*/ 66 h 87"/>
                  <a:gd name="T64" fmla="*/ 111 w 175"/>
                  <a:gd name="T65" fmla="*/ 56 h 87"/>
                  <a:gd name="T66" fmla="*/ 111 w 175"/>
                  <a:gd name="T67" fmla="*/ 40 h 87"/>
                  <a:gd name="T68" fmla="*/ 127 w 175"/>
                  <a:gd name="T69" fmla="*/ 25 h 87"/>
                  <a:gd name="T70" fmla="*/ 141 w 175"/>
                  <a:gd name="T71" fmla="*/ 25 h 87"/>
                  <a:gd name="T72" fmla="*/ 151 w 175"/>
                  <a:gd name="T73" fmla="*/ 7 h 87"/>
                  <a:gd name="T74" fmla="*/ 165 w 175"/>
                  <a:gd name="T75" fmla="*/ 1 h 8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</a:cxnLst>
                <a:rect l="0" t="0" r="r" b="b"/>
                <a:pathLst>
                  <a:path w="175" h="87">
                    <a:moveTo>
                      <a:pt x="169" y="0"/>
                    </a:moveTo>
                    <a:lnTo>
                      <a:pt x="175" y="0"/>
                    </a:lnTo>
                    <a:lnTo>
                      <a:pt x="170" y="2"/>
                    </a:lnTo>
                    <a:lnTo>
                      <a:pt x="164" y="7"/>
                    </a:lnTo>
                    <a:lnTo>
                      <a:pt x="156" y="15"/>
                    </a:lnTo>
                    <a:lnTo>
                      <a:pt x="150" y="28"/>
                    </a:lnTo>
                    <a:lnTo>
                      <a:pt x="147" y="44"/>
                    </a:lnTo>
                    <a:lnTo>
                      <a:pt x="146" y="44"/>
                    </a:lnTo>
                    <a:lnTo>
                      <a:pt x="143" y="44"/>
                    </a:lnTo>
                    <a:lnTo>
                      <a:pt x="139" y="44"/>
                    </a:lnTo>
                    <a:lnTo>
                      <a:pt x="134" y="44"/>
                    </a:lnTo>
                    <a:lnTo>
                      <a:pt x="129" y="44"/>
                    </a:lnTo>
                    <a:lnTo>
                      <a:pt x="128" y="51"/>
                    </a:lnTo>
                    <a:lnTo>
                      <a:pt x="128" y="54"/>
                    </a:lnTo>
                    <a:lnTo>
                      <a:pt x="127" y="58"/>
                    </a:lnTo>
                    <a:lnTo>
                      <a:pt x="127" y="61"/>
                    </a:lnTo>
                    <a:lnTo>
                      <a:pt x="127" y="62"/>
                    </a:lnTo>
                    <a:lnTo>
                      <a:pt x="111" y="65"/>
                    </a:lnTo>
                    <a:lnTo>
                      <a:pt x="99" y="70"/>
                    </a:lnTo>
                    <a:lnTo>
                      <a:pt x="90" y="76"/>
                    </a:lnTo>
                    <a:lnTo>
                      <a:pt x="83" y="81"/>
                    </a:lnTo>
                    <a:lnTo>
                      <a:pt x="79" y="87"/>
                    </a:lnTo>
                    <a:lnTo>
                      <a:pt x="77" y="81"/>
                    </a:lnTo>
                    <a:lnTo>
                      <a:pt x="73" y="76"/>
                    </a:lnTo>
                    <a:lnTo>
                      <a:pt x="65" y="70"/>
                    </a:lnTo>
                    <a:lnTo>
                      <a:pt x="54" y="65"/>
                    </a:lnTo>
                    <a:lnTo>
                      <a:pt x="40" y="62"/>
                    </a:lnTo>
                    <a:lnTo>
                      <a:pt x="40" y="61"/>
                    </a:lnTo>
                    <a:lnTo>
                      <a:pt x="40" y="59"/>
                    </a:lnTo>
                    <a:lnTo>
                      <a:pt x="40" y="56"/>
                    </a:lnTo>
                    <a:lnTo>
                      <a:pt x="40" y="51"/>
                    </a:lnTo>
                    <a:lnTo>
                      <a:pt x="40" y="45"/>
                    </a:lnTo>
                    <a:lnTo>
                      <a:pt x="33" y="44"/>
                    </a:lnTo>
                    <a:lnTo>
                      <a:pt x="29" y="44"/>
                    </a:lnTo>
                    <a:lnTo>
                      <a:pt x="26" y="44"/>
                    </a:lnTo>
                    <a:lnTo>
                      <a:pt x="23" y="44"/>
                    </a:lnTo>
                    <a:lnTo>
                      <a:pt x="22" y="44"/>
                    </a:lnTo>
                    <a:lnTo>
                      <a:pt x="19" y="29"/>
                    </a:lnTo>
                    <a:lnTo>
                      <a:pt x="14" y="16"/>
                    </a:lnTo>
                    <a:lnTo>
                      <a:pt x="6" y="8"/>
                    </a:lnTo>
                    <a:lnTo>
                      <a:pt x="0" y="3"/>
                    </a:lnTo>
                    <a:lnTo>
                      <a:pt x="3" y="3"/>
                    </a:lnTo>
                    <a:lnTo>
                      <a:pt x="3" y="3"/>
                    </a:lnTo>
                    <a:lnTo>
                      <a:pt x="1" y="2"/>
                    </a:lnTo>
                    <a:lnTo>
                      <a:pt x="6" y="3"/>
                    </a:lnTo>
                    <a:lnTo>
                      <a:pt x="13" y="5"/>
                    </a:lnTo>
                    <a:lnTo>
                      <a:pt x="19" y="10"/>
                    </a:lnTo>
                    <a:lnTo>
                      <a:pt x="24" y="16"/>
                    </a:lnTo>
                    <a:lnTo>
                      <a:pt x="28" y="25"/>
                    </a:lnTo>
                    <a:lnTo>
                      <a:pt x="32" y="25"/>
                    </a:lnTo>
                    <a:lnTo>
                      <a:pt x="42" y="25"/>
                    </a:lnTo>
                    <a:lnTo>
                      <a:pt x="58" y="26"/>
                    </a:lnTo>
                    <a:lnTo>
                      <a:pt x="58" y="42"/>
                    </a:lnTo>
                    <a:lnTo>
                      <a:pt x="58" y="52"/>
                    </a:lnTo>
                    <a:lnTo>
                      <a:pt x="58" y="56"/>
                    </a:lnTo>
                    <a:lnTo>
                      <a:pt x="67" y="59"/>
                    </a:lnTo>
                    <a:lnTo>
                      <a:pt x="74" y="65"/>
                    </a:lnTo>
                    <a:lnTo>
                      <a:pt x="78" y="72"/>
                    </a:lnTo>
                    <a:lnTo>
                      <a:pt x="81" y="79"/>
                    </a:lnTo>
                    <a:lnTo>
                      <a:pt x="81" y="82"/>
                    </a:lnTo>
                    <a:lnTo>
                      <a:pt x="82" y="82"/>
                    </a:lnTo>
                    <a:lnTo>
                      <a:pt x="83" y="80"/>
                    </a:lnTo>
                    <a:lnTo>
                      <a:pt x="86" y="73"/>
                    </a:lnTo>
                    <a:lnTo>
                      <a:pt x="91" y="66"/>
                    </a:lnTo>
                    <a:lnTo>
                      <a:pt x="100" y="59"/>
                    </a:lnTo>
                    <a:lnTo>
                      <a:pt x="111" y="56"/>
                    </a:lnTo>
                    <a:lnTo>
                      <a:pt x="111" y="51"/>
                    </a:lnTo>
                    <a:lnTo>
                      <a:pt x="111" y="40"/>
                    </a:lnTo>
                    <a:lnTo>
                      <a:pt x="111" y="26"/>
                    </a:lnTo>
                    <a:lnTo>
                      <a:pt x="127" y="25"/>
                    </a:lnTo>
                    <a:lnTo>
                      <a:pt x="137" y="25"/>
                    </a:lnTo>
                    <a:lnTo>
                      <a:pt x="141" y="25"/>
                    </a:lnTo>
                    <a:lnTo>
                      <a:pt x="145" y="15"/>
                    </a:lnTo>
                    <a:lnTo>
                      <a:pt x="151" y="7"/>
                    </a:lnTo>
                    <a:lnTo>
                      <a:pt x="159" y="2"/>
                    </a:lnTo>
                    <a:lnTo>
                      <a:pt x="165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0" name="Freeform 242">
                <a:extLst>
                  <a:ext uri="{FF2B5EF4-FFF2-40B4-BE49-F238E27FC236}">
                    <a16:creationId xmlns:a16="http://schemas.microsoft.com/office/drawing/2014/main" id="{2FAC402A-701D-45D3-BA4E-D6287453AC9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6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5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5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1" name="Freeform 243">
                <a:extLst>
                  <a:ext uri="{FF2B5EF4-FFF2-40B4-BE49-F238E27FC236}">
                    <a16:creationId xmlns:a16="http://schemas.microsoft.com/office/drawing/2014/main" id="{AD290532-AABF-40DC-AB3E-BD677718644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0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3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5 w 147"/>
                  <a:gd name="T11" fmla="*/ 7 h 76"/>
                  <a:gd name="T12" fmla="*/ 95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6" y="21"/>
                    </a:lnTo>
                    <a:lnTo>
                      <a:pt x="77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6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9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2" name="Freeform 244">
                <a:extLst>
                  <a:ext uri="{FF2B5EF4-FFF2-40B4-BE49-F238E27FC236}">
                    <a16:creationId xmlns:a16="http://schemas.microsoft.com/office/drawing/2014/main" id="{48C3843E-6212-488F-A818-BD5408C053E7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63" y="110"/>
                <a:ext cx="93" cy="43"/>
              </a:xfrm>
              <a:custGeom>
                <a:avLst/>
                <a:gdLst>
                  <a:gd name="T0" fmla="*/ 307 w 372"/>
                  <a:gd name="T1" fmla="*/ 134 h 173"/>
                  <a:gd name="T2" fmla="*/ 301 w 372"/>
                  <a:gd name="T3" fmla="*/ 126 h 173"/>
                  <a:gd name="T4" fmla="*/ 320 w 372"/>
                  <a:gd name="T5" fmla="*/ 114 h 173"/>
                  <a:gd name="T6" fmla="*/ 365 w 372"/>
                  <a:gd name="T7" fmla="*/ 165 h 173"/>
                  <a:gd name="T8" fmla="*/ 276 w 372"/>
                  <a:gd name="T9" fmla="*/ 77 h 173"/>
                  <a:gd name="T10" fmla="*/ 27 w 372"/>
                  <a:gd name="T11" fmla="*/ 146 h 173"/>
                  <a:gd name="T12" fmla="*/ 57 w 372"/>
                  <a:gd name="T13" fmla="*/ 122 h 173"/>
                  <a:gd name="T14" fmla="*/ 88 w 372"/>
                  <a:gd name="T15" fmla="*/ 121 h 173"/>
                  <a:gd name="T16" fmla="*/ 88 w 372"/>
                  <a:gd name="T17" fmla="*/ 0 h 173"/>
                  <a:gd name="T18" fmla="*/ 101 w 372"/>
                  <a:gd name="T19" fmla="*/ 9 h 173"/>
                  <a:gd name="T20" fmla="*/ 106 w 372"/>
                  <a:gd name="T21" fmla="*/ 10 h 173"/>
                  <a:gd name="T22" fmla="*/ 148 w 372"/>
                  <a:gd name="T23" fmla="*/ 69 h 173"/>
                  <a:gd name="T24" fmla="*/ 193 w 372"/>
                  <a:gd name="T25" fmla="*/ 108 h 173"/>
                  <a:gd name="T26" fmla="*/ 266 w 372"/>
                  <a:gd name="T27" fmla="*/ 67 h 173"/>
                  <a:gd name="T28" fmla="*/ 284 w 372"/>
                  <a:gd name="T29" fmla="*/ 7 h 173"/>
                  <a:gd name="T30" fmla="*/ 285 w 372"/>
                  <a:gd name="T31" fmla="*/ 7 h 173"/>
                  <a:gd name="T32" fmla="*/ 362 w 372"/>
                  <a:gd name="T33" fmla="*/ 5 h 173"/>
                  <a:gd name="T34" fmla="*/ 335 w 372"/>
                  <a:gd name="T35" fmla="*/ 6 h 173"/>
                  <a:gd name="T36" fmla="*/ 327 w 372"/>
                  <a:gd name="T37" fmla="*/ 63 h 173"/>
                  <a:gd name="T38" fmla="*/ 283 w 372"/>
                  <a:gd name="T39" fmla="*/ 40 h 173"/>
                  <a:gd name="T40" fmla="*/ 302 w 372"/>
                  <a:gd name="T41" fmla="*/ 20 h 173"/>
                  <a:gd name="T42" fmla="*/ 308 w 372"/>
                  <a:gd name="T43" fmla="*/ 40 h 173"/>
                  <a:gd name="T44" fmla="*/ 326 w 372"/>
                  <a:gd name="T45" fmla="*/ 33 h 173"/>
                  <a:gd name="T46" fmla="*/ 316 w 372"/>
                  <a:gd name="T47" fmla="*/ 9 h 173"/>
                  <a:gd name="T48" fmla="*/ 275 w 372"/>
                  <a:gd name="T49" fmla="*/ 42 h 173"/>
                  <a:gd name="T50" fmla="*/ 321 w 372"/>
                  <a:gd name="T51" fmla="*/ 90 h 173"/>
                  <a:gd name="T52" fmla="*/ 371 w 372"/>
                  <a:gd name="T53" fmla="*/ 173 h 173"/>
                  <a:gd name="T54" fmla="*/ 336 w 372"/>
                  <a:gd name="T55" fmla="*/ 167 h 173"/>
                  <a:gd name="T56" fmla="*/ 272 w 372"/>
                  <a:gd name="T57" fmla="*/ 90 h 173"/>
                  <a:gd name="T58" fmla="*/ 217 w 372"/>
                  <a:gd name="T59" fmla="*/ 85 h 173"/>
                  <a:gd name="T60" fmla="*/ 216 w 372"/>
                  <a:gd name="T61" fmla="*/ 126 h 173"/>
                  <a:gd name="T62" fmla="*/ 237 w 372"/>
                  <a:gd name="T63" fmla="*/ 122 h 173"/>
                  <a:gd name="T64" fmla="*/ 234 w 372"/>
                  <a:gd name="T65" fmla="*/ 104 h 173"/>
                  <a:gd name="T66" fmla="*/ 220 w 372"/>
                  <a:gd name="T67" fmla="*/ 95 h 173"/>
                  <a:gd name="T68" fmla="*/ 256 w 372"/>
                  <a:gd name="T69" fmla="*/ 89 h 173"/>
                  <a:gd name="T70" fmla="*/ 251 w 372"/>
                  <a:gd name="T71" fmla="*/ 139 h 173"/>
                  <a:gd name="T72" fmla="*/ 203 w 372"/>
                  <a:gd name="T73" fmla="*/ 136 h 173"/>
                  <a:gd name="T74" fmla="*/ 203 w 372"/>
                  <a:gd name="T75" fmla="*/ 169 h 173"/>
                  <a:gd name="T76" fmla="*/ 183 w 372"/>
                  <a:gd name="T77" fmla="*/ 173 h 173"/>
                  <a:gd name="T78" fmla="*/ 183 w 372"/>
                  <a:gd name="T79" fmla="*/ 169 h 173"/>
                  <a:gd name="T80" fmla="*/ 182 w 372"/>
                  <a:gd name="T81" fmla="*/ 135 h 173"/>
                  <a:gd name="T82" fmla="*/ 134 w 372"/>
                  <a:gd name="T83" fmla="*/ 139 h 173"/>
                  <a:gd name="T84" fmla="*/ 129 w 372"/>
                  <a:gd name="T85" fmla="*/ 89 h 173"/>
                  <a:gd name="T86" fmla="*/ 165 w 372"/>
                  <a:gd name="T87" fmla="*/ 95 h 173"/>
                  <a:gd name="T88" fmla="*/ 152 w 372"/>
                  <a:gd name="T89" fmla="*/ 104 h 173"/>
                  <a:gd name="T90" fmla="*/ 148 w 372"/>
                  <a:gd name="T91" fmla="*/ 122 h 173"/>
                  <a:gd name="T92" fmla="*/ 170 w 372"/>
                  <a:gd name="T93" fmla="*/ 126 h 173"/>
                  <a:gd name="T94" fmla="*/ 169 w 372"/>
                  <a:gd name="T95" fmla="*/ 85 h 173"/>
                  <a:gd name="T96" fmla="*/ 114 w 372"/>
                  <a:gd name="T97" fmla="*/ 90 h 173"/>
                  <a:gd name="T98" fmla="*/ 48 w 372"/>
                  <a:gd name="T99" fmla="*/ 167 h 173"/>
                  <a:gd name="T100" fmla="*/ 16 w 372"/>
                  <a:gd name="T101" fmla="*/ 160 h 173"/>
                  <a:gd name="T102" fmla="*/ 82 w 372"/>
                  <a:gd name="T103" fmla="*/ 79 h 173"/>
                  <a:gd name="T104" fmla="*/ 107 w 372"/>
                  <a:gd name="T105" fmla="*/ 29 h 173"/>
                  <a:gd name="T106" fmla="*/ 65 w 372"/>
                  <a:gd name="T107" fmla="*/ 12 h 173"/>
                  <a:gd name="T108" fmla="*/ 63 w 372"/>
                  <a:gd name="T109" fmla="*/ 37 h 173"/>
                  <a:gd name="T110" fmla="*/ 80 w 372"/>
                  <a:gd name="T111" fmla="*/ 38 h 173"/>
                  <a:gd name="T112" fmla="*/ 88 w 372"/>
                  <a:gd name="T113" fmla="*/ 20 h 173"/>
                  <a:gd name="T114" fmla="*/ 102 w 372"/>
                  <a:gd name="T115" fmla="*/ 49 h 173"/>
                  <a:gd name="T116" fmla="*/ 48 w 372"/>
                  <a:gd name="T117" fmla="*/ 52 h 173"/>
                  <a:gd name="T118" fmla="*/ 51 w 372"/>
                  <a:gd name="T119" fmla="*/ 6 h 173"/>
                  <a:gd name="T120" fmla="*/ 14 w 372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2" h="173">
                    <a:moveTo>
                      <a:pt x="82" y="128"/>
                    </a:moveTo>
                    <a:lnTo>
                      <a:pt x="77" y="135"/>
                    </a:lnTo>
                    <a:lnTo>
                      <a:pt x="78" y="134"/>
                    </a:lnTo>
                    <a:lnTo>
                      <a:pt x="82" y="128"/>
                    </a:lnTo>
                    <a:close/>
                    <a:moveTo>
                      <a:pt x="303" y="128"/>
                    </a:moveTo>
                    <a:lnTo>
                      <a:pt x="307" y="134"/>
                    </a:lnTo>
                    <a:lnTo>
                      <a:pt x="308" y="135"/>
                    </a:lnTo>
                    <a:lnTo>
                      <a:pt x="303" y="128"/>
                    </a:lnTo>
                    <a:close/>
                    <a:moveTo>
                      <a:pt x="276" y="77"/>
                    </a:moveTo>
                    <a:lnTo>
                      <a:pt x="281" y="95"/>
                    </a:lnTo>
                    <a:lnTo>
                      <a:pt x="290" y="112"/>
                    </a:lnTo>
                    <a:lnTo>
                      <a:pt x="301" y="126"/>
                    </a:lnTo>
                    <a:lnTo>
                      <a:pt x="297" y="121"/>
                    </a:lnTo>
                    <a:lnTo>
                      <a:pt x="290" y="108"/>
                    </a:lnTo>
                    <a:lnTo>
                      <a:pt x="284" y="95"/>
                    </a:lnTo>
                    <a:lnTo>
                      <a:pt x="298" y="100"/>
                    </a:lnTo>
                    <a:lnTo>
                      <a:pt x="311" y="108"/>
                    </a:lnTo>
                    <a:lnTo>
                      <a:pt x="320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3" y="139"/>
                    </a:lnTo>
                    <a:lnTo>
                      <a:pt x="349" y="150"/>
                    </a:lnTo>
                    <a:lnTo>
                      <a:pt x="354" y="163"/>
                    </a:lnTo>
                    <a:lnTo>
                      <a:pt x="365" y="165"/>
                    </a:lnTo>
                    <a:lnTo>
                      <a:pt x="358" y="146"/>
                    </a:lnTo>
                    <a:lnTo>
                      <a:pt x="349" y="130"/>
                    </a:lnTo>
                    <a:lnTo>
                      <a:pt x="333" y="108"/>
                    </a:lnTo>
                    <a:lnTo>
                      <a:pt x="311" y="91"/>
                    </a:lnTo>
                    <a:lnTo>
                      <a:pt x="294" y="83"/>
                    </a:lnTo>
                    <a:lnTo>
                      <a:pt x="276" y="77"/>
                    </a:lnTo>
                    <a:close/>
                    <a:moveTo>
                      <a:pt x="109" y="77"/>
                    </a:moveTo>
                    <a:lnTo>
                      <a:pt x="91" y="83"/>
                    </a:lnTo>
                    <a:lnTo>
                      <a:pt x="74" y="91"/>
                    </a:lnTo>
                    <a:lnTo>
                      <a:pt x="54" y="108"/>
                    </a:lnTo>
                    <a:lnTo>
                      <a:pt x="36" y="130"/>
                    </a:lnTo>
                    <a:lnTo>
                      <a:pt x="27" y="146"/>
                    </a:lnTo>
                    <a:lnTo>
                      <a:pt x="22" y="165"/>
                    </a:lnTo>
                    <a:lnTo>
                      <a:pt x="31" y="163"/>
                    </a:lnTo>
                    <a:lnTo>
                      <a:pt x="36" y="150"/>
                    </a:lnTo>
                    <a:lnTo>
                      <a:pt x="43" y="139"/>
                    </a:lnTo>
                    <a:lnTo>
                      <a:pt x="50" y="130"/>
                    </a:lnTo>
                    <a:lnTo>
                      <a:pt x="57" y="122"/>
                    </a:lnTo>
                    <a:lnTo>
                      <a:pt x="66" y="114"/>
                    </a:lnTo>
                    <a:lnTo>
                      <a:pt x="75" y="108"/>
                    </a:lnTo>
                    <a:lnTo>
                      <a:pt x="88" y="100"/>
                    </a:lnTo>
                    <a:lnTo>
                      <a:pt x="101" y="95"/>
                    </a:lnTo>
                    <a:lnTo>
                      <a:pt x="96" y="108"/>
                    </a:lnTo>
                    <a:lnTo>
                      <a:pt x="88" y="121"/>
                    </a:lnTo>
                    <a:lnTo>
                      <a:pt x="84" y="126"/>
                    </a:lnTo>
                    <a:lnTo>
                      <a:pt x="96" y="112"/>
                    </a:lnTo>
                    <a:lnTo>
                      <a:pt x="103" y="95"/>
                    </a:lnTo>
                    <a:lnTo>
                      <a:pt x="109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2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7"/>
                    </a:lnTo>
                    <a:lnTo>
                      <a:pt x="105" y="7"/>
                    </a:lnTo>
                    <a:lnTo>
                      <a:pt x="106" y="10"/>
                    </a:lnTo>
                    <a:lnTo>
                      <a:pt x="115" y="23"/>
                    </a:lnTo>
                    <a:lnTo>
                      <a:pt x="119" y="38"/>
                    </a:lnTo>
                    <a:lnTo>
                      <a:pt x="120" y="55"/>
                    </a:lnTo>
                    <a:lnTo>
                      <a:pt x="120" y="67"/>
                    </a:lnTo>
                    <a:lnTo>
                      <a:pt x="133" y="66"/>
                    </a:lnTo>
                    <a:lnTo>
                      <a:pt x="148" y="69"/>
                    </a:lnTo>
                    <a:lnTo>
                      <a:pt x="164" y="72"/>
                    </a:lnTo>
                    <a:lnTo>
                      <a:pt x="178" y="80"/>
                    </a:lnTo>
                    <a:lnTo>
                      <a:pt x="188" y="93"/>
                    </a:lnTo>
                    <a:lnTo>
                      <a:pt x="193" y="108"/>
                    </a:lnTo>
                    <a:lnTo>
                      <a:pt x="193" y="107"/>
                    </a:lnTo>
                    <a:lnTo>
                      <a:pt x="193" y="108"/>
                    </a:lnTo>
                    <a:lnTo>
                      <a:pt x="197" y="93"/>
                    </a:lnTo>
                    <a:lnTo>
                      <a:pt x="207" y="80"/>
                    </a:lnTo>
                    <a:lnTo>
                      <a:pt x="221" y="72"/>
                    </a:lnTo>
                    <a:lnTo>
                      <a:pt x="237" y="69"/>
                    </a:lnTo>
                    <a:lnTo>
                      <a:pt x="253" y="66"/>
                    </a:lnTo>
                    <a:lnTo>
                      <a:pt x="266" y="67"/>
                    </a:lnTo>
                    <a:lnTo>
                      <a:pt x="265" y="55"/>
                    </a:lnTo>
                    <a:lnTo>
                      <a:pt x="266" y="38"/>
                    </a:lnTo>
                    <a:lnTo>
                      <a:pt x="271" y="23"/>
                    </a:lnTo>
                    <a:lnTo>
                      <a:pt x="279" y="10"/>
                    </a:lnTo>
                    <a:lnTo>
                      <a:pt x="281" y="7"/>
                    </a:lnTo>
                    <a:lnTo>
                      <a:pt x="284" y="7"/>
                    </a:lnTo>
                    <a:lnTo>
                      <a:pt x="284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9"/>
                    </a:lnTo>
                    <a:lnTo>
                      <a:pt x="285" y="7"/>
                    </a:lnTo>
                    <a:lnTo>
                      <a:pt x="285" y="7"/>
                    </a:lnTo>
                    <a:lnTo>
                      <a:pt x="290" y="4"/>
                    </a:lnTo>
                    <a:lnTo>
                      <a:pt x="297" y="0"/>
                    </a:lnTo>
                    <a:lnTo>
                      <a:pt x="372" y="0"/>
                    </a:lnTo>
                    <a:lnTo>
                      <a:pt x="368" y="2"/>
                    </a:lnTo>
                    <a:lnTo>
                      <a:pt x="362" y="5"/>
                    </a:lnTo>
                    <a:lnTo>
                      <a:pt x="357" y="6"/>
                    </a:lnTo>
                    <a:lnTo>
                      <a:pt x="353" y="6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4" y="6"/>
                    </a:lnTo>
                    <a:lnTo>
                      <a:pt x="335" y="6"/>
                    </a:lnTo>
                    <a:lnTo>
                      <a:pt x="339" y="11"/>
                    </a:lnTo>
                    <a:lnTo>
                      <a:pt x="342" y="16"/>
                    </a:lnTo>
                    <a:lnTo>
                      <a:pt x="343" y="23"/>
                    </a:lnTo>
                    <a:lnTo>
                      <a:pt x="344" y="38"/>
                    </a:lnTo>
                    <a:lnTo>
                      <a:pt x="338" y="52"/>
                    </a:lnTo>
                    <a:lnTo>
                      <a:pt x="327" y="63"/>
                    </a:lnTo>
                    <a:lnTo>
                      <a:pt x="313" y="69"/>
                    </a:lnTo>
                    <a:lnTo>
                      <a:pt x="303" y="67"/>
                    </a:lnTo>
                    <a:lnTo>
                      <a:pt x="294" y="63"/>
                    </a:lnTo>
                    <a:lnTo>
                      <a:pt x="287" y="57"/>
                    </a:lnTo>
                    <a:lnTo>
                      <a:pt x="283" y="49"/>
                    </a:lnTo>
                    <a:lnTo>
                      <a:pt x="283" y="40"/>
                    </a:lnTo>
                    <a:lnTo>
                      <a:pt x="285" y="32"/>
                    </a:lnTo>
                    <a:lnTo>
                      <a:pt x="288" y="28"/>
                    </a:lnTo>
                    <a:lnTo>
                      <a:pt x="290" y="24"/>
                    </a:lnTo>
                    <a:lnTo>
                      <a:pt x="294" y="21"/>
                    </a:lnTo>
                    <a:lnTo>
                      <a:pt x="298" y="20"/>
                    </a:lnTo>
                    <a:lnTo>
                      <a:pt x="302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2" y="32"/>
                    </a:lnTo>
                    <a:lnTo>
                      <a:pt x="303" y="35"/>
                    </a:lnTo>
                    <a:lnTo>
                      <a:pt x="306" y="38"/>
                    </a:lnTo>
                    <a:lnTo>
                      <a:pt x="308" y="40"/>
                    </a:lnTo>
                    <a:lnTo>
                      <a:pt x="311" y="42"/>
                    </a:lnTo>
                    <a:lnTo>
                      <a:pt x="315" y="40"/>
                    </a:lnTo>
                    <a:lnTo>
                      <a:pt x="319" y="40"/>
                    </a:lnTo>
                    <a:lnTo>
                      <a:pt x="321" y="38"/>
                    </a:lnTo>
                    <a:lnTo>
                      <a:pt x="324" y="37"/>
                    </a:lnTo>
                    <a:lnTo>
                      <a:pt x="326" y="33"/>
                    </a:lnTo>
                    <a:lnTo>
                      <a:pt x="326" y="29"/>
                    </a:lnTo>
                    <a:lnTo>
                      <a:pt x="326" y="25"/>
                    </a:lnTo>
                    <a:lnTo>
                      <a:pt x="326" y="21"/>
                    </a:lnTo>
                    <a:lnTo>
                      <a:pt x="324" y="18"/>
                    </a:lnTo>
                    <a:lnTo>
                      <a:pt x="321" y="12"/>
                    </a:lnTo>
                    <a:lnTo>
                      <a:pt x="316" y="9"/>
                    </a:lnTo>
                    <a:lnTo>
                      <a:pt x="311" y="7"/>
                    </a:lnTo>
                    <a:lnTo>
                      <a:pt x="306" y="6"/>
                    </a:lnTo>
                    <a:lnTo>
                      <a:pt x="293" y="10"/>
                    </a:lnTo>
                    <a:lnTo>
                      <a:pt x="285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2" y="53"/>
                    </a:lnTo>
                    <a:lnTo>
                      <a:pt x="272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3" y="79"/>
                    </a:lnTo>
                    <a:lnTo>
                      <a:pt x="321" y="90"/>
                    </a:lnTo>
                    <a:lnTo>
                      <a:pt x="338" y="103"/>
                    </a:lnTo>
                    <a:lnTo>
                      <a:pt x="351" y="121"/>
                    </a:lnTo>
                    <a:lnTo>
                      <a:pt x="362" y="141"/>
                    </a:lnTo>
                    <a:lnTo>
                      <a:pt x="366" y="150"/>
                    </a:lnTo>
                    <a:lnTo>
                      <a:pt x="370" y="160"/>
                    </a:lnTo>
                    <a:lnTo>
                      <a:pt x="371" y="173"/>
                    </a:lnTo>
                    <a:lnTo>
                      <a:pt x="342" y="173"/>
                    </a:lnTo>
                    <a:lnTo>
                      <a:pt x="340" y="169"/>
                    </a:lnTo>
                    <a:lnTo>
                      <a:pt x="339" y="168"/>
                    </a:lnTo>
                    <a:lnTo>
                      <a:pt x="338" y="167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24" y="159"/>
                    </a:lnTo>
                    <a:lnTo>
                      <a:pt x="312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8" y="104"/>
                    </a:lnTo>
                    <a:lnTo>
                      <a:pt x="272" y="90"/>
                    </a:lnTo>
                    <a:lnTo>
                      <a:pt x="269" y="75"/>
                    </a:lnTo>
                    <a:lnTo>
                      <a:pt x="260" y="74"/>
                    </a:lnTo>
                    <a:lnTo>
                      <a:pt x="252" y="74"/>
                    </a:lnTo>
                    <a:lnTo>
                      <a:pt x="240" y="76"/>
                    </a:lnTo>
                    <a:lnTo>
                      <a:pt x="228" y="80"/>
                    </a:lnTo>
                    <a:lnTo>
                      <a:pt x="217" y="85"/>
                    </a:lnTo>
                    <a:lnTo>
                      <a:pt x="208" y="95"/>
                    </a:lnTo>
                    <a:lnTo>
                      <a:pt x="205" y="107"/>
                    </a:lnTo>
                    <a:lnTo>
                      <a:pt x="205" y="112"/>
                    </a:lnTo>
                    <a:lnTo>
                      <a:pt x="207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19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1" y="127"/>
                    </a:lnTo>
                    <a:lnTo>
                      <a:pt x="235" y="125"/>
                    </a:lnTo>
                    <a:lnTo>
                      <a:pt x="237" y="122"/>
                    </a:lnTo>
                    <a:lnTo>
                      <a:pt x="239" y="119"/>
                    </a:lnTo>
                    <a:lnTo>
                      <a:pt x="239" y="116"/>
                    </a:lnTo>
                    <a:lnTo>
                      <a:pt x="239" y="113"/>
                    </a:lnTo>
                    <a:lnTo>
                      <a:pt x="239" y="109"/>
                    </a:lnTo>
                    <a:lnTo>
                      <a:pt x="237" y="107"/>
                    </a:lnTo>
                    <a:lnTo>
                      <a:pt x="234" y="104"/>
                    </a:lnTo>
                    <a:lnTo>
                      <a:pt x="230" y="103"/>
                    </a:lnTo>
                    <a:lnTo>
                      <a:pt x="226" y="103"/>
                    </a:lnTo>
                    <a:lnTo>
                      <a:pt x="223" y="103"/>
                    </a:lnTo>
                    <a:lnTo>
                      <a:pt x="219" y="103"/>
                    </a:lnTo>
                    <a:lnTo>
                      <a:pt x="219" y="99"/>
                    </a:lnTo>
                    <a:lnTo>
                      <a:pt x="220" y="95"/>
                    </a:lnTo>
                    <a:lnTo>
                      <a:pt x="223" y="91"/>
                    </a:lnTo>
                    <a:lnTo>
                      <a:pt x="226" y="89"/>
                    </a:lnTo>
                    <a:lnTo>
                      <a:pt x="230" y="86"/>
                    </a:lnTo>
                    <a:lnTo>
                      <a:pt x="239" y="84"/>
                    </a:lnTo>
                    <a:lnTo>
                      <a:pt x="248" y="85"/>
                    </a:lnTo>
                    <a:lnTo>
                      <a:pt x="256" y="89"/>
                    </a:lnTo>
                    <a:lnTo>
                      <a:pt x="262" y="95"/>
                    </a:lnTo>
                    <a:lnTo>
                      <a:pt x="266" y="104"/>
                    </a:lnTo>
                    <a:lnTo>
                      <a:pt x="267" y="114"/>
                    </a:lnTo>
                    <a:lnTo>
                      <a:pt x="263" y="125"/>
                    </a:lnTo>
                    <a:lnTo>
                      <a:pt x="258" y="132"/>
                    </a:lnTo>
                    <a:lnTo>
                      <a:pt x="251" y="139"/>
                    </a:lnTo>
                    <a:lnTo>
                      <a:pt x="237" y="145"/>
                    </a:lnTo>
                    <a:lnTo>
                      <a:pt x="221" y="145"/>
                    </a:lnTo>
                    <a:lnTo>
                      <a:pt x="215" y="142"/>
                    </a:lnTo>
                    <a:lnTo>
                      <a:pt x="210" y="140"/>
                    </a:lnTo>
                    <a:lnTo>
                      <a:pt x="205" y="136"/>
                    </a:lnTo>
                    <a:lnTo>
                      <a:pt x="203" y="136"/>
                    </a:lnTo>
                    <a:lnTo>
                      <a:pt x="205" y="144"/>
                    </a:lnTo>
                    <a:lnTo>
                      <a:pt x="206" y="150"/>
                    </a:lnTo>
                    <a:lnTo>
                      <a:pt x="205" y="156"/>
                    </a:lnTo>
                    <a:lnTo>
                      <a:pt x="205" y="163"/>
                    </a:lnTo>
                    <a:lnTo>
                      <a:pt x="203" y="169"/>
                    </a:lnTo>
                    <a:lnTo>
                      <a:pt x="203" y="169"/>
                    </a:lnTo>
                    <a:lnTo>
                      <a:pt x="203" y="168"/>
                    </a:lnTo>
                    <a:lnTo>
                      <a:pt x="203" y="168"/>
                    </a:lnTo>
                    <a:lnTo>
                      <a:pt x="203" y="169"/>
                    </a:lnTo>
                    <a:lnTo>
                      <a:pt x="203" y="170"/>
                    </a:lnTo>
                    <a:lnTo>
                      <a:pt x="203" y="173"/>
                    </a:lnTo>
                    <a:lnTo>
                      <a:pt x="183" y="173"/>
                    </a:lnTo>
                    <a:lnTo>
                      <a:pt x="183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2" y="164"/>
                    </a:lnTo>
                    <a:lnTo>
                      <a:pt x="180" y="159"/>
                    </a:lnTo>
                    <a:lnTo>
                      <a:pt x="180" y="154"/>
                    </a:lnTo>
                    <a:lnTo>
                      <a:pt x="180" y="149"/>
                    </a:lnTo>
                    <a:lnTo>
                      <a:pt x="180" y="142"/>
                    </a:lnTo>
                    <a:lnTo>
                      <a:pt x="182" y="135"/>
                    </a:lnTo>
                    <a:lnTo>
                      <a:pt x="180" y="136"/>
                    </a:lnTo>
                    <a:lnTo>
                      <a:pt x="176" y="140"/>
                    </a:lnTo>
                    <a:lnTo>
                      <a:pt x="170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4" y="139"/>
                    </a:lnTo>
                    <a:lnTo>
                      <a:pt x="127" y="132"/>
                    </a:lnTo>
                    <a:lnTo>
                      <a:pt x="121" y="125"/>
                    </a:lnTo>
                    <a:lnTo>
                      <a:pt x="119" y="114"/>
                    </a:lnTo>
                    <a:lnTo>
                      <a:pt x="119" y="104"/>
                    </a:lnTo>
                    <a:lnTo>
                      <a:pt x="123" y="95"/>
                    </a:lnTo>
                    <a:lnTo>
                      <a:pt x="129" y="89"/>
                    </a:lnTo>
                    <a:lnTo>
                      <a:pt x="138" y="84"/>
                    </a:lnTo>
                    <a:lnTo>
                      <a:pt x="147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2" y="91"/>
                    </a:lnTo>
                    <a:lnTo>
                      <a:pt x="165" y="95"/>
                    </a:lnTo>
                    <a:lnTo>
                      <a:pt x="167" y="99"/>
                    </a:lnTo>
                    <a:lnTo>
                      <a:pt x="167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48" y="107"/>
                    </a:lnTo>
                    <a:lnTo>
                      <a:pt x="147" y="109"/>
                    </a:lnTo>
                    <a:lnTo>
                      <a:pt x="146" y="113"/>
                    </a:lnTo>
                    <a:lnTo>
                      <a:pt x="146" y="116"/>
                    </a:lnTo>
                    <a:lnTo>
                      <a:pt x="147" y="119"/>
                    </a:lnTo>
                    <a:lnTo>
                      <a:pt x="148" y="122"/>
                    </a:lnTo>
                    <a:lnTo>
                      <a:pt x="151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2" y="128"/>
                    </a:lnTo>
                    <a:lnTo>
                      <a:pt x="166" y="127"/>
                    </a:lnTo>
                    <a:lnTo>
                      <a:pt x="170" y="126"/>
                    </a:lnTo>
                    <a:lnTo>
                      <a:pt x="175" y="122"/>
                    </a:lnTo>
                    <a:lnTo>
                      <a:pt x="178" y="118"/>
                    </a:lnTo>
                    <a:lnTo>
                      <a:pt x="180" y="112"/>
                    </a:lnTo>
                    <a:lnTo>
                      <a:pt x="180" y="107"/>
                    </a:lnTo>
                    <a:lnTo>
                      <a:pt x="176" y="95"/>
                    </a:lnTo>
                    <a:lnTo>
                      <a:pt x="169" y="85"/>
                    </a:lnTo>
                    <a:lnTo>
                      <a:pt x="157" y="80"/>
                    </a:lnTo>
                    <a:lnTo>
                      <a:pt x="146" y="76"/>
                    </a:lnTo>
                    <a:lnTo>
                      <a:pt x="133" y="75"/>
                    </a:lnTo>
                    <a:lnTo>
                      <a:pt x="125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7" y="105"/>
                    </a:lnTo>
                    <a:lnTo>
                      <a:pt x="97" y="123"/>
                    </a:lnTo>
                    <a:lnTo>
                      <a:pt x="84" y="141"/>
                    </a:lnTo>
                    <a:lnTo>
                      <a:pt x="68" y="155"/>
                    </a:lnTo>
                    <a:lnTo>
                      <a:pt x="50" y="167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6" y="168"/>
                    </a:lnTo>
                    <a:lnTo>
                      <a:pt x="45" y="169"/>
                    </a:lnTo>
                    <a:lnTo>
                      <a:pt x="45" y="173"/>
                    </a:lnTo>
                    <a:lnTo>
                      <a:pt x="14" y="173"/>
                    </a:lnTo>
                    <a:lnTo>
                      <a:pt x="16" y="160"/>
                    </a:lnTo>
                    <a:lnTo>
                      <a:pt x="19" y="150"/>
                    </a:lnTo>
                    <a:lnTo>
                      <a:pt x="24" y="141"/>
                    </a:lnTo>
                    <a:lnTo>
                      <a:pt x="34" y="121"/>
                    </a:lnTo>
                    <a:lnTo>
                      <a:pt x="47" y="103"/>
                    </a:lnTo>
                    <a:lnTo>
                      <a:pt x="64" y="90"/>
                    </a:lnTo>
                    <a:lnTo>
                      <a:pt x="82" y="79"/>
                    </a:lnTo>
                    <a:lnTo>
                      <a:pt x="97" y="74"/>
                    </a:lnTo>
                    <a:lnTo>
                      <a:pt x="112" y="70"/>
                    </a:lnTo>
                    <a:lnTo>
                      <a:pt x="112" y="62"/>
                    </a:lnTo>
                    <a:lnTo>
                      <a:pt x="112" y="53"/>
                    </a:lnTo>
                    <a:lnTo>
                      <a:pt x="111" y="42"/>
                    </a:lnTo>
                    <a:lnTo>
                      <a:pt x="107" y="29"/>
                    </a:lnTo>
                    <a:lnTo>
                      <a:pt x="101" y="19"/>
                    </a:lnTo>
                    <a:lnTo>
                      <a:pt x="92" y="10"/>
                    </a:lnTo>
                    <a:lnTo>
                      <a:pt x="80" y="6"/>
                    </a:lnTo>
                    <a:lnTo>
                      <a:pt x="74" y="7"/>
                    </a:lnTo>
                    <a:lnTo>
                      <a:pt x="69" y="9"/>
                    </a:lnTo>
                    <a:lnTo>
                      <a:pt x="65" y="12"/>
                    </a:lnTo>
                    <a:lnTo>
                      <a:pt x="61" y="18"/>
                    </a:lnTo>
                    <a:lnTo>
                      <a:pt x="60" y="21"/>
                    </a:lnTo>
                    <a:lnTo>
                      <a:pt x="59" y="25"/>
                    </a:lnTo>
                    <a:lnTo>
                      <a:pt x="59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0" y="40"/>
                    </a:lnTo>
                    <a:lnTo>
                      <a:pt x="74" y="42"/>
                    </a:lnTo>
                    <a:lnTo>
                      <a:pt x="77" y="40"/>
                    </a:lnTo>
                    <a:lnTo>
                      <a:pt x="80" y="38"/>
                    </a:lnTo>
                    <a:lnTo>
                      <a:pt x="82" y="35"/>
                    </a:lnTo>
                    <a:lnTo>
                      <a:pt x="83" y="32"/>
                    </a:lnTo>
                    <a:lnTo>
                      <a:pt x="84" y="28"/>
                    </a:lnTo>
                    <a:lnTo>
                      <a:pt x="84" y="24"/>
                    </a:lnTo>
                    <a:lnTo>
                      <a:pt x="84" y="20"/>
                    </a:lnTo>
                    <a:lnTo>
                      <a:pt x="88" y="20"/>
                    </a:lnTo>
                    <a:lnTo>
                      <a:pt x="92" y="21"/>
                    </a:lnTo>
                    <a:lnTo>
                      <a:pt x="96" y="24"/>
                    </a:lnTo>
                    <a:lnTo>
                      <a:pt x="98" y="28"/>
                    </a:lnTo>
                    <a:lnTo>
                      <a:pt x="101" y="32"/>
                    </a:lnTo>
                    <a:lnTo>
                      <a:pt x="103" y="40"/>
                    </a:lnTo>
                    <a:lnTo>
                      <a:pt x="102" y="49"/>
                    </a:lnTo>
                    <a:lnTo>
                      <a:pt x="98" y="57"/>
                    </a:lnTo>
                    <a:lnTo>
                      <a:pt x="91" y="63"/>
                    </a:lnTo>
                    <a:lnTo>
                      <a:pt x="82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8" y="52"/>
                    </a:lnTo>
                    <a:lnTo>
                      <a:pt x="42" y="38"/>
                    </a:lnTo>
                    <a:lnTo>
                      <a:pt x="42" y="23"/>
                    </a:lnTo>
                    <a:lnTo>
                      <a:pt x="45" y="16"/>
                    </a:lnTo>
                    <a:lnTo>
                      <a:pt x="47" y="11"/>
                    </a:lnTo>
                    <a:lnTo>
                      <a:pt x="51" y="6"/>
                    </a:lnTo>
                    <a:lnTo>
                      <a:pt x="51" y="6"/>
                    </a:lnTo>
                    <a:lnTo>
                      <a:pt x="45" y="7"/>
                    </a:lnTo>
                    <a:lnTo>
                      <a:pt x="38" y="9"/>
                    </a:lnTo>
                    <a:lnTo>
                      <a:pt x="32" y="9"/>
                    </a:lnTo>
                    <a:lnTo>
                      <a:pt x="27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6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3" name="Freeform 245">
                <a:extLst>
                  <a:ext uri="{FF2B5EF4-FFF2-40B4-BE49-F238E27FC236}">
                    <a16:creationId xmlns:a16="http://schemas.microsoft.com/office/drawing/2014/main" id="{EF80B089-3BFC-459D-9D5D-6388CF3FA4B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3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3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3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4" name="Freeform 246">
                <a:extLst>
                  <a:ext uri="{FF2B5EF4-FFF2-40B4-BE49-F238E27FC236}">
                    <a16:creationId xmlns:a16="http://schemas.microsoft.com/office/drawing/2014/main" id="{464A4C5C-C93C-4E58-98C4-40E9E6A9759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90" y="111"/>
                <a:ext cx="43" cy="23"/>
              </a:xfrm>
              <a:custGeom>
                <a:avLst/>
                <a:gdLst>
                  <a:gd name="T0" fmla="*/ 167 w 169"/>
                  <a:gd name="T1" fmla="*/ 1 h 89"/>
                  <a:gd name="T2" fmla="*/ 169 w 169"/>
                  <a:gd name="T3" fmla="*/ 1 h 89"/>
                  <a:gd name="T4" fmla="*/ 156 w 169"/>
                  <a:gd name="T5" fmla="*/ 14 h 89"/>
                  <a:gd name="T6" fmla="*/ 147 w 169"/>
                  <a:gd name="T7" fmla="*/ 42 h 89"/>
                  <a:gd name="T8" fmla="*/ 143 w 169"/>
                  <a:gd name="T9" fmla="*/ 42 h 89"/>
                  <a:gd name="T10" fmla="*/ 135 w 169"/>
                  <a:gd name="T11" fmla="*/ 42 h 89"/>
                  <a:gd name="T12" fmla="*/ 129 w 169"/>
                  <a:gd name="T13" fmla="*/ 49 h 89"/>
                  <a:gd name="T14" fmla="*/ 129 w 169"/>
                  <a:gd name="T15" fmla="*/ 57 h 89"/>
                  <a:gd name="T16" fmla="*/ 129 w 169"/>
                  <a:gd name="T17" fmla="*/ 60 h 89"/>
                  <a:gd name="T18" fmla="*/ 101 w 169"/>
                  <a:gd name="T19" fmla="*/ 69 h 89"/>
                  <a:gd name="T20" fmla="*/ 87 w 169"/>
                  <a:gd name="T21" fmla="*/ 83 h 89"/>
                  <a:gd name="T22" fmla="*/ 84 w 169"/>
                  <a:gd name="T23" fmla="*/ 89 h 89"/>
                  <a:gd name="T24" fmla="*/ 84 w 169"/>
                  <a:gd name="T25" fmla="*/ 89 h 89"/>
                  <a:gd name="T26" fmla="*/ 80 w 169"/>
                  <a:gd name="T27" fmla="*/ 83 h 89"/>
                  <a:gd name="T28" fmla="*/ 67 w 169"/>
                  <a:gd name="T29" fmla="*/ 69 h 89"/>
                  <a:gd name="T30" fmla="*/ 38 w 169"/>
                  <a:gd name="T31" fmla="*/ 60 h 89"/>
                  <a:gd name="T32" fmla="*/ 38 w 169"/>
                  <a:gd name="T33" fmla="*/ 57 h 89"/>
                  <a:gd name="T34" fmla="*/ 38 w 169"/>
                  <a:gd name="T35" fmla="*/ 49 h 89"/>
                  <a:gd name="T36" fmla="*/ 33 w 169"/>
                  <a:gd name="T37" fmla="*/ 42 h 89"/>
                  <a:gd name="T38" fmla="*/ 24 w 169"/>
                  <a:gd name="T39" fmla="*/ 42 h 89"/>
                  <a:gd name="T40" fmla="*/ 21 w 169"/>
                  <a:gd name="T41" fmla="*/ 42 h 89"/>
                  <a:gd name="T42" fmla="*/ 12 w 169"/>
                  <a:gd name="T43" fmla="*/ 14 h 89"/>
                  <a:gd name="T44" fmla="*/ 0 w 169"/>
                  <a:gd name="T45" fmla="*/ 1 h 89"/>
                  <a:gd name="T46" fmla="*/ 1 w 169"/>
                  <a:gd name="T47" fmla="*/ 1 h 89"/>
                  <a:gd name="T48" fmla="*/ 5 w 169"/>
                  <a:gd name="T49" fmla="*/ 1 h 89"/>
                  <a:gd name="T50" fmla="*/ 19 w 169"/>
                  <a:gd name="T51" fmla="*/ 8 h 89"/>
                  <a:gd name="T52" fmla="*/ 28 w 169"/>
                  <a:gd name="T53" fmla="*/ 23 h 89"/>
                  <a:gd name="T54" fmla="*/ 42 w 169"/>
                  <a:gd name="T55" fmla="*/ 23 h 89"/>
                  <a:gd name="T56" fmla="*/ 57 w 169"/>
                  <a:gd name="T57" fmla="*/ 40 h 89"/>
                  <a:gd name="T58" fmla="*/ 57 w 169"/>
                  <a:gd name="T59" fmla="*/ 54 h 89"/>
                  <a:gd name="T60" fmla="*/ 76 w 169"/>
                  <a:gd name="T61" fmla="*/ 65 h 89"/>
                  <a:gd name="T62" fmla="*/ 83 w 169"/>
                  <a:gd name="T63" fmla="*/ 79 h 89"/>
                  <a:gd name="T64" fmla="*/ 84 w 169"/>
                  <a:gd name="T65" fmla="*/ 80 h 89"/>
                  <a:gd name="T66" fmla="*/ 84 w 169"/>
                  <a:gd name="T67" fmla="*/ 80 h 89"/>
                  <a:gd name="T68" fmla="*/ 84 w 169"/>
                  <a:gd name="T69" fmla="*/ 79 h 89"/>
                  <a:gd name="T70" fmla="*/ 92 w 169"/>
                  <a:gd name="T71" fmla="*/ 65 h 89"/>
                  <a:gd name="T72" fmla="*/ 110 w 169"/>
                  <a:gd name="T73" fmla="*/ 54 h 89"/>
                  <a:gd name="T74" fmla="*/ 110 w 169"/>
                  <a:gd name="T75" fmla="*/ 40 h 89"/>
                  <a:gd name="T76" fmla="*/ 125 w 169"/>
                  <a:gd name="T77" fmla="*/ 24 h 89"/>
                  <a:gd name="T78" fmla="*/ 140 w 169"/>
                  <a:gd name="T79" fmla="*/ 24 h 89"/>
                  <a:gd name="T80" fmla="*/ 149 w 169"/>
                  <a:gd name="T81" fmla="*/ 8 h 89"/>
                  <a:gd name="T82" fmla="*/ 162 w 169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69" h="89">
                    <a:moveTo>
                      <a:pt x="167" y="0"/>
                    </a:moveTo>
                    <a:lnTo>
                      <a:pt x="167" y="1"/>
                    </a:lnTo>
                    <a:lnTo>
                      <a:pt x="166" y="1"/>
                    </a:lnTo>
                    <a:lnTo>
                      <a:pt x="169" y="1"/>
                    </a:lnTo>
                    <a:lnTo>
                      <a:pt x="162" y="6"/>
                    </a:lnTo>
                    <a:lnTo>
                      <a:pt x="156" y="14"/>
                    </a:lnTo>
                    <a:lnTo>
                      <a:pt x="149" y="27"/>
                    </a:lnTo>
                    <a:lnTo>
                      <a:pt x="147" y="42"/>
                    </a:lnTo>
                    <a:lnTo>
                      <a:pt x="146" y="42"/>
                    </a:lnTo>
                    <a:lnTo>
                      <a:pt x="143" y="42"/>
                    </a:lnTo>
                    <a:lnTo>
                      <a:pt x="140" y="42"/>
                    </a:lnTo>
                    <a:lnTo>
                      <a:pt x="135" y="42"/>
                    </a:lnTo>
                    <a:lnTo>
                      <a:pt x="129" y="43"/>
                    </a:lnTo>
                    <a:lnTo>
                      <a:pt x="129" y="49"/>
                    </a:lnTo>
                    <a:lnTo>
                      <a:pt x="129" y="54"/>
                    </a:lnTo>
                    <a:lnTo>
                      <a:pt x="129" y="57"/>
                    </a:lnTo>
                    <a:lnTo>
                      <a:pt x="129" y="59"/>
                    </a:lnTo>
                    <a:lnTo>
                      <a:pt x="129" y="60"/>
                    </a:lnTo>
                    <a:lnTo>
                      <a:pt x="112" y="64"/>
                    </a:lnTo>
                    <a:lnTo>
                      <a:pt x="101" y="69"/>
                    </a:lnTo>
                    <a:lnTo>
                      <a:pt x="92" y="75"/>
                    </a:lnTo>
                    <a:lnTo>
                      <a:pt x="87" y="83"/>
                    </a:lnTo>
                    <a:lnTo>
                      <a:pt x="84" y="88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3" y="88"/>
                    </a:lnTo>
                    <a:lnTo>
                      <a:pt x="80" y="83"/>
                    </a:lnTo>
                    <a:lnTo>
                      <a:pt x="75" y="75"/>
                    </a:lnTo>
                    <a:lnTo>
                      <a:pt x="67" y="69"/>
                    </a:lnTo>
                    <a:lnTo>
                      <a:pt x="55" y="64"/>
                    </a:lnTo>
                    <a:lnTo>
                      <a:pt x="38" y="60"/>
                    </a:lnTo>
                    <a:lnTo>
                      <a:pt x="38" y="59"/>
                    </a:lnTo>
                    <a:lnTo>
                      <a:pt x="38" y="57"/>
                    </a:lnTo>
                    <a:lnTo>
                      <a:pt x="38" y="54"/>
                    </a:lnTo>
                    <a:lnTo>
                      <a:pt x="38" y="49"/>
                    </a:lnTo>
                    <a:lnTo>
                      <a:pt x="38" y="43"/>
                    </a:lnTo>
                    <a:lnTo>
                      <a:pt x="33" y="42"/>
                    </a:lnTo>
                    <a:lnTo>
                      <a:pt x="28" y="42"/>
                    </a:lnTo>
                    <a:lnTo>
                      <a:pt x="24" y="42"/>
                    </a:lnTo>
                    <a:lnTo>
                      <a:pt x="21" y="42"/>
                    </a:lnTo>
                    <a:lnTo>
                      <a:pt x="21" y="42"/>
                    </a:lnTo>
                    <a:lnTo>
                      <a:pt x="18" y="27"/>
                    </a:lnTo>
                    <a:lnTo>
                      <a:pt x="12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1" y="1"/>
                    </a:lnTo>
                    <a:lnTo>
                      <a:pt x="1" y="0"/>
                    </a:lnTo>
                    <a:lnTo>
                      <a:pt x="5" y="1"/>
                    </a:lnTo>
                    <a:lnTo>
                      <a:pt x="11" y="3"/>
                    </a:lnTo>
                    <a:lnTo>
                      <a:pt x="19" y="8"/>
                    </a:lnTo>
                    <a:lnTo>
                      <a:pt x="24" y="14"/>
                    </a:lnTo>
                    <a:lnTo>
                      <a:pt x="28" y="23"/>
                    </a:lnTo>
                    <a:lnTo>
                      <a:pt x="32" y="23"/>
                    </a:lnTo>
                    <a:lnTo>
                      <a:pt x="42" y="23"/>
                    </a:lnTo>
                    <a:lnTo>
                      <a:pt x="57" y="24"/>
                    </a:lnTo>
                    <a:lnTo>
                      <a:pt x="57" y="40"/>
                    </a:lnTo>
                    <a:lnTo>
                      <a:pt x="57" y="50"/>
                    </a:lnTo>
                    <a:lnTo>
                      <a:pt x="57" y="54"/>
                    </a:lnTo>
                    <a:lnTo>
                      <a:pt x="69" y="57"/>
                    </a:lnTo>
                    <a:lnTo>
                      <a:pt x="76" y="65"/>
                    </a:lnTo>
                    <a:lnTo>
                      <a:pt x="80" y="73"/>
                    </a:lnTo>
                    <a:lnTo>
                      <a:pt x="83" y="79"/>
                    </a:lnTo>
                    <a:lnTo>
                      <a:pt x="84" y="82"/>
                    </a:lnTo>
                    <a:lnTo>
                      <a:pt x="84" y="80"/>
                    </a:lnTo>
                    <a:lnTo>
                      <a:pt x="84" y="79"/>
                    </a:lnTo>
                    <a:lnTo>
                      <a:pt x="84" y="80"/>
                    </a:lnTo>
                    <a:lnTo>
                      <a:pt x="84" y="82"/>
                    </a:lnTo>
                    <a:lnTo>
                      <a:pt x="84" y="79"/>
                    </a:lnTo>
                    <a:lnTo>
                      <a:pt x="87" y="73"/>
                    </a:lnTo>
                    <a:lnTo>
                      <a:pt x="92" y="65"/>
                    </a:lnTo>
                    <a:lnTo>
                      <a:pt x="98" y="57"/>
                    </a:lnTo>
                    <a:lnTo>
                      <a:pt x="110" y="54"/>
                    </a:lnTo>
                    <a:lnTo>
                      <a:pt x="110" y="50"/>
                    </a:lnTo>
                    <a:lnTo>
                      <a:pt x="110" y="40"/>
                    </a:lnTo>
                    <a:lnTo>
                      <a:pt x="111" y="24"/>
                    </a:lnTo>
                    <a:lnTo>
                      <a:pt x="125" y="24"/>
                    </a:lnTo>
                    <a:lnTo>
                      <a:pt x="137" y="24"/>
                    </a:lnTo>
                    <a:lnTo>
                      <a:pt x="140" y="24"/>
                    </a:lnTo>
                    <a:lnTo>
                      <a:pt x="143" y="14"/>
                    </a:lnTo>
                    <a:lnTo>
                      <a:pt x="149" y="8"/>
                    </a:lnTo>
                    <a:lnTo>
                      <a:pt x="156" y="4"/>
                    </a:lnTo>
                    <a:lnTo>
                      <a:pt x="162" y="1"/>
                    </a:lnTo>
                    <a:lnTo>
                      <a:pt x="16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5" name="Freeform 247">
                <a:extLst>
                  <a:ext uri="{FF2B5EF4-FFF2-40B4-BE49-F238E27FC236}">
                    <a16:creationId xmlns:a16="http://schemas.microsoft.com/office/drawing/2014/main" id="{037E4A47-2394-4B25-A5A2-FF1AFBE0ECD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6" name="Freeform 248">
                <a:extLst>
                  <a:ext uri="{FF2B5EF4-FFF2-40B4-BE49-F238E27FC236}">
                    <a16:creationId xmlns:a16="http://schemas.microsoft.com/office/drawing/2014/main" id="{BED5716D-0220-4CE6-A4D8-02DD5B0882F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390" y="110"/>
                <a:ext cx="97" cy="43"/>
              </a:xfrm>
              <a:custGeom>
                <a:avLst/>
                <a:gdLst>
                  <a:gd name="T0" fmla="*/ 78 w 388"/>
                  <a:gd name="T1" fmla="*/ 135 h 173"/>
                  <a:gd name="T2" fmla="*/ 302 w 388"/>
                  <a:gd name="T3" fmla="*/ 126 h 173"/>
                  <a:gd name="T4" fmla="*/ 322 w 388"/>
                  <a:gd name="T5" fmla="*/ 114 h 173"/>
                  <a:gd name="T6" fmla="*/ 365 w 388"/>
                  <a:gd name="T7" fmla="*/ 165 h 173"/>
                  <a:gd name="T8" fmla="*/ 278 w 388"/>
                  <a:gd name="T9" fmla="*/ 77 h 173"/>
                  <a:gd name="T10" fmla="*/ 29 w 388"/>
                  <a:gd name="T11" fmla="*/ 146 h 173"/>
                  <a:gd name="T12" fmla="*/ 59 w 388"/>
                  <a:gd name="T13" fmla="*/ 122 h 173"/>
                  <a:gd name="T14" fmla="*/ 90 w 388"/>
                  <a:gd name="T15" fmla="*/ 121 h 173"/>
                  <a:gd name="T16" fmla="*/ 90 w 388"/>
                  <a:gd name="T17" fmla="*/ 0 h 173"/>
                  <a:gd name="T18" fmla="*/ 103 w 388"/>
                  <a:gd name="T19" fmla="*/ 9 h 173"/>
                  <a:gd name="T20" fmla="*/ 108 w 388"/>
                  <a:gd name="T21" fmla="*/ 10 h 173"/>
                  <a:gd name="T22" fmla="*/ 150 w 388"/>
                  <a:gd name="T23" fmla="*/ 69 h 173"/>
                  <a:gd name="T24" fmla="*/ 195 w 388"/>
                  <a:gd name="T25" fmla="*/ 108 h 173"/>
                  <a:gd name="T26" fmla="*/ 268 w 388"/>
                  <a:gd name="T27" fmla="*/ 67 h 173"/>
                  <a:gd name="T28" fmla="*/ 286 w 388"/>
                  <a:gd name="T29" fmla="*/ 7 h 173"/>
                  <a:gd name="T30" fmla="*/ 287 w 388"/>
                  <a:gd name="T31" fmla="*/ 7 h 173"/>
                  <a:gd name="T32" fmla="*/ 374 w 388"/>
                  <a:gd name="T33" fmla="*/ 6 h 173"/>
                  <a:gd name="T34" fmla="*/ 336 w 388"/>
                  <a:gd name="T35" fmla="*/ 6 h 173"/>
                  <a:gd name="T36" fmla="*/ 340 w 388"/>
                  <a:gd name="T37" fmla="*/ 52 h 173"/>
                  <a:gd name="T38" fmla="*/ 288 w 388"/>
                  <a:gd name="T39" fmla="*/ 57 h 173"/>
                  <a:gd name="T40" fmla="*/ 295 w 388"/>
                  <a:gd name="T41" fmla="*/ 21 h 173"/>
                  <a:gd name="T42" fmla="*/ 305 w 388"/>
                  <a:gd name="T43" fmla="*/ 35 h 173"/>
                  <a:gd name="T44" fmla="*/ 323 w 388"/>
                  <a:gd name="T45" fmla="*/ 38 h 173"/>
                  <a:gd name="T46" fmla="*/ 326 w 388"/>
                  <a:gd name="T47" fmla="*/ 18 h 173"/>
                  <a:gd name="T48" fmla="*/ 286 w 388"/>
                  <a:gd name="T49" fmla="*/ 19 h 173"/>
                  <a:gd name="T50" fmla="*/ 291 w 388"/>
                  <a:gd name="T51" fmla="*/ 74 h 173"/>
                  <a:gd name="T52" fmla="*/ 368 w 388"/>
                  <a:gd name="T53" fmla="*/ 150 h 173"/>
                  <a:gd name="T54" fmla="*/ 340 w 388"/>
                  <a:gd name="T55" fmla="*/ 167 h 173"/>
                  <a:gd name="T56" fmla="*/ 290 w 388"/>
                  <a:gd name="T57" fmla="*/ 122 h 173"/>
                  <a:gd name="T58" fmla="*/ 242 w 388"/>
                  <a:gd name="T59" fmla="*/ 76 h 173"/>
                  <a:gd name="T60" fmla="*/ 209 w 388"/>
                  <a:gd name="T61" fmla="*/ 117 h 173"/>
                  <a:gd name="T62" fmla="*/ 233 w 388"/>
                  <a:gd name="T63" fmla="*/ 127 h 173"/>
                  <a:gd name="T64" fmla="*/ 241 w 388"/>
                  <a:gd name="T65" fmla="*/ 109 h 173"/>
                  <a:gd name="T66" fmla="*/ 221 w 388"/>
                  <a:gd name="T67" fmla="*/ 103 h 173"/>
                  <a:gd name="T68" fmla="*/ 240 w 388"/>
                  <a:gd name="T69" fmla="*/ 84 h 173"/>
                  <a:gd name="T70" fmla="*/ 263 w 388"/>
                  <a:gd name="T71" fmla="*/ 128 h 173"/>
                  <a:gd name="T72" fmla="*/ 206 w 388"/>
                  <a:gd name="T73" fmla="*/ 136 h 173"/>
                  <a:gd name="T74" fmla="*/ 205 w 388"/>
                  <a:gd name="T75" fmla="*/ 169 h 173"/>
                  <a:gd name="T76" fmla="*/ 205 w 388"/>
                  <a:gd name="T77" fmla="*/ 173 h 173"/>
                  <a:gd name="T78" fmla="*/ 185 w 388"/>
                  <a:gd name="T79" fmla="*/ 169 h 173"/>
                  <a:gd name="T80" fmla="*/ 182 w 388"/>
                  <a:gd name="T81" fmla="*/ 142 h 173"/>
                  <a:gd name="T82" fmla="*/ 151 w 388"/>
                  <a:gd name="T83" fmla="*/ 145 h 173"/>
                  <a:gd name="T84" fmla="*/ 125 w 388"/>
                  <a:gd name="T85" fmla="*/ 95 h 173"/>
                  <a:gd name="T86" fmla="*/ 164 w 388"/>
                  <a:gd name="T87" fmla="*/ 91 h 173"/>
                  <a:gd name="T88" fmla="*/ 157 w 388"/>
                  <a:gd name="T89" fmla="*/ 103 h 173"/>
                  <a:gd name="T90" fmla="*/ 149 w 388"/>
                  <a:gd name="T91" fmla="*/ 119 h 173"/>
                  <a:gd name="T92" fmla="*/ 168 w 388"/>
                  <a:gd name="T93" fmla="*/ 127 h 173"/>
                  <a:gd name="T94" fmla="*/ 178 w 388"/>
                  <a:gd name="T95" fmla="*/ 95 h 173"/>
                  <a:gd name="T96" fmla="*/ 119 w 388"/>
                  <a:gd name="T97" fmla="*/ 75 h 173"/>
                  <a:gd name="T98" fmla="*/ 52 w 388"/>
                  <a:gd name="T99" fmla="*/ 167 h 173"/>
                  <a:gd name="T100" fmla="*/ 16 w 388"/>
                  <a:gd name="T101" fmla="*/ 173 h 173"/>
                  <a:gd name="T102" fmla="*/ 66 w 388"/>
                  <a:gd name="T103" fmla="*/ 90 h 173"/>
                  <a:gd name="T104" fmla="*/ 113 w 388"/>
                  <a:gd name="T105" fmla="*/ 42 h 173"/>
                  <a:gd name="T106" fmla="*/ 71 w 388"/>
                  <a:gd name="T107" fmla="*/ 9 h 173"/>
                  <a:gd name="T108" fmla="*/ 62 w 388"/>
                  <a:gd name="T109" fmla="*/ 33 h 173"/>
                  <a:gd name="T110" fmla="*/ 78 w 388"/>
                  <a:gd name="T111" fmla="*/ 40 h 173"/>
                  <a:gd name="T112" fmla="*/ 85 w 388"/>
                  <a:gd name="T113" fmla="*/ 20 h 173"/>
                  <a:gd name="T114" fmla="*/ 104 w 388"/>
                  <a:gd name="T115" fmla="*/ 40 h 173"/>
                  <a:gd name="T116" fmla="*/ 61 w 388"/>
                  <a:gd name="T117" fmla="*/ 63 h 173"/>
                  <a:gd name="T118" fmla="*/ 52 w 388"/>
                  <a:gd name="T119" fmla="*/ 6 h 173"/>
                  <a:gd name="T120" fmla="*/ 23 w 388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88" h="173"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84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4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5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3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8" y="130"/>
                    </a:lnTo>
                    <a:lnTo>
                      <a:pt x="29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8" y="150"/>
                    </a:lnTo>
                    <a:lnTo>
                      <a:pt x="45" y="139"/>
                    </a:lnTo>
                    <a:lnTo>
                      <a:pt x="52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3" y="6"/>
                    </a:lnTo>
                    <a:lnTo>
                      <a:pt x="103" y="6"/>
                    </a:lnTo>
                    <a:lnTo>
                      <a:pt x="103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6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2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6" y="72"/>
                    </a:lnTo>
                    <a:lnTo>
                      <a:pt x="180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5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5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7" y="10"/>
                    </a:lnTo>
                    <a:lnTo>
                      <a:pt x="287" y="9"/>
                    </a:lnTo>
                    <a:lnTo>
                      <a:pt x="287" y="7"/>
                    </a:lnTo>
                    <a:lnTo>
                      <a:pt x="287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88" y="0"/>
                    </a:lnTo>
                    <a:lnTo>
                      <a:pt x="381" y="5"/>
                    </a:lnTo>
                    <a:lnTo>
                      <a:pt x="374" y="6"/>
                    </a:lnTo>
                    <a:lnTo>
                      <a:pt x="366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40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5" y="49"/>
                    </a:lnTo>
                    <a:lnTo>
                      <a:pt x="285" y="40"/>
                    </a:lnTo>
                    <a:lnTo>
                      <a:pt x="287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4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8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7" y="40"/>
                    </a:lnTo>
                    <a:lnTo>
                      <a:pt x="320" y="40"/>
                    </a:lnTo>
                    <a:lnTo>
                      <a:pt x="323" y="38"/>
                    </a:lnTo>
                    <a:lnTo>
                      <a:pt x="326" y="37"/>
                    </a:lnTo>
                    <a:lnTo>
                      <a:pt x="328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8" y="21"/>
                    </a:lnTo>
                    <a:lnTo>
                      <a:pt x="326" y="18"/>
                    </a:lnTo>
                    <a:lnTo>
                      <a:pt x="323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8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6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6" y="70"/>
                    </a:lnTo>
                    <a:lnTo>
                      <a:pt x="291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40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40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6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4" y="90"/>
                    </a:lnTo>
                    <a:lnTo>
                      <a:pt x="270" y="75"/>
                    </a:lnTo>
                    <a:lnTo>
                      <a:pt x="262" y="74"/>
                    </a:lnTo>
                    <a:lnTo>
                      <a:pt x="254" y="74"/>
                    </a:lnTo>
                    <a:lnTo>
                      <a:pt x="242" y="76"/>
                    </a:lnTo>
                    <a:lnTo>
                      <a:pt x="230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1" y="127"/>
                    </a:lnTo>
                    <a:lnTo>
                      <a:pt x="224" y="127"/>
                    </a:lnTo>
                    <a:lnTo>
                      <a:pt x="230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21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2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9" y="114"/>
                    </a:lnTo>
                    <a:lnTo>
                      <a:pt x="263" y="128"/>
                    </a:lnTo>
                    <a:lnTo>
                      <a:pt x="253" y="139"/>
                    </a:lnTo>
                    <a:lnTo>
                      <a:pt x="238" y="145"/>
                    </a:lnTo>
                    <a:lnTo>
                      <a:pt x="223" y="145"/>
                    </a:lnTo>
                    <a:lnTo>
                      <a:pt x="217" y="142"/>
                    </a:lnTo>
                    <a:lnTo>
                      <a:pt x="212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6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5" y="169"/>
                    </a:lnTo>
                    <a:lnTo>
                      <a:pt x="185" y="168"/>
                    </a:lnTo>
                    <a:lnTo>
                      <a:pt x="185" y="168"/>
                    </a:lnTo>
                    <a:lnTo>
                      <a:pt x="185" y="169"/>
                    </a:lnTo>
                    <a:lnTo>
                      <a:pt x="185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1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5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2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6" y="103"/>
                    </a:lnTo>
                    <a:lnTo>
                      <a:pt x="160" y="103"/>
                    </a:lnTo>
                    <a:lnTo>
                      <a:pt x="157" y="103"/>
                    </a:lnTo>
                    <a:lnTo>
                      <a:pt x="154" y="104"/>
                    </a:lnTo>
                    <a:lnTo>
                      <a:pt x="150" y="107"/>
                    </a:lnTo>
                    <a:lnTo>
                      <a:pt x="149" y="109"/>
                    </a:lnTo>
                    <a:lnTo>
                      <a:pt x="148" y="113"/>
                    </a:lnTo>
                    <a:lnTo>
                      <a:pt x="148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7" y="127"/>
                    </a:lnTo>
                    <a:lnTo>
                      <a:pt x="160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7" y="122"/>
                    </a:lnTo>
                    <a:lnTo>
                      <a:pt x="180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8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9" y="75"/>
                    </a:lnTo>
                    <a:lnTo>
                      <a:pt x="116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70" y="155"/>
                    </a:lnTo>
                    <a:lnTo>
                      <a:pt x="52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4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1" y="25"/>
                    </a:lnTo>
                    <a:lnTo>
                      <a:pt x="61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70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4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8" y="24"/>
                    </a:lnTo>
                    <a:lnTo>
                      <a:pt x="100" y="28"/>
                    </a:lnTo>
                    <a:lnTo>
                      <a:pt x="102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3" y="63"/>
                    </a:lnTo>
                    <a:lnTo>
                      <a:pt x="84" y="67"/>
                    </a:lnTo>
                    <a:lnTo>
                      <a:pt x="75" y="69"/>
                    </a:lnTo>
                    <a:lnTo>
                      <a:pt x="61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9" y="11"/>
                    </a:lnTo>
                    <a:lnTo>
                      <a:pt x="52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9" y="9"/>
                    </a:lnTo>
                    <a:lnTo>
                      <a:pt x="23" y="7"/>
                    </a:lnTo>
                    <a:lnTo>
                      <a:pt x="16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7" name="Freeform 249">
                <a:extLst>
                  <a:ext uri="{FF2B5EF4-FFF2-40B4-BE49-F238E27FC236}">
                    <a16:creationId xmlns:a16="http://schemas.microsoft.com/office/drawing/2014/main" id="{D7412397-C085-4631-AA86-B7ECCBF2C14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7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3 w 170"/>
                  <a:gd name="T19" fmla="*/ 69 h 89"/>
                  <a:gd name="T20" fmla="*/ 89 w 170"/>
                  <a:gd name="T21" fmla="*/ 83 h 89"/>
                  <a:gd name="T22" fmla="*/ 86 w 170"/>
                  <a:gd name="T23" fmla="*/ 89 h 89"/>
                  <a:gd name="T24" fmla="*/ 85 w 170"/>
                  <a:gd name="T25" fmla="*/ 89 h 89"/>
                  <a:gd name="T26" fmla="*/ 82 w 170"/>
                  <a:gd name="T27" fmla="*/ 83 h 89"/>
                  <a:gd name="T28" fmla="*/ 69 w 170"/>
                  <a:gd name="T29" fmla="*/ 69 h 89"/>
                  <a:gd name="T30" fmla="*/ 40 w 170"/>
                  <a:gd name="T31" fmla="*/ 60 h 89"/>
                  <a:gd name="T32" fmla="*/ 40 w 170"/>
                  <a:gd name="T33" fmla="*/ 57 h 89"/>
                  <a:gd name="T34" fmla="*/ 40 w 170"/>
                  <a:gd name="T35" fmla="*/ 49 h 89"/>
                  <a:gd name="T36" fmla="*/ 33 w 170"/>
                  <a:gd name="T37" fmla="*/ 42 h 89"/>
                  <a:gd name="T38" fmla="*/ 26 w 170"/>
                  <a:gd name="T39" fmla="*/ 42 h 89"/>
                  <a:gd name="T40" fmla="*/ 23 w 170"/>
                  <a:gd name="T41" fmla="*/ 42 h 89"/>
                  <a:gd name="T42" fmla="*/ 14 w 170"/>
                  <a:gd name="T43" fmla="*/ 14 h 89"/>
                  <a:gd name="T44" fmla="*/ 0 w 170"/>
                  <a:gd name="T45" fmla="*/ 1 h 89"/>
                  <a:gd name="T46" fmla="*/ 3 w 170"/>
                  <a:gd name="T47" fmla="*/ 1 h 89"/>
                  <a:gd name="T48" fmla="*/ 7 w 170"/>
                  <a:gd name="T49" fmla="*/ 1 h 89"/>
                  <a:gd name="T50" fmla="*/ 19 w 170"/>
                  <a:gd name="T51" fmla="*/ 8 h 89"/>
                  <a:gd name="T52" fmla="*/ 30 w 170"/>
                  <a:gd name="T53" fmla="*/ 23 h 89"/>
                  <a:gd name="T54" fmla="*/ 44 w 170"/>
                  <a:gd name="T55" fmla="*/ 23 h 89"/>
                  <a:gd name="T56" fmla="*/ 59 w 170"/>
                  <a:gd name="T57" fmla="*/ 40 h 89"/>
                  <a:gd name="T58" fmla="*/ 59 w 170"/>
                  <a:gd name="T59" fmla="*/ 54 h 89"/>
                  <a:gd name="T60" fmla="*/ 78 w 170"/>
                  <a:gd name="T61" fmla="*/ 65 h 89"/>
                  <a:gd name="T62" fmla="*/ 85 w 170"/>
                  <a:gd name="T63" fmla="*/ 79 h 89"/>
                  <a:gd name="T64" fmla="*/ 85 w 170"/>
                  <a:gd name="T65" fmla="*/ 80 h 89"/>
                  <a:gd name="T66" fmla="*/ 86 w 170"/>
                  <a:gd name="T67" fmla="*/ 80 h 89"/>
                  <a:gd name="T68" fmla="*/ 86 w 170"/>
                  <a:gd name="T69" fmla="*/ 79 h 89"/>
                  <a:gd name="T70" fmla="*/ 94 w 170"/>
                  <a:gd name="T71" fmla="*/ 65 h 89"/>
                  <a:gd name="T72" fmla="*/ 112 w 170"/>
                  <a:gd name="T73" fmla="*/ 54 h 89"/>
                  <a:gd name="T74" fmla="*/ 112 w 170"/>
                  <a:gd name="T75" fmla="*/ 40 h 89"/>
                  <a:gd name="T76" fmla="*/ 127 w 170"/>
                  <a:gd name="T77" fmla="*/ 24 h 89"/>
                  <a:gd name="T78" fmla="*/ 142 w 170"/>
                  <a:gd name="T79" fmla="*/ 24 h 89"/>
                  <a:gd name="T80" fmla="*/ 151 w 170"/>
                  <a:gd name="T81" fmla="*/ 8 h 89"/>
                  <a:gd name="T82" fmla="*/ 164 w 170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70" h="89">
                    <a:moveTo>
                      <a:pt x="169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3" y="69"/>
                    </a:lnTo>
                    <a:lnTo>
                      <a:pt x="94" y="75"/>
                    </a:lnTo>
                    <a:lnTo>
                      <a:pt x="89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9" y="69"/>
                    </a:lnTo>
                    <a:lnTo>
                      <a:pt x="57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3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8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7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30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9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1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6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9" y="73"/>
                    </a:lnTo>
                    <a:lnTo>
                      <a:pt x="94" y="65"/>
                    </a:lnTo>
                    <a:lnTo>
                      <a:pt x="100" y="57"/>
                    </a:lnTo>
                    <a:lnTo>
                      <a:pt x="112" y="54"/>
                    </a:lnTo>
                    <a:lnTo>
                      <a:pt x="112" y="50"/>
                    </a:lnTo>
                    <a:lnTo>
                      <a:pt x="112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8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8" name="Freeform 250">
                <a:extLst>
                  <a:ext uri="{FF2B5EF4-FFF2-40B4-BE49-F238E27FC236}">
                    <a16:creationId xmlns:a16="http://schemas.microsoft.com/office/drawing/2014/main" id="{CE6C1AA8-B171-4147-9EC7-ECB25ED66BD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5" y="111"/>
                <a:ext cx="2" cy="1"/>
              </a:xfrm>
              <a:custGeom>
                <a:avLst/>
                <a:gdLst>
                  <a:gd name="T0" fmla="*/ 0 w 6"/>
                  <a:gd name="T1" fmla="*/ 0 h 3"/>
                  <a:gd name="T2" fmla="*/ 1 w 6"/>
                  <a:gd name="T3" fmla="*/ 1 h 3"/>
                  <a:gd name="T4" fmla="*/ 4 w 6"/>
                  <a:gd name="T5" fmla="*/ 2 h 3"/>
                  <a:gd name="T6" fmla="*/ 6 w 6"/>
                  <a:gd name="T7" fmla="*/ 3 h 3"/>
                  <a:gd name="T8" fmla="*/ 2 w 6"/>
                  <a:gd name="T9" fmla="*/ 3 h 3"/>
                  <a:gd name="T10" fmla="*/ 0 w 6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6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6" y="3"/>
                    </a:lnTo>
                    <a:lnTo>
                      <a:pt x="2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9" name="Freeform 251">
                <a:extLst>
                  <a:ext uri="{FF2B5EF4-FFF2-40B4-BE49-F238E27FC236}">
                    <a16:creationId xmlns:a16="http://schemas.microsoft.com/office/drawing/2014/main" id="{D97D8497-18B9-4B0D-AA3A-C78E79953C2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9" y="111"/>
                <a:ext cx="2" cy="1"/>
              </a:xfrm>
              <a:custGeom>
                <a:avLst/>
                <a:gdLst>
                  <a:gd name="T0" fmla="*/ 8 w 8"/>
                  <a:gd name="T1" fmla="*/ 0 h 3"/>
                  <a:gd name="T2" fmla="*/ 4 w 8"/>
                  <a:gd name="T3" fmla="*/ 3 h 3"/>
                  <a:gd name="T4" fmla="*/ 0 w 8"/>
                  <a:gd name="T5" fmla="*/ 3 h 3"/>
                  <a:gd name="T6" fmla="*/ 3 w 8"/>
                  <a:gd name="T7" fmla="*/ 2 h 3"/>
                  <a:gd name="T8" fmla="*/ 6 w 8"/>
                  <a:gd name="T9" fmla="*/ 1 h 3"/>
                  <a:gd name="T10" fmla="*/ 8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8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0" name="Freeform 252">
                <a:extLst>
                  <a:ext uri="{FF2B5EF4-FFF2-40B4-BE49-F238E27FC236}">
                    <a16:creationId xmlns:a16="http://schemas.microsoft.com/office/drawing/2014/main" id="{C6EC10A3-9691-4678-A529-26186917505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0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1" name="Freeform 253">
                <a:extLst>
                  <a:ext uri="{FF2B5EF4-FFF2-40B4-BE49-F238E27FC236}">
                    <a16:creationId xmlns:a16="http://schemas.microsoft.com/office/drawing/2014/main" id="{7A5B873C-C28E-444B-A07C-389AC5CB72FA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137" y="110"/>
                <a:ext cx="96" cy="43"/>
              </a:xfrm>
              <a:custGeom>
                <a:avLst/>
                <a:gdLst>
                  <a:gd name="T0" fmla="*/ 301 w 384"/>
                  <a:gd name="T1" fmla="*/ 128 h 173"/>
                  <a:gd name="T2" fmla="*/ 296 w 384"/>
                  <a:gd name="T3" fmla="*/ 100 h 173"/>
                  <a:gd name="T4" fmla="*/ 363 w 384"/>
                  <a:gd name="T5" fmla="*/ 165 h 173"/>
                  <a:gd name="T6" fmla="*/ 90 w 384"/>
                  <a:gd name="T7" fmla="*/ 83 h 173"/>
                  <a:gd name="T8" fmla="*/ 41 w 384"/>
                  <a:gd name="T9" fmla="*/ 139 h 173"/>
                  <a:gd name="T10" fmla="*/ 86 w 384"/>
                  <a:gd name="T11" fmla="*/ 121 h 173"/>
                  <a:gd name="T12" fmla="*/ 95 w 384"/>
                  <a:gd name="T13" fmla="*/ 4 h 173"/>
                  <a:gd name="T14" fmla="*/ 99 w 384"/>
                  <a:gd name="T15" fmla="*/ 7 h 173"/>
                  <a:gd name="T16" fmla="*/ 123 w 384"/>
                  <a:gd name="T17" fmla="*/ 67 h 173"/>
                  <a:gd name="T18" fmla="*/ 184 w 384"/>
                  <a:gd name="T19" fmla="*/ 85 h 173"/>
                  <a:gd name="T20" fmla="*/ 145 w 384"/>
                  <a:gd name="T21" fmla="*/ 63 h 173"/>
                  <a:gd name="T22" fmla="*/ 128 w 384"/>
                  <a:gd name="T23" fmla="*/ 48 h 173"/>
                  <a:gd name="T24" fmla="*/ 112 w 384"/>
                  <a:gd name="T25" fmla="*/ 7 h 173"/>
                  <a:gd name="T26" fmla="*/ 164 w 384"/>
                  <a:gd name="T27" fmla="*/ 46 h 173"/>
                  <a:gd name="T28" fmla="*/ 198 w 384"/>
                  <a:gd name="T29" fmla="*/ 69 h 173"/>
                  <a:gd name="T30" fmla="*/ 244 w 384"/>
                  <a:gd name="T31" fmla="*/ 30 h 173"/>
                  <a:gd name="T32" fmla="*/ 274 w 384"/>
                  <a:gd name="T33" fmla="*/ 7 h 173"/>
                  <a:gd name="T34" fmla="*/ 246 w 384"/>
                  <a:gd name="T35" fmla="*/ 48 h 173"/>
                  <a:gd name="T36" fmla="*/ 219 w 384"/>
                  <a:gd name="T37" fmla="*/ 70 h 173"/>
                  <a:gd name="T38" fmla="*/ 190 w 384"/>
                  <a:gd name="T39" fmla="*/ 95 h 173"/>
                  <a:gd name="T40" fmla="*/ 186 w 384"/>
                  <a:gd name="T41" fmla="*/ 102 h 173"/>
                  <a:gd name="T42" fmla="*/ 251 w 384"/>
                  <a:gd name="T43" fmla="*/ 66 h 173"/>
                  <a:gd name="T44" fmla="*/ 283 w 384"/>
                  <a:gd name="T45" fmla="*/ 10 h 173"/>
                  <a:gd name="T46" fmla="*/ 296 w 384"/>
                  <a:gd name="T47" fmla="*/ 0 h 173"/>
                  <a:gd name="T48" fmla="*/ 340 w 384"/>
                  <a:gd name="T49" fmla="*/ 6 h 173"/>
                  <a:gd name="T50" fmla="*/ 329 w 384"/>
                  <a:gd name="T51" fmla="*/ 60 h 173"/>
                  <a:gd name="T52" fmla="*/ 283 w 384"/>
                  <a:gd name="T53" fmla="*/ 32 h 173"/>
                  <a:gd name="T54" fmla="*/ 300 w 384"/>
                  <a:gd name="T55" fmla="*/ 32 h 173"/>
                  <a:gd name="T56" fmla="*/ 322 w 384"/>
                  <a:gd name="T57" fmla="*/ 37 h 173"/>
                  <a:gd name="T58" fmla="*/ 309 w 384"/>
                  <a:gd name="T59" fmla="*/ 7 h 173"/>
                  <a:gd name="T60" fmla="*/ 272 w 384"/>
                  <a:gd name="T61" fmla="*/ 70 h 173"/>
                  <a:gd name="T62" fmla="*/ 368 w 384"/>
                  <a:gd name="T63" fmla="*/ 160 h 173"/>
                  <a:gd name="T64" fmla="*/ 322 w 384"/>
                  <a:gd name="T65" fmla="*/ 159 h 173"/>
                  <a:gd name="T66" fmla="*/ 250 w 384"/>
                  <a:gd name="T67" fmla="*/ 74 h 173"/>
                  <a:gd name="T68" fmla="*/ 209 w 384"/>
                  <a:gd name="T69" fmla="*/ 122 h 173"/>
                  <a:gd name="T70" fmla="*/ 237 w 384"/>
                  <a:gd name="T71" fmla="*/ 119 h 173"/>
                  <a:gd name="T72" fmla="*/ 221 w 384"/>
                  <a:gd name="T73" fmla="*/ 103 h 173"/>
                  <a:gd name="T74" fmla="*/ 246 w 384"/>
                  <a:gd name="T75" fmla="*/ 85 h 173"/>
                  <a:gd name="T76" fmla="*/ 219 w 384"/>
                  <a:gd name="T77" fmla="*/ 145 h 173"/>
                  <a:gd name="T78" fmla="*/ 203 w 384"/>
                  <a:gd name="T79" fmla="*/ 163 h 173"/>
                  <a:gd name="T80" fmla="*/ 181 w 384"/>
                  <a:gd name="T81" fmla="*/ 173 h 173"/>
                  <a:gd name="T82" fmla="*/ 180 w 384"/>
                  <a:gd name="T83" fmla="*/ 159 h 173"/>
                  <a:gd name="T84" fmla="*/ 163 w 384"/>
                  <a:gd name="T85" fmla="*/ 145 h 173"/>
                  <a:gd name="T86" fmla="*/ 128 w 384"/>
                  <a:gd name="T87" fmla="*/ 89 h 173"/>
                  <a:gd name="T88" fmla="*/ 166 w 384"/>
                  <a:gd name="T89" fmla="*/ 103 h 173"/>
                  <a:gd name="T90" fmla="*/ 144 w 384"/>
                  <a:gd name="T91" fmla="*/ 116 h 173"/>
                  <a:gd name="T92" fmla="*/ 168 w 384"/>
                  <a:gd name="T93" fmla="*/ 126 h 173"/>
                  <a:gd name="T94" fmla="*/ 144 w 384"/>
                  <a:gd name="T95" fmla="*/ 76 h 173"/>
                  <a:gd name="T96" fmla="*/ 66 w 384"/>
                  <a:gd name="T97" fmla="*/ 155 h 173"/>
                  <a:gd name="T98" fmla="*/ 15 w 384"/>
                  <a:gd name="T99" fmla="*/ 160 h 173"/>
                  <a:gd name="T100" fmla="*/ 111 w 384"/>
                  <a:gd name="T101" fmla="*/ 70 h 173"/>
                  <a:gd name="T102" fmla="*/ 72 w 384"/>
                  <a:gd name="T103" fmla="*/ 7 h 173"/>
                  <a:gd name="T104" fmla="*/ 61 w 384"/>
                  <a:gd name="T105" fmla="*/ 37 h 173"/>
                  <a:gd name="T106" fmla="*/ 81 w 384"/>
                  <a:gd name="T107" fmla="*/ 32 h 173"/>
                  <a:gd name="T108" fmla="*/ 99 w 384"/>
                  <a:gd name="T109" fmla="*/ 32 h 173"/>
                  <a:gd name="T110" fmla="*/ 47 w 384"/>
                  <a:gd name="T111" fmla="*/ 52 h 173"/>
                  <a:gd name="T112" fmla="*/ 39 w 384"/>
                  <a:gd name="T113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</a:cxnLst>
                <a:rect l="0" t="0" r="r" b="b"/>
                <a:pathLst>
                  <a:path w="384" h="173">
                    <a:moveTo>
                      <a:pt x="80" y="128"/>
                    </a:moveTo>
                    <a:lnTo>
                      <a:pt x="75" y="135"/>
                    </a:lnTo>
                    <a:lnTo>
                      <a:pt x="77" y="134"/>
                    </a:lnTo>
                    <a:lnTo>
                      <a:pt x="80" y="128"/>
                    </a:lnTo>
                    <a:close/>
                    <a:moveTo>
                      <a:pt x="301" y="128"/>
                    </a:moveTo>
                    <a:lnTo>
                      <a:pt x="305" y="134"/>
                    </a:lnTo>
                    <a:lnTo>
                      <a:pt x="306" y="135"/>
                    </a:lnTo>
                    <a:lnTo>
                      <a:pt x="301" y="128"/>
                    </a:lnTo>
                    <a:close/>
                    <a:moveTo>
                      <a:pt x="274" y="77"/>
                    </a:moveTo>
                    <a:lnTo>
                      <a:pt x="280" y="95"/>
                    </a:lnTo>
                    <a:lnTo>
                      <a:pt x="288" y="112"/>
                    </a:lnTo>
                    <a:lnTo>
                      <a:pt x="299" y="125"/>
                    </a:lnTo>
                    <a:lnTo>
                      <a:pt x="296" y="121"/>
                    </a:lnTo>
                    <a:lnTo>
                      <a:pt x="288" y="108"/>
                    </a:lnTo>
                    <a:lnTo>
                      <a:pt x="282" y="95"/>
                    </a:lnTo>
                    <a:lnTo>
                      <a:pt x="296" y="100"/>
                    </a:lnTo>
                    <a:lnTo>
                      <a:pt x="309" y="108"/>
                    </a:lnTo>
                    <a:lnTo>
                      <a:pt x="318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1" y="139"/>
                    </a:lnTo>
                    <a:lnTo>
                      <a:pt x="347" y="150"/>
                    </a:lnTo>
                    <a:lnTo>
                      <a:pt x="352" y="163"/>
                    </a:lnTo>
                    <a:lnTo>
                      <a:pt x="363" y="165"/>
                    </a:lnTo>
                    <a:lnTo>
                      <a:pt x="356" y="146"/>
                    </a:lnTo>
                    <a:lnTo>
                      <a:pt x="347" y="130"/>
                    </a:lnTo>
                    <a:lnTo>
                      <a:pt x="331" y="108"/>
                    </a:lnTo>
                    <a:lnTo>
                      <a:pt x="309" y="91"/>
                    </a:lnTo>
                    <a:lnTo>
                      <a:pt x="292" y="83"/>
                    </a:lnTo>
                    <a:lnTo>
                      <a:pt x="274" y="77"/>
                    </a:lnTo>
                    <a:close/>
                    <a:moveTo>
                      <a:pt x="108" y="77"/>
                    </a:moveTo>
                    <a:lnTo>
                      <a:pt x="90" y="83"/>
                    </a:lnTo>
                    <a:lnTo>
                      <a:pt x="73" y="91"/>
                    </a:lnTo>
                    <a:lnTo>
                      <a:pt x="52" y="108"/>
                    </a:lnTo>
                    <a:lnTo>
                      <a:pt x="34" y="130"/>
                    </a:lnTo>
                    <a:lnTo>
                      <a:pt x="25" y="146"/>
                    </a:lnTo>
                    <a:lnTo>
                      <a:pt x="20" y="165"/>
                    </a:lnTo>
                    <a:lnTo>
                      <a:pt x="29" y="163"/>
                    </a:lnTo>
                    <a:lnTo>
                      <a:pt x="34" y="150"/>
                    </a:lnTo>
                    <a:lnTo>
                      <a:pt x="41" y="139"/>
                    </a:lnTo>
                    <a:lnTo>
                      <a:pt x="48" y="130"/>
                    </a:lnTo>
                    <a:lnTo>
                      <a:pt x="56" y="122"/>
                    </a:lnTo>
                    <a:lnTo>
                      <a:pt x="64" y="114"/>
                    </a:lnTo>
                    <a:lnTo>
                      <a:pt x="73" y="108"/>
                    </a:lnTo>
                    <a:lnTo>
                      <a:pt x="86" y="100"/>
                    </a:lnTo>
                    <a:lnTo>
                      <a:pt x="99" y="95"/>
                    </a:lnTo>
                    <a:lnTo>
                      <a:pt x="94" y="108"/>
                    </a:lnTo>
                    <a:lnTo>
                      <a:pt x="86" y="121"/>
                    </a:lnTo>
                    <a:lnTo>
                      <a:pt x="84" y="126"/>
                    </a:lnTo>
                    <a:lnTo>
                      <a:pt x="94" y="112"/>
                    </a:lnTo>
                    <a:lnTo>
                      <a:pt x="102" y="95"/>
                    </a:lnTo>
                    <a:lnTo>
                      <a:pt x="108" y="77"/>
                    </a:lnTo>
                    <a:close/>
                    <a:moveTo>
                      <a:pt x="0" y="0"/>
                    </a:moveTo>
                    <a:lnTo>
                      <a:pt x="86" y="0"/>
                    </a:lnTo>
                    <a:lnTo>
                      <a:pt x="90" y="1"/>
                    </a:lnTo>
                    <a:lnTo>
                      <a:pt x="95" y="4"/>
                    </a:lnTo>
                    <a:lnTo>
                      <a:pt x="99" y="6"/>
                    </a:lnTo>
                    <a:lnTo>
                      <a:pt x="99" y="6"/>
                    </a:lnTo>
                    <a:lnTo>
                      <a:pt x="99" y="7"/>
                    </a:lnTo>
                    <a:lnTo>
                      <a:pt x="99" y="9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7"/>
                    </a:lnTo>
                    <a:lnTo>
                      <a:pt x="103" y="7"/>
                    </a:lnTo>
                    <a:lnTo>
                      <a:pt x="104" y="10"/>
                    </a:lnTo>
                    <a:lnTo>
                      <a:pt x="113" y="23"/>
                    </a:lnTo>
                    <a:lnTo>
                      <a:pt x="117" y="38"/>
                    </a:lnTo>
                    <a:lnTo>
                      <a:pt x="118" y="55"/>
                    </a:lnTo>
                    <a:lnTo>
                      <a:pt x="118" y="61"/>
                    </a:lnTo>
                    <a:lnTo>
                      <a:pt x="117" y="67"/>
                    </a:lnTo>
                    <a:lnTo>
                      <a:pt x="123" y="67"/>
                    </a:lnTo>
                    <a:lnTo>
                      <a:pt x="130" y="66"/>
                    </a:lnTo>
                    <a:lnTo>
                      <a:pt x="145" y="69"/>
                    </a:lnTo>
                    <a:lnTo>
                      <a:pt x="160" y="72"/>
                    </a:lnTo>
                    <a:lnTo>
                      <a:pt x="175" y="80"/>
                    </a:lnTo>
                    <a:lnTo>
                      <a:pt x="178" y="85"/>
                    </a:lnTo>
                    <a:lnTo>
                      <a:pt x="181" y="89"/>
                    </a:lnTo>
                    <a:lnTo>
                      <a:pt x="184" y="94"/>
                    </a:lnTo>
                    <a:lnTo>
                      <a:pt x="184" y="85"/>
                    </a:lnTo>
                    <a:lnTo>
                      <a:pt x="185" y="85"/>
                    </a:lnTo>
                    <a:lnTo>
                      <a:pt x="185" y="85"/>
                    </a:lnTo>
                    <a:lnTo>
                      <a:pt x="180" y="79"/>
                    </a:lnTo>
                    <a:lnTo>
                      <a:pt x="172" y="74"/>
                    </a:lnTo>
                    <a:lnTo>
                      <a:pt x="160" y="69"/>
                    </a:lnTo>
                    <a:lnTo>
                      <a:pt x="145" y="66"/>
                    </a:lnTo>
                    <a:lnTo>
                      <a:pt x="145" y="65"/>
                    </a:lnTo>
                    <a:lnTo>
                      <a:pt x="145" y="63"/>
                    </a:lnTo>
                    <a:lnTo>
                      <a:pt x="145" y="60"/>
                    </a:lnTo>
                    <a:lnTo>
                      <a:pt x="145" y="55"/>
                    </a:lnTo>
                    <a:lnTo>
                      <a:pt x="145" y="49"/>
                    </a:lnTo>
                    <a:lnTo>
                      <a:pt x="140" y="48"/>
                    </a:lnTo>
                    <a:lnTo>
                      <a:pt x="135" y="48"/>
                    </a:lnTo>
                    <a:lnTo>
                      <a:pt x="131" y="48"/>
                    </a:lnTo>
                    <a:lnTo>
                      <a:pt x="128" y="48"/>
                    </a:lnTo>
                    <a:lnTo>
                      <a:pt x="128" y="48"/>
                    </a:lnTo>
                    <a:lnTo>
                      <a:pt x="125" y="33"/>
                    </a:lnTo>
                    <a:lnTo>
                      <a:pt x="120" y="20"/>
                    </a:lnTo>
                    <a:lnTo>
                      <a:pt x="113" y="12"/>
                    </a:lnTo>
                    <a:lnTo>
                      <a:pt x="107" y="7"/>
                    </a:lnTo>
                    <a:lnTo>
                      <a:pt x="108" y="7"/>
                    </a:lnTo>
                    <a:lnTo>
                      <a:pt x="108" y="7"/>
                    </a:lnTo>
                    <a:lnTo>
                      <a:pt x="108" y="6"/>
                    </a:lnTo>
                    <a:lnTo>
                      <a:pt x="112" y="7"/>
                    </a:lnTo>
                    <a:lnTo>
                      <a:pt x="118" y="9"/>
                    </a:lnTo>
                    <a:lnTo>
                      <a:pt x="126" y="14"/>
                    </a:lnTo>
                    <a:lnTo>
                      <a:pt x="131" y="20"/>
                    </a:lnTo>
                    <a:lnTo>
                      <a:pt x="135" y="29"/>
                    </a:lnTo>
                    <a:lnTo>
                      <a:pt x="139" y="29"/>
                    </a:lnTo>
                    <a:lnTo>
                      <a:pt x="149" y="29"/>
                    </a:lnTo>
                    <a:lnTo>
                      <a:pt x="164" y="30"/>
                    </a:lnTo>
                    <a:lnTo>
                      <a:pt x="164" y="46"/>
                    </a:lnTo>
                    <a:lnTo>
                      <a:pt x="164" y="56"/>
                    </a:lnTo>
                    <a:lnTo>
                      <a:pt x="164" y="60"/>
                    </a:lnTo>
                    <a:lnTo>
                      <a:pt x="175" y="63"/>
                    </a:lnTo>
                    <a:lnTo>
                      <a:pt x="181" y="69"/>
                    </a:lnTo>
                    <a:lnTo>
                      <a:pt x="186" y="75"/>
                    </a:lnTo>
                    <a:lnTo>
                      <a:pt x="189" y="81"/>
                    </a:lnTo>
                    <a:lnTo>
                      <a:pt x="192" y="75"/>
                    </a:lnTo>
                    <a:lnTo>
                      <a:pt x="198" y="69"/>
                    </a:lnTo>
                    <a:lnTo>
                      <a:pt x="204" y="63"/>
                    </a:lnTo>
                    <a:lnTo>
                      <a:pt x="213" y="60"/>
                    </a:lnTo>
                    <a:lnTo>
                      <a:pt x="214" y="57"/>
                    </a:lnTo>
                    <a:lnTo>
                      <a:pt x="216" y="52"/>
                    </a:lnTo>
                    <a:lnTo>
                      <a:pt x="217" y="42"/>
                    </a:lnTo>
                    <a:lnTo>
                      <a:pt x="218" y="30"/>
                    </a:lnTo>
                    <a:lnTo>
                      <a:pt x="233" y="30"/>
                    </a:lnTo>
                    <a:lnTo>
                      <a:pt x="244" y="30"/>
                    </a:lnTo>
                    <a:lnTo>
                      <a:pt x="248" y="30"/>
                    </a:lnTo>
                    <a:lnTo>
                      <a:pt x="250" y="20"/>
                    </a:lnTo>
                    <a:lnTo>
                      <a:pt x="256" y="14"/>
                    </a:lnTo>
                    <a:lnTo>
                      <a:pt x="263" y="10"/>
                    </a:lnTo>
                    <a:lnTo>
                      <a:pt x="269" y="7"/>
                    </a:lnTo>
                    <a:lnTo>
                      <a:pt x="274" y="6"/>
                    </a:lnTo>
                    <a:lnTo>
                      <a:pt x="274" y="7"/>
                    </a:lnTo>
                    <a:lnTo>
                      <a:pt x="274" y="7"/>
                    </a:lnTo>
                    <a:lnTo>
                      <a:pt x="276" y="7"/>
                    </a:lnTo>
                    <a:lnTo>
                      <a:pt x="269" y="12"/>
                    </a:lnTo>
                    <a:lnTo>
                      <a:pt x="263" y="20"/>
                    </a:lnTo>
                    <a:lnTo>
                      <a:pt x="256" y="33"/>
                    </a:lnTo>
                    <a:lnTo>
                      <a:pt x="254" y="48"/>
                    </a:lnTo>
                    <a:lnTo>
                      <a:pt x="253" y="48"/>
                    </a:lnTo>
                    <a:lnTo>
                      <a:pt x="250" y="48"/>
                    </a:lnTo>
                    <a:lnTo>
                      <a:pt x="246" y="48"/>
                    </a:lnTo>
                    <a:lnTo>
                      <a:pt x="242" y="48"/>
                    </a:lnTo>
                    <a:lnTo>
                      <a:pt x="236" y="49"/>
                    </a:lnTo>
                    <a:lnTo>
                      <a:pt x="236" y="55"/>
                    </a:lnTo>
                    <a:lnTo>
                      <a:pt x="236" y="60"/>
                    </a:lnTo>
                    <a:lnTo>
                      <a:pt x="236" y="63"/>
                    </a:lnTo>
                    <a:lnTo>
                      <a:pt x="236" y="65"/>
                    </a:lnTo>
                    <a:lnTo>
                      <a:pt x="236" y="66"/>
                    </a:lnTo>
                    <a:lnTo>
                      <a:pt x="219" y="70"/>
                    </a:lnTo>
                    <a:lnTo>
                      <a:pt x="207" y="75"/>
                    </a:lnTo>
                    <a:lnTo>
                      <a:pt x="198" y="81"/>
                    </a:lnTo>
                    <a:lnTo>
                      <a:pt x="192" y="89"/>
                    </a:lnTo>
                    <a:lnTo>
                      <a:pt x="190" y="94"/>
                    </a:lnTo>
                    <a:lnTo>
                      <a:pt x="191" y="95"/>
                    </a:lnTo>
                    <a:lnTo>
                      <a:pt x="191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89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5" y="95"/>
                    </a:lnTo>
                    <a:lnTo>
                      <a:pt x="184" y="95"/>
                    </a:lnTo>
                    <a:lnTo>
                      <a:pt x="186" y="102"/>
                    </a:lnTo>
                    <a:lnTo>
                      <a:pt x="187" y="108"/>
                    </a:lnTo>
                    <a:lnTo>
                      <a:pt x="187" y="108"/>
                    </a:lnTo>
                    <a:lnTo>
                      <a:pt x="191" y="98"/>
                    </a:lnTo>
                    <a:lnTo>
                      <a:pt x="198" y="89"/>
                    </a:lnTo>
                    <a:lnTo>
                      <a:pt x="207" y="80"/>
                    </a:lnTo>
                    <a:lnTo>
                      <a:pt x="219" y="72"/>
                    </a:lnTo>
                    <a:lnTo>
                      <a:pt x="235" y="69"/>
                    </a:lnTo>
                    <a:lnTo>
                      <a:pt x="251" y="66"/>
                    </a:lnTo>
                    <a:lnTo>
                      <a:pt x="264" y="67"/>
                    </a:lnTo>
                    <a:lnTo>
                      <a:pt x="263" y="55"/>
                    </a:lnTo>
                    <a:lnTo>
                      <a:pt x="265" y="38"/>
                    </a:lnTo>
                    <a:lnTo>
                      <a:pt x="269" y="23"/>
                    </a:lnTo>
                    <a:lnTo>
                      <a:pt x="277" y="10"/>
                    </a:lnTo>
                    <a:lnTo>
                      <a:pt x="280" y="7"/>
                    </a:lnTo>
                    <a:lnTo>
                      <a:pt x="282" y="7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9"/>
                    </a:lnTo>
                    <a:lnTo>
                      <a:pt x="283" y="7"/>
                    </a:lnTo>
                    <a:lnTo>
                      <a:pt x="283" y="7"/>
                    </a:lnTo>
                    <a:lnTo>
                      <a:pt x="290" y="4"/>
                    </a:lnTo>
                    <a:lnTo>
                      <a:pt x="296" y="0"/>
                    </a:lnTo>
                    <a:lnTo>
                      <a:pt x="384" y="0"/>
                    </a:lnTo>
                    <a:lnTo>
                      <a:pt x="378" y="5"/>
                    </a:lnTo>
                    <a:lnTo>
                      <a:pt x="370" y="6"/>
                    </a:lnTo>
                    <a:lnTo>
                      <a:pt x="363" y="7"/>
                    </a:lnTo>
                    <a:lnTo>
                      <a:pt x="358" y="7"/>
                    </a:lnTo>
                    <a:lnTo>
                      <a:pt x="351" y="7"/>
                    </a:lnTo>
                    <a:lnTo>
                      <a:pt x="346" y="7"/>
                    </a:lnTo>
                    <a:lnTo>
                      <a:pt x="340" y="6"/>
                    </a:lnTo>
                    <a:lnTo>
                      <a:pt x="332" y="6"/>
                    </a:lnTo>
                    <a:lnTo>
                      <a:pt x="333" y="6"/>
                    </a:lnTo>
                    <a:lnTo>
                      <a:pt x="337" y="11"/>
                    </a:lnTo>
                    <a:lnTo>
                      <a:pt x="340" y="16"/>
                    </a:lnTo>
                    <a:lnTo>
                      <a:pt x="342" y="23"/>
                    </a:lnTo>
                    <a:lnTo>
                      <a:pt x="342" y="38"/>
                    </a:lnTo>
                    <a:lnTo>
                      <a:pt x="336" y="52"/>
                    </a:lnTo>
                    <a:lnTo>
                      <a:pt x="329" y="60"/>
                    </a:lnTo>
                    <a:lnTo>
                      <a:pt x="322" y="66"/>
                    </a:lnTo>
                    <a:lnTo>
                      <a:pt x="312" y="69"/>
                    </a:lnTo>
                    <a:lnTo>
                      <a:pt x="301" y="67"/>
                    </a:lnTo>
                    <a:lnTo>
                      <a:pt x="292" y="63"/>
                    </a:lnTo>
                    <a:lnTo>
                      <a:pt x="286" y="57"/>
                    </a:lnTo>
                    <a:lnTo>
                      <a:pt x="281" y="49"/>
                    </a:lnTo>
                    <a:lnTo>
                      <a:pt x="281" y="40"/>
                    </a:lnTo>
                    <a:lnTo>
                      <a:pt x="283" y="32"/>
                    </a:lnTo>
                    <a:lnTo>
                      <a:pt x="286" y="28"/>
                    </a:lnTo>
                    <a:lnTo>
                      <a:pt x="288" y="24"/>
                    </a:lnTo>
                    <a:lnTo>
                      <a:pt x="292" y="21"/>
                    </a:lnTo>
                    <a:lnTo>
                      <a:pt x="296" y="20"/>
                    </a:lnTo>
                    <a:lnTo>
                      <a:pt x="300" y="20"/>
                    </a:lnTo>
                    <a:lnTo>
                      <a:pt x="300" y="24"/>
                    </a:lnTo>
                    <a:lnTo>
                      <a:pt x="300" y="28"/>
                    </a:lnTo>
                    <a:lnTo>
                      <a:pt x="300" y="32"/>
                    </a:lnTo>
                    <a:lnTo>
                      <a:pt x="301" y="35"/>
                    </a:lnTo>
                    <a:lnTo>
                      <a:pt x="304" y="38"/>
                    </a:lnTo>
                    <a:lnTo>
                      <a:pt x="306" y="40"/>
                    </a:lnTo>
                    <a:lnTo>
                      <a:pt x="310" y="42"/>
                    </a:lnTo>
                    <a:lnTo>
                      <a:pt x="313" y="40"/>
                    </a:lnTo>
                    <a:lnTo>
                      <a:pt x="317" y="40"/>
                    </a:lnTo>
                    <a:lnTo>
                      <a:pt x="319" y="38"/>
                    </a:lnTo>
                    <a:lnTo>
                      <a:pt x="322" y="37"/>
                    </a:lnTo>
                    <a:lnTo>
                      <a:pt x="324" y="33"/>
                    </a:lnTo>
                    <a:lnTo>
                      <a:pt x="326" y="29"/>
                    </a:lnTo>
                    <a:lnTo>
                      <a:pt x="324" y="25"/>
                    </a:lnTo>
                    <a:lnTo>
                      <a:pt x="324" y="21"/>
                    </a:lnTo>
                    <a:lnTo>
                      <a:pt x="323" y="18"/>
                    </a:lnTo>
                    <a:lnTo>
                      <a:pt x="319" y="12"/>
                    </a:lnTo>
                    <a:lnTo>
                      <a:pt x="314" y="9"/>
                    </a:lnTo>
                    <a:lnTo>
                      <a:pt x="309" y="7"/>
                    </a:lnTo>
                    <a:lnTo>
                      <a:pt x="304" y="6"/>
                    </a:lnTo>
                    <a:lnTo>
                      <a:pt x="292" y="10"/>
                    </a:lnTo>
                    <a:lnTo>
                      <a:pt x="283" y="19"/>
                    </a:lnTo>
                    <a:lnTo>
                      <a:pt x="277" y="29"/>
                    </a:lnTo>
                    <a:lnTo>
                      <a:pt x="273" y="42"/>
                    </a:lnTo>
                    <a:lnTo>
                      <a:pt x="271" y="53"/>
                    </a:lnTo>
                    <a:lnTo>
                      <a:pt x="271" y="62"/>
                    </a:lnTo>
                    <a:lnTo>
                      <a:pt x="272" y="70"/>
                    </a:lnTo>
                    <a:lnTo>
                      <a:pt x="287" y="74"/>
                    </a:lnTo>
                    <a:lnTo>
                      <a:pt x="301" y="79"/>
                    </a:lnTo>
                    <a:lnTo>
                      <a:pt x="319" y="90"/>
                    </a:lnTo>
                    <a:lnTo>
                      <a:pt x="336" y="103"/>
                    </a:lnTo>
                    <a:lnTo>
                      <a:pt x="350" y="121"/>
                    </a:lnTo>
                    <a:lnTo>
                      <a:pt x="360" y="141"/>
                    </a:lnTo>
                    <a:lnTo>
                      <a:pt x="364" y="150"/>
                    </a:lnTo>
                    <a:lnTo>
                      <a:pt x="368" y="160"/>
                    </a:lnTo>
                    <a:lnTo>
                      <a:pt x="370" y="173"/>
                    </a:lnTo>
                    <a:lnTo>
                      <a:pt x="340" y="173"/>
                    </a:lnTo>
                    <a:lnTo>
                      <a:pt x="338" y="169"/>
                    </a:lnTo>
                    <a:lnTo>
                      <a:pt x="337" y="168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35" y="167"/>
                    </a:lnTo>
                    <a:lnTo>
                      <a:pt x="322" y="159"/>
                    </a:lnTo>
                    <a:lnTo>
                      <a:pt x="310" y="149"/>
                    </a:lnTo>
                    <a:lnTo>
                      <a:pt x="300" y="139"/>
                    </a:lnTo>
                    <a:lnTo>
                      <a:pt x="287" y="122"/>
                    </a:lnTo>
                    <a:lnTo>
                      <a:pt x="276" y="104"/>
                    </a:lnTo>
                    <a:lnTo>
                      <a:pt x="271" y="90"/>
                    </a:lnTo>
                    <a:lnTo>
                      <a:pt x="267" y="75"/>
                    </a:lnTo>
                    <a:lnTo>
                      <a:pt x="259" y="74"/>
                    </a:lnTo>
                    <a:lnTo>
                      <a:pt x="250" y="74"/>
                    </a:lnTo>
                    <a:lnTo>
                      <a:pt x="239" y="76"/>
                    </a:lnTo>
                    <a:lnTo>
                      <a:pt x="226" y="80"/>
                    </a:lnTo>
                    <a:lnTo>
                      <a:pt x="216" y="85"/>
                    </a:lnTo>
                    <a:lnTo>
                      <a:pt x="207" y="95"/>
                    </a:lnTo>
                    <a:lnTo>
                      <a:pt x="203" y="107"/>
                    </a:lnTo>
                    <a:lnTo>
                      <a:pt x="204" y="112"/>
                    </a:lnTo>
                    <a:lnTo>
                      <a:pt x="205" y="117"/>
                    </a:lnTo>
                    <a:lnTo>
                      <a:pt x="209" y="122"/>
                    </a:lnTo>
                    <a:lnTo>
                      <a:pt x="214" y="126"/>
                    </a:lnTo>
                    <a:lnTo>
                      <a:pt x="218" y="127"/>
                    </a:lnTo>
                    <a:lnTo>
                      <a:pt x="222" y="127"/>
                    </a:lnTo>
                    <a:lnTo>
                      <a:pt x="226" y="128"/>
                    </a:lnTo>
                    <a:lnTo>
                      <a:pt x="230" y="127"/>
                    </a:lnTo>
                    <a:lnTo>
                      <a:pt x="233" y="125"/>
                    </a:lnTo>
                    <a:lnTo>
                      <a:pt x="235" y="122"/>
                    </a:lnTo>
                    <a:lnTo>
                      <a:pt x="237" y="119"/>
                    </a:lnTo>
                    <a:lnTo>
                      <a:pt x="237" y="116"/>
                    </a:lnTo>
                    <a:lnTo>
                      <a:pt x="239" y="113"/>
                    </a:lnTo>
                    <a:lnTo>
                      <a:pt x="237" y="109"/>
                    </a:lnTo>
                    <a:lnTo>
                      <a:pt x="235" y="107"/>
                    </a:lnTo>
                    <a:lnTo>
                      <a:pt x="232" y="104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17" y="103"/>
                    </a:lnTo>
                    <a:lnTo>
                      <a:pt x="217" y="99"/>
                    </a:lnTo>
                    <a:lnTo>
                      <a:pt x="218" y="95"/>
                    </a:lnTo>
                    <a:lnTo>
                      <a:pt x="221" y="91"/>
                    </a:lnTo>
                    <a:lnTo>
                      <a:pt x="224" y="89"/>
                    </a:lnTo>
                    <a:lnTo>
                      <a:pt x="228" y="86"/>
                    </a:lnTo>
                    <a:lnTo>
                      <a:pt x="237" y="84"/>
                    </a:lnTo>
                    <a:lnTo>
                      <a:pt x="246" y="85"/>
                    </a:lnTo>
                    <a:lnTo>
                      <a:pt x="254" y="89"/>
                    </a:lnTo>
                    <a:lnTo>
                      <a:pt x="260" y="95"/>
                    </a:lnTo>
                    <a:lnTo>
                      <a:pt x="264" y="104"/>
                    </a:lnTo>
                    <a:lnTo>
                      <a:pt x="265" y="114"/>
                    </a:lnTo>
                    <a:lnTo>
                      <a:pt x="260" y="128"/>
                    </a:lnTo>
                    <a:lnTo>
                      <a:pt x="249" y="139"/>
                    </a:lnTo>
                    <a:lnTo>
                      <a:pt x="235" y="145"/>
                    </a:lnTo>
                    <a:lnTo>
                      <a:pt x="219" y="145"/>
                    </a:lnTo>
                    <a:lnTo>
                      <a:pt x="213" y="142"/>
                    </a:lnTo>
                    <a:lnTo>
                      <a:pt x="208" y="140"/>
                    </a:lnTo>
                    <a:lnTo>
                      <a:pt x="203" y="136"/>
                    </a:lnTo>
                    <a:lnTo>
                      <a:pt x="203" y="136"/>
                    </a:lnTo>
                    <a:lnTo>
                      <a:pt x="203" y="144"/>
                    </a:lnTo>
                    <a:lnTo>
                      <a:pt x="204" y="150"/>
                    </a:lnTo>
                    <a:lnTo>
                      <a:pt x="203" y="156"/>
                    </a:lnTo>
                    <a:lnTo>
                      <a:pt x="203" y="163"/>
                    </a:lnTo>
                    <a:lnTo>
                      <a:pt x="201" y="169"/>
                    </a:lnTo>
                    <a:lnTo>
                      <a:pt x="201" y="169"/>
                    </a:lnTo>
                    <a:lnTo>
                      <a:pt x="201" y="168"/>
                    </a:lnTo>
                    <a:lnTo>
                      <a:pt x="201" y="168"/>
                    </a:lnTo>
                    <a:lnTo>
                      <a:pt x="201" y="169"/>
                    </a:lnTo>
                    <a:lnTo>
                      <a:pt x="201" y="170"/>
                    </a:lnTo>
                    <a:lnTo>
                      <a:pt x="201" y="173"/>
                    </a:lnTo>
                    <a:lnTo>
                      <a:pt x="181" y="173"/>
                    </a:lnTo>
                    <a:lnTo>
                      <a:pt x="181" y="170"/>
                    </a:lnTo>
                    <a:lnTo>
                      <a:pt x="181" y="169"/>
                    </a:lnTo>
                    <a:lnTo>
                      <a:pt x="181" y="168"/>
                    </a:lnTo>
                    <a:lnTo>
                      <a:pt x="181" y="168"/>
                    </a:lnTo>
                    <a:lnTo>
                      <a:pt x="181" y="169"/>
                    </a:lnTo>
                    <a:lnTo>
                      <a:pt x="181" y="169"/>
                    </a:lnTo>
                    <a:lnTo>
                      <a:pt x="180" y="164"/>
                    </a:lnTo>
                    <a:lnTo>
                      <a:pt x="180" y="159"/>
                    </a:lnTo>
                    <a:lnTo>
                      <a:pt x="178" y="154"/>
                    </a:lnTo>
                    <a:lnTo>
                      <a:pt x="178" y="149"/>
                    </a:lnTo>
                    <a:lnTo>
                      <a:pt x="178" y="142"/>
                    </a:lnTo>
                    <a:lnTo>
                      <a:pt x="180" y="135"/>
                    </a:lnTo>
                    <a:lnTo>
                      <a:pt x="180" y="136"/>
                    </a:lnTo>
                    <a:lnTo>
                      <a:pt x="175" y="140"/>
                    </a:lnTo>
                    <a:lnTo>
                      <a:pt x="168" y="142"/>
                    </a:lnTo>
                    <a:lnTo>
                      <a:pt x="163" y="145"/>
                    </a:lnTo>
                    <a:lnTo>
                      <a:pt x="148" y="145"/>
                    </a:lnTo>
                    <a:lnTo>
                      <a:pt x="134" y="139"/>
                    </a:lnTo>
                    <a:lnTo>
                      <a:pt x="126" y="132"/>
                    </a:lnTo>
                    <a:lnTo>
                      <a:pt x="120" y="125"/>
                    </a:lnTo>
                    <a:lnTo>
                      <a:pt x="117" y="114"/>
                    </a:lnTo>
                    <a:lnTo>
                      <a:pt x="117" y="104"/>
                    </a:lnTo>
                    <a:lnTo>
                      <a:pt x="121" y="95"/>
                    </a:lnTo>
                    <a:lnTo>
                      <a:pt x="128" y="89"/>
                    </a:lnTo>
                    <a:lnTo>
                      <a:pt x="136" y="84"/>
                    </a:lnTo>
                    <a:lnTo>
                      <a:pt x="145" y="84"/>
                    </a:lnTo>
                    <a:lnTo>
                      <a:pt x="154" y="85"/>
                    </a:lnTo>
                    <a:lnTo>
                      <a:pt x="158" y="89"/>
                    </a:lnTo>
                    <a:lnTo>
                      <a:pt x="160" y="91"/>
                    </a:lnTo>
                    <a:lnTo>
                      <a:pt x="164" y="95"/>
                    </a:lnTo>
                    <a:lnTo>
                      <a:pt x="166" y="99"/>
                    </a:lnTo>
                    <a:lnTo>
                      <a:pt x="166" y="103"/>
                    </a:lnTo>
                    <a:lnTo>
                      <a:pt x="162" y="103"/>
                    </a:lnTo>
                    <a:lnTo>
                      <a:pt x="158" y="103"/>
                    </a:lnTo>
                    <a:lnTo>
                      <a:pt x="154" y="103"/>
                    </a:lnTo>
                    <a:lnTo>
                      <a:pt x="150" y="104"/>
                    </a:lnTo>
                    <a:lnTo>
                      <a:pt x="146" y="107"/>
                    </a:lnTo>
                    <a:lnTo>
                      <a:pt x="145" y="109"/>
                    </a:lnTo>
                    <a:lnTo>
                      <a:pt x="144" y="113"/>
                    </a:lnTo>
                    <a:lnTo>
                      <a:pt x="144" y="116"/>
                    </a:lnTo>
                    <a:lnTo>
                      <a:pt x="145" y="119"/>
                    </a:lnTo>
                    <a:lnTo>
                      <a:pt x="146" y="122"/>
                    </a:lnTo>
                    <a:lnTo>
                      <a:pt x="149" y="125"/>
                    </a:lnTo>
                    <a:lnTo>
                      <a:pt x="153" y="127"/>
                    </a:lnTo>
                    <a:lnTo>
                      <a:pt x="157" y="128"/>
                    </a:lnTo>
                    <a:lnTo>
                      <a:pt x="160" y="128"/>
                    </a:lnTo>
                    <a:lnTo>
                      <a:pt x="164" y="127"/>
                    </a:lnTo>
                    <a:lnTo>
                      <a:pt x="168" y="126"/>
                    </a:lnTo>
                    <a:lnTo>
                      <a:pt x="173" y="122"/>
                    </a:lnTo>
                    <a:lnTo>
                      <a:pt x="177" y="118"/>
                    </a:lnTo>
                    <a:lnTo>
                      <a:pt x="178" y="112"/>
                    </a:lnTo>
                    <a:lnTo>
                      <a:pt x="178" y="107"/>
                    </a:lnTo>
                    <a:lnTo>
                      <a:pt x="175" y="95"/>
                    </a:lnTo>
                    <a:lnTo>
                      <a:pt x="167" y="85"/>
                    </a:lnTo>
                    <a:lnTo>
                      <a:pt x="155" y="80"/>
                    </a:lnTo>
                    <a:lnTo>
                      <a:pt x="144" y="76"/>
                    </a:lnTo>
                    <a:lnTo>
                      <a:pt x="132" y="75"/>
                    </a:lnTo>
                    <a:lnTo>
                      <a:pt x="123" y="75"/>
                    </a:lnTo>
                    <a:lnTo>
                      <a:pt x="116" y="75"/>
                    </a:lnTo>
                    <a:lnTo>
                      <a:pt x="112" y="90"/>
                    </a:lnTo>
                    <a:lnTo>
                      <a:pt x="105" y="105"/>
                    </a:lnTo>
                    <a:lnTo>
                      <a:pt x="95" y="123"/>
                    </a:lnTo>
                    <a:lnTo>
                      <a:pt x="82" y="141"/>
                    </a:lnTo>
                    <a:lnTo>
                      <a:pt x="66" y="155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5" y="167"/>
                    </a:lnTo>
                    <a:lnTo>
                      <a:pt x="44" y="168"/>
                    </a:lnTo>
                    <a:lnTo>
                      <a:pt x="43" y="169"/>
                    </a:lnTo>
                    <a:lnTo>
                      <a:pt x="43" y="173"/>
                    </a:lnTo>
                    <a:lnTo>
                      <a:pt x="12" y="173"/>
                    </a:lnTo>
                    <a:lnTo>
                      <a:pt x="15" y="160"/>
                    </a:lnTo>
                    <a:lnTo>
                      <a:pt x="17" y="150"/>
                    </a:lnTo>
                    <a:lnTo>
                      <a:pt x="22" y="141"/>
                    </a:lnTo>
                    <a:lnTo>
                      <a:pt x="32" y="121"/>
                    </a:lnTo>
                    <a:lnTo>
                      <a:pt x="47" y="103"/>
                    </a:lnTo>
                    <a:lnTo>
                      <a:pt x="62" y="90"/>
                    </a:lnTo>
                    <a:lnTo>
                      <a:pt x="80" y="79"/>
                    </a:lnTo>
                    <a:lnTo>
                      <a:pt x="95" y="74"/>
                    </a:lnTo>
                    <a:lnTo>
                      <a:pt x="111" y="70"/>
                    </a:lnTo>
                    <a:lnTo>
                      <a:pt x="111" y="62"/>
                    </a:lnTo>
                    <a:lnTo>
                      <a:pt x="111" y="53"/>
                    </a:lnTo>
                    <a:lnTo>
                      <a:pt x="109" y="42"/>
                    </a:lnTo>
                    <a:lnTo>
                      <a:pt x="105" y="29"/>
                    </a:lnTo>
                    <a:lnTo>
                      <a:pt x="99" y="19"/>
                    </a:lnTo>
                    <a:lnTo>
                      <a:pt x="90" y="10"/>
                    </a:lnTo>
                    <a:lnTo>
                      <a:pt x="79" y="6"/>
                    </a:lnTo>
                    <a:lnTo>
                      <a:pt x="72" y="7"/>
                    </a:lnTo>
                    <a:lnTo>
                      <a:pt x="67" y="9"/>
                    </a:lnTo>
                    <a:lnTo>
                      <a:pt x="63" y="12"/>
                    </a:lnTo>
                    <a:lnTo>
                      <a:pt x="59" y="18"/>
                    </a:lnTo>
                    <a:lnTo>
                      <a:pt x="58" y="21"/>
                    </a:lnTo>
                    <a:lnTo>
                      <a:pt x="57" y="25"/>
                    </a:lnTo>
                    <a:lnTo>
                      <a:pt x="57" y="29"/>
                    </a:lnTo>
                    <a:lnTo>
                      <a:pt x="58" y="33"/>
                    </a:lnTo>
                    <a:lnTo>
                      <a:pt x="61" y="37"/>
                    </a:lnTo>
                    <a:lnTo>
                      <a:pt x="63" y="38"/>
                    </a:lnTo>
                    <a:lnTo>
                      <a:pt x="66" y="40"/>
                    </a:lnTo>
                    <a:lnTo>
                      <a:pt x="70" y="40"/>
                    </a:lnTo>
                    <a:lnTo>
                      <a:pt x="72" y="42"/>
                    </a:lnTo>
                    <a:lnTo>
                      <a:pt x="76" y="40"/>
                    </a:lnTo>
                    <a:lnTo>
                      <a:pt x="79" y="38"/>
                    </a:lnTo>
                    <a:lnTo>
                      <a:pt x="80" y="35"/>
                    </a:lnTo>
                    <a:lnTo>
                      <a:pt x="81" y="32"/>
                    </a:lnTo>
                    <a:lnTo>
                      <a:pt x="82" y="28"/>
                    </a:lnTo>
                    <a:lnTo>
                      <a:pt x="82" y="24"/>
                    </a:lnTo>
                    <a:lnTo>
                      <a:pt x="82" y="20"/>
                    </a:lnTo>
                    <a:lnTo>
                      <a:pt x="86" y="20"/>
                    </a:lnTo>
                    <a:lnTo>
                      <a:pt x="90" y="21"/>
                    </a:lnTo>
                    <a:lnTo>
                      <a:pt x="94" y="24"/>
                    </a:lnTo>
                    <a:lnTo>
                      <a:pt x="96" y="28"/>
                    </a:lnTo>
                    <a:lnTo>
                      <a:pt x="99" y="32"/>
                    </a:lnTo>
                    <a:lnTo>
                      <a:pt x="102" y="40"/>
                    </a:lnTo>
                    <a:lnTo>
                      <a:pt x="100" y="49"/>
                    </a:lnTo>
                    <a:lnTo>
                      <a:pt x="96" y="57"/>
                    </a:lnTo>
                    <a:lnTo>
                      <a:pt x="89" y="63"/>
                    </a:lnTo>
                    <a:lnTo>
                      <a:pt x="80" y="67"/>
                    </a:lnTo>
                    <a:lnTo>
                      <a:pt x="71" y="69"/>
                    </a:lnTo>
                    <a:lnTo>
                      <a:pt x="57" y="63"/>
                    </a:lnTo>
                    <a:lnTo>
                      <a:pt x="47" y="52"/>
                    </a:lnTo>
                    <a:lnTo>
                      <a:pt x="40" y="38"/>
                    </a:lnTo>
                    <a:lnTo>
                      <a:pt x="40" y="23"/>
                    </a:lnTo>
                    <a:lnTo>
                      <a:pt x="41" y="16"/>
                    </a:lnTo>
                    <a:lnTo>
                      <a:pt x="44" y="11"/>
                    </a:lnTo>
                    <a:lnTo>
                      <a:pt x="48" y="6"/>
                    </a:lnTo>
                    <a:lnTo>
                      <a:pt x="48" y="5"/>
                    </a:lnTo>
                    <a:lnTo>
                      <a:pt x="44" y="6"/>
                    </a:lnTo>
                    <a:lnTo>
                      <a:pt x="39" y="6"/>
                    </a:lnTo>
                    <a:lnTo>
                      <a:pt x="34" y="6"/>
                    </a:lnTo>
                    <a:lnTo>
                      <a:pt x="27" y="6"/>
                    </a:lnTo>
                    <a:lnTo>
                      <a:pt x="21" y="5"/>
                    </a:lnTo>
                    <a:lnTo>
                      <a:pt x="15" y="4"/>
                    </a:lnTo>
                    <a:lnTo>
                      <a:pt x="8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2" name="Freeform 254">
                <a:extLst>
                  <a:ext uri="{FF2B5EF4-FFF2-40B4-BE49-F238E27FC236}">
                    <a16:creationId xmlns:a16="http://schemas.microsoft.com/office/drawing/2014/main" id="{B9FB5BF5-C30A-48E6-9343-B0D7AF912F3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0" y="134"/>
                <a:ext cx="36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6 w 146"/>
                  <a:gd name="T9" fmla="*/ 16 h 76"/>
                  <a:gd name="T10" fmla="*/ 84 w 146"/>
                  <a:gd name="T11" fmla="*/ 7 h 76"/>
                  <a:gd name="T12" fmla="*/ 94 w 146"/>
                  <a:gd name="T13" fmla="*/ 1 h 76"/>
                  <a:gd name="T14" fmla="*/ 115 w 146"/>
                  <a:gd name="T15" fmla="*/ 0 h 76"/>
                  <a:gd name="T16" fmla="*/ 140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7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7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4 w 146"/>
                  <a:gd name="T45" fmla="*/ 20 h 76"/>
                  <a:gd name="T46" fmla="*/ 84 w 146"/>
                  <a:gd name="T47" fmla="*/ 33 h 76"/>
                  <a:gd name="T48" fmla="*/ 87 w 146"/>
                  <a:gd name="T49" fmla="*/ 53 h 76"/>
                  <a:gd name="T50" fmla="*/ 107 w 146"/>
                  <a:gd name="T51" fmla="*/ 70 h 76"/>
                  <a:gd name="T52" fmla="*/ 94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5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6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3 w 146"/>
                  <a:gd name="T91" fmla="*/ 42 h 76"/>
                  <a:gd name="T92" fmla="*/ 47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7 w 146"/>
                  <a:gd name="T105" fmla="*/ 12 h 76"/>
                  <a:gd name="T106" fmla="*/ 29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4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6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8" y="3"/>
                    </a:lnTo>
                    <a:lnTo>
                      <a:pt x="94" y="1"/>
                    </a:lnTo>
                    <a:lnTo>
                      <a:pt x="100" y="0"/>
                    </a:lnTo>
                    <a:lnTo>
                      <a:pt x="115" y="0"/>
                    </a:lnTo>
                    <a:lnTo>
                      <a:pt x="130" y="6"/>
                    </a:lnTo>
                    <a:lnTo>
                      <a:pt x="140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6" y="59"/>
                    </a:lnTo>
                    <a:lnTo>
                      <a:pt x="117" y="61"/>
                    </a:lnTo>
                    <a:lnTo>
                      <a:pt x="108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8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7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7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4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3" y="40"/>
                    </a:lnTo>
                    <a:lnTo>
                      <a:pt x="87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4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5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0" y="33"/>
                    </a:lnTo>
                    <a:lnTo>
                      <a:pt x="56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7" y="34"/>
                    </a:lnTo>
                    <a:lnTo>
                      <a:pt x="29" y="38"/>
                    </a:lnTo>
                    <a:lnTo>
                      <a:pt x="32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3" y="42"/>
                    </a:lnTo>
                    <a:lnTo>
                      <a:pt x="47" y="40"/>
                    </a:lnTo>
                    <a:lnTo>
                      <a:pt x="47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2" y="20"/>
                    </a:lnTo>
                    <a:lnTo>
                      <a:pt x="7" y="12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3" name="Freeform 255">
                <a:extLst>
                  <a:ext uri="{FF2B5EF4-FFF2-40B4-BE49-F238E27FC236}">
                    <a16:creationId xmlns:a16="http://schemas.microsoft.com/office/drawing/2014/main" id="{6895133F-C420-4B93-8C9A-255832D2BE1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3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4 w 147"/>
                  <a:gd name="T7" fmla="*/ 26 h 76"/>
                  <a:gd name="T8" fmla="*/ 78 w 147"/>
                  <a:gd name="T9" fmla="*/ 16 h 76"/>
                  <a:gd name="T10" fmla="*/ 85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4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8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71" y="16"/>
                    </a:lnTo>
                    <a:lnTo>
                      <a:pt x="72" y="21"/>
                    </a:lnTo>
                    <a:lnTo>
                      <a:pt x="74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10" y="58"/>
                    </a:lnTo>
                    <a:lnTo>
                      <a:pt x="106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0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4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8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4" name="Freeform 256">
                <a:extLst>
                  <a:ext uri="{FF2B5EF4-FFF2-40B4-BE49-F238E27FC236}">
                    <a16:creationId xmlns:a16="http://schemas.microsoft.com/office/drawing/2014/main" id="{C9692F52-02A3-4D88-AB38-0E33CEC4FF2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3" y="134"/>
                <a:ext cx="37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7 w 146"/>
                  <a:gd name="T9" fmla="*/ 16 h 76"/>
                  <a:gd name="T10" fmla="*/ 84 w 146"/>
                  <a:gd name="T11" fmla="*/ 7 h 76"/>
                  <a:gd name="T12" fmla="*/ 95 w 146"/>
                  <a:gd name="T13" fmla="*/ 1 h 76"/>
                  <a:gd name="T14" fmla="*/ 116 w 146"/>
                  <a:gd name="T15" fmla="*/ 0 h 76"/>
                  <a:gd name="T16" fmla="*/ 141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8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8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5 w 146"/>
                  <a:gd name="T45" fmla="*/ 20 h 76"/>
                  <a:gd name="T46" fmla="*/ 84 w 146"/>
                  <a:gd name="T47" fmla="*/ 33 h 76"/>
                  <a:gd name="T48" fmla="*/ 88 w 146"/>
                  <a:gd name="T49" fmla="*/ 53 h 76"/>
                  <a:gd name="T50" fmla="*/ 107 w 146"/>
                  <a:gd name="T51" fmla="*/ 70 h 76"/>
                  <a:gd name="T52" fmla="*/ 95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7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7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5 w 146"/>
                  <a:gd name="T91" fmla="*/ 42 h 76"/>
                  <a:gd name="T92" fmla="*/ 48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15 w 146"/>
                  <a:gd name="T105" fmla="*/ 6 h 76"/>
                  <a:gd name="T106" fmla="*/ 45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5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9" y="3"/>
                    </a:lnTo>
                    <a:lnTo>
                      <a:pt x="95" y="1"/>
                    </a:lnTo>
                    <a:lnTo>
                      <a:pt x="100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1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9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8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5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7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1" y="33"/>
                    </a:lnTo>
                    <a:lnTo>
                      <a:pt x="57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5" y="42"/>
                    </a:lnTo>
                    <a:lnTo>
                      <a:pt x="47" y="40"/>
                    </a:lnTo>
                    <a:lnTo>
                      <a:pt x="48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5" name="Freeform 257">
                <a:extLst>
                  <a:ext uri="{FF2B5EF4-FFF2-40B4-BE49-F238E27FC236}">
                    <a16:creationId xmlns:a16="http://schemas.microsoft.com/office/drawing/2014/main" id="{5DBF25F7-C131-4093-824F-D26EDC0A087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6" name="Freeform 258">
                <a:extLst>
                  <a:ext uri="{FF2B5EF4-FFF2-40B4-BE49-F238E27FC236}">
                    <a16:creationId xmlns:a16="http://schemas.microsoft.com/office/drawing/2014/main" id="{F1EF0F2E-F47E-42C8-8FB1-1B04570CA472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0" y="110"/>
                <a:ext cx="46" cy="43"/>
              </a:xfrm>
              <a:custGeom>
                <a:avLst/>
                <a:gdLst>
                  <a:gd name="T0" fmla="*/ 108 w 186"/>
                  <a:gd name="T1" fmla="*/ 135 h 173"/>
                  <a:gd name="T2" fmla="*/ 82 w 186"/>
                  <a:gd name="T3" fmla="*/ 95 h 173"/>
                  <a:gd name="T4" fmla="*/ 97 w 186"/>
                  <a:gd name="T5" fmla="*/ 121 h 173"/>
                  <a:gd name="T6" fmla="*/ 97 w 186"/>
                  <a:gd name="T7" fmla="*/ 100 h 173"/>
                  <a:gd name="T8" fmla="*/ 128 w 186"/>
                  <a:gd name="T9" fmla="*/ 122 h 173"/>
                  <a:gd name="T10" fmla="*/ 148 w 186"/>
                  <a:gd name="T11" fmla="*/ 150 h 173"/>
                  <a:gd name="T12" fmla="*/ 157 w 186"/>
                  <a:gd name="T13" fmla="*/ 146 h 173"/>
                  <a:gd name="T14" fmla="*/ 110 w 186"/>
                  <a:gd name="T15" fmla="*/ 91 h 173"/>
                  <a:gd name="T16" fmla="*/ 97 w 186"/>
                  <a:gd name="T17" fmla="*/ 0 h 173"/>
                  <a:gd name="T18" fmla="*/ 172 w 186"/>
                  <a:gd name="T19" fmla="*/ 6 h 173"/>
                  <a:gd name="T20" fmla="*/ 152 w 186"/>
                  <a:gd name="T21" fmla="*/ 7 h 173"/>
                  <a:gd name="T22" fmla="*/ 133 w 186"/>
                  <a:gd name="T23" fmla="*/ 6 h 173"/>
                  <a:gd name="T24" fmla="*/ 141 w 186"/>
                  <a:gd name="T25" fmla="*/ 16 h 173"/>
                  <a:gd name="T26" fmla="*/ 137 w 186"/>
                  <a:gd name="T27" fmla="*/ 52 h 173"/>
                  <a:gd name="T28" fmla="*/ 113 w 186"/>
                  <a:gd name="T29" fmla="*/ 69 h 173"/>
                  <a:gd name="T30" fmla="*/ 87 w 186"/>
                  <a:gd name="T31" fmla="*/ 57 h 173"/>
                  <a:gd name="T32" fmla="*/ 84 w 186"/>
                  <a:gd name="T33" fmla="*/ 32 h 173"/>
                  <a:gd name="T34" fmla="*/ 93 w 186"/>
                  <a:gd name="T35" fmla="*/ 21 h 173"/>
                  <a:gd name="T36" fmla="*/ 101 w 186"/>
                  <a:gd name="T37" fmla="*/ 24 h 173"/>
                  <a:gd name="T38" fmla="*/ 102 w 186"/>
                  <a:gd name="T39" fmla="*/ 35 h 173"/>
                  <a:gd name="T40" fmla="*/ 111 w 186"/>
                  <a:gd name="T41" fmla="*/ 42 h 173"/>
                  <a:gd name="T42" fmla="*/ 120 w 186"/>
                  <a:gd name="T43" fmla="*/ 38 h 173"/>
                  <a:gd name="T44" fmla="*/ 127 w 186"/>
                  <a:gd name="T45" fmla="*/ 29 h 173"/>
                  <a:gd name="T46" fmla="*/ 124 w 186"/>
                  <a:gd name="T47" fmla="*/ 18 h 173"/>
                  <a:gd name="T48" fmla="*/ 110 w 186"/>
                  <a:gd name="T49" fmla="*/ 7 h 173"/>
                  <a:gd name="T50" fmla="*/ 84 w 186"/>
                  <a:gd name="T51" fmla="*/ 19 h 173"/>
                  <a:gd name="T52" fmla="*/ 72 w 186"/>
                  <a:gd name="T53" fmla="*/ 53 h 173"/>
                  <a:gd name="T54" fmla="*/ 88 w 186"/>
                  <a:gd name="T55" fmla="*/ 74 h 173"/>
                  <a:gd name="T56" fmla="*/ 137 w 186"/>
                  <a:gd name="T57" fmla="*/ 103 h 173"/>
                  <a:gd name="T58" fmla="*/ 165 w 186"/>
                  <a:gd name="T59" fmla="*/ 150 h 173"/>
                  <a:gd name="T60" fmla="*/ 141 w 186"/>
                  <a:gd name="T61" fmla="*/ 173 h 173"/>
                  <a:gd name="T62" fmla="*/ 138 w 186"/>
                  <a:gd name="T63" fmla="*/ 167 h 173"/>
                  <a:gd name="T64" fmla="*/ 123 w 186"/>
                  <a:gd name="T65" fmla="*/ 159 h 173"/>
                  <a:gd name="T66" fmla="*/ 88 w 186"/>
                  <a:gd name="T67" fmla="*/ 122 h 173"/>
                  <a:gd name="T68" fmla="*/ 68 w 186"/>
                  <a:gd name="T69" fmla="*/ 75 h 173"/>
                  <a:gd name="T70" fmla="*/ 40 w 186"/>
                  <a:gd name="T71" fmla="*/ 76 h 173"/>
                  <a:gd name="T72" fmla="*/ 8 w 186"/>
                  <a:gd name="T73" fmla="*/ 95 h 173"/>
                  <a:gd name="T74" fmla="*/ 6 w 186"/>
                  <a:gd name="T75" fmla="*/ 117 h 173"/>
                  <a:gd name="T76" fmla="*/ 19 w 186"/>
                  <a:gd name="T77" fmla="*/ 127 h 173"/>
                  <a:gd name="T78" fmla="*/ 31 w 186"/>
                  <a:gd name="T79" fmla="*/ 127 h 173"/>
                  <a:gd name="T80" fmla="*/ 38 w 186"/>
                  <a:gd name="T81" fmla="*/ 119 h 173"/>
                  <a:gd name="T82" fmla="*/ 38 w 186"/>
                  <a:gd name="T83" fmla="*/ 109 h 173"/>
                  <a:gd name="T84" fmla="*/ 29 w 186"/>
                  <a:gd name="T85" fmla="*/ 103 h 173"/>
                  <a:gd name="T86" fmla="*/ 18 w 186"/>
                  <a:gd name="T87" fmla="*/ 103 h 173"/>
                  <a:gd name="T88" fmla="*/ 22 w 186"/>
                  <a:gd name="T89" fmla="*/ 91 h 173"/>
                  <a:gd name="T90" fmla="*/ 38 w 186"/>
                  <a:gd name="T91" fmla="*/ 84 h 173"/>
                  <a:gd name="T92" fmla="*/ 63 w 186"/>
                  <a:gd name="T93" fmla="*/ 95 h 173"/>
                  <a:gd name="T94" fmla="*/ 64 w 186"/>
                  <a:gd name="T95" fmla="*/ 125 h 173"/>
                  <a:gd name="T96" fmla="*/ 36 w 186"/>
                  <a:gd name="T97" fmla="*/ 145 h 173"/>
                  <a:gd name="T98" fmla="*/ 9 w 186"/>
                  <a:gd name="T99" fmla="*/ 140 h 173"/>
                  <a:gd name="T100" fmla="*/ 4 w 186"/>
                  <a:gd name="T101" fmla="*/ 144 h 173"/>
                  <a:gd name="T102" fmla="*/ 4 w 186"/>
                  <a:gd name="T103" fmla="*/ 163 h 173"/>
                  <a:gd name="T104" fmla="*/ 3 w 186"/>
                  <a:gd name="T105" fmla="*/ 168 h 173"/>
                  <a:gd name="T106" fmla="*/ 3 w 186"/>
                  <a:gd name="T107" fmla="*/ 170 h 173"/>
                  <a:gd name="T108" fmla="*/ 0 w 186"/>
                  <a:gd name="T109" fmla="*/ 84 h 173"/>
                  <a:gd name="T110" fmla="*/ 36 w 186"/>
                  <a:gd name="T111" fmla="*/ 69 h 173"/>
                  <a:gd name="T112" fmla="*/ 65 w 186"/>
                  <a:gd name="T113" fmla="*/ 55 h 173"/>
                  <a:gd name="T114" fmla="*/ 79 w 186"/>
                  <a:gd name="T115" fmla="*/ 10 h 173"/>
                  <a:gd name="T116" fmla="*/ 84 w 186"/>
                  <a:gd name="T117" fmla="*/ 10 h 173"/>
                  <a:gd name="T118" fmla="*/ 84 w 186"/>
                  <a:gd name="T119" fmla="*/ 10 h 173"/>
                  <a:gd name="T120" fmla="*/ 84 w 186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186" h="173">
                    <a:moveTo>
                      <a:pt x="102" y="128"/>
                    </a:moveTo>
                    <a:lnTo>
                      <a:pt x="106" y="134"/>
                    </a:lnTo>
                    <a:lnTo>
                      <a:pt x="108" y="135"/>
                    </a:lnTo>
                    <a:lnTo>
                      <a:pt x="102" y="128"/>
                    </a:lnTo>
                    <a:close/>
                    <a:moveTo>
                      <a:pt x="76" y="77"/>
                    </a:moveTo>
                    <a:lnTo>
                      <a:pt x="82" y="95"/>
                    </a:lnTo>
                    <a:lnTo>
                      <a:pt x="90" y="112"/>
                    </a:lnTo>
                    <a:lnTo>
                      <a:pt x="100" y="126"/>
                    </a:lnTo>
                    <a:lnTo>
                      <a:pt x="97" y="121"/>
                    </a:lnTo>
                    <a:lnTo>
                      <a:pt x="90" y="108"/>
                    </a:lnTo>
                    <a:lnTo>
                      <a:pt x="84" y="95"/>
                    </a:lnTo>
                    <a:lnTo>
                      <a:pt x="97" y="100"/>
                    </a:lnTo>
                    <a:lnTo>
                      <a:pt x="110" y="108"/>
                    </a:lnTo>
                    <a:lnTo>
                      <a:pt x="119" y="114"/>
                    </a:lnTo>
                    <a:lnTo>
                      <a:pt x="128" y="122"/>
                    </a:lnTo>
                    <a:lnTo>
                      <a:pt x="136" y="130"/>
                    </a:lnTo>
                    <a:lnTo>
                      <a:pt x="142" y="139"/>
                    </a:lnTo>
                    <a:lnTo>
                      <a:pt x="148" y="150"/>
                    </a:lnTo>
                    <a:lnTo>
                      <a:pt x="155" y="163"/>
                    </a:lnTo>
                    <a:lnTo>
                      <a:pt x="164" y="165"/>
                    </a:lnTo>
                    <a:lnTo>
                      <a:pt x="157" y="146"/>
                    </a:lnTo>
                    <a:lnTo>
                      <a:pt x="148" y="130"/>
                    </a:lnTo>
                    <a:lnTo>
                      <a:pt x="132" y="108"/>
                    </a:lnTo>
                    <a:lnTo>
                      <a:pt x="110" y="91"/>
                    </a:lnTo>
                    <a:lnTo>
                      <a:pt x="93" y="83"/>
                    </a:lnTo>
                    <a:lnTo>
                      <a:pt x="76" y="77"/>
                    </a:lnTo>
                    <a:close/>
                    <a:moveTo>
                      <a:pt x="97" y="0"/>
                    </a:moveTo>
                    <a:lnTo>
                      <a:pt x="186" y="0"/>
                    </a:lnTo>
                    <a:lnTo>
                      <a:pt x="179" y="5"/>
                    </a:lnTo>
                    <a:lnTo>
                      <a:pt x="172" y="6"/>
                    </a:lnTo>
                    <a:lnTo>
                      <a:pt x="164" y="7"/>
                    </a:lnTo>
                    <a:lnTo>
                      <a:pt x="159" y="7"/>
                    </a:lnTo>
                    <a:lnTo>
                      <a:pt x="152" y="7"/>
                    </a:lnTo>
                    <a:lnTo>
                      <a:pt x="147" y="7"/>
                    </a:lnTo>
                    <a:lnTo>
                      <a:pt x="141" y="6"/>
                    </a:lnTo>
                    <a:lnTo>
                      <a:pt x="133" y="6"/>
                    </a:lnTo>
                    <a:lnTo>
                      <a:pt x="134" y="6"/>
                    </a:lnTo>
                    <a:lnTo>
                      <a:pt x="138" y="11"/>
                    </a:lnTo>
                    <a:lnTo>
                      <a:pt x="141" y="16"/>
                    </a:lnTo>
                    <a:lnTo>
                      <a:pt x="143" y="23"/>
                    </a:lnTo>
                    <a:lnTo>
                      <a:pt x="143" y="38"/>
                    </a:lnTo>
                    <a:lnTo>
                      <a:pt x="137" y="52"/>
                    </a:lnTo>
                    <a:lnTo>
                      <a:pt x="131" y="60"/>
                    </a:lnTo>
                    <a:lnTo>
                      <a:pt x="123" y="66"/>
                    </a:lnTo>
                    <a:lnTo>
                      <a:pt x="113" y="69"/>
                    </a:lnTo>
                    <a:lnTo>
                      <a:pt x="102" y="67"/>
                    </a:lnTo>
                    <a:lnTo>
                      <a:pt x="93" y="63"/>
                    </a:lnTo>
                    <a:lnTo>
                      <a:pt x="87" y="57"/>
                    </a:lnTo>
                    <a:lnTo>
                      <a:pt x="83" y="49"/>
                    </a:lnTo>
                    <a:lnTo>
                      <a:pt x="82" y="40"/>
                    </a:lnTo>
                    <a:lnTo>
                      <a:pt x="84" y="32"/>
                    </a:lnTo>
                    <a:lnTo>
                      <a:pt x="87" y="28"/>
                    </a:lnTo>
                    <a:lnTo>
                      <a:pt x="90" y="24"/>
                    </a:lnTo>
                    <a:lnTo>
                      <a:pt x="93" y="21"/>
                    </a:lnTo>
                    <a:lnTo>
                      <a:pt x="97" y="20"/>
                    </a:lnTo>
                    <a:lnTo>
                      <a:pt x="101" y="20"/>
                    </a:lnTo>
                    <a:lnTo>
                      <a:pt x="101" y="24"/>
                    </a:lnTo>
                    <a:lnTo>
                      <a:pt x="101" y="28"/>
                    </a:lnTo>
                    <a:lnTo>
                      <a:pt x="101" y="32"/>
                    </a:lnTo>
                    <a:lnTo>
                      <a:pt x="102" y="35"/>
                    </a:lnTo>
                    <a:lnTo>
                      <a:pt x="105" y="38"/>
                    </a:lnTo>
                    <a:lnTo>
                      <a:pt x="108" y="40"/>
                    </a:lnTo>
                    <a:lnTo>
                      <a:pt x="111" y="42"/>
                    </a:lnTo>
                    <a:lnTo>
                      <a:pt x="114" y="40"/>
                    </a:lnTo>
                    <a:lnTo>
                      <a:pt x="118" y="40"/>
                    </a:lnTo>
                    <a:lnTo>
                      <a:pt x="120" y="38"/>
                    </a:lnTo>
                    <a:lnTo>
                      <a:pt x="123" y="37"/>
                    </a:lnTo>
                    <a:lnTo>
                      <a:pt x="125" y="33"/>
                    </a:lnTo>
                    <a:lnTo>
                      <a:pt x="127" y="29"/>
                    </a:lnTo>
                    <a:lnTo>
                      <a:pt x="127" y="25"/>
                    </a:lnTo>
                    <a:lnTo>
                      <a:pt x="125" y="21"/>
                    </a:lnTo>
                    <a:lnTo>
                      <a:pt x="124" y="18"/>
                    </a:lnTo>
                    <a:lnTo>
                      <a:pt x="120" y="12"/>
                    </a:lnTo>
                    <a:lnTo>
                      <a:pt x="116" y="9"/>
                    </a:lnTo>
                    <a:lnTo>
                      <a:pt x="110" y="7"/>
                    </a:lnTo>
                    <a:lnTo>
                      <a:pt x="105" y="6"/>
                    </a:lnTo>
                    <a:lnTo>
                      <a:pt x="93" y="10"/>
                    </a:lnTo>
                    <a:lnTo>
                      <a:pt x="84" y="19"/>
                    </a:lnTo>
                    <a:lnTo>
                      <a:pt x="78" y="29"/>
                    </a:lnTo>
                    <a:lnTo>
                      <a:pt x="74" y="42"/>
                    </a:lnTo>
                    <a:lnTo>
                      <a:pt x="72" y="53"/>
                    </a:lnTo>
                    <a:lnTo>
                      <a:pt x="72" y="62"/>
                    </a:lnTo>
                    <a:lnTo>
                      <a:pt x="73" y="70"/>
                    </a:lnTo>
                    <a:lnTo>
                      <a:pt x="88" y="74"/>
                    </a:lnTo>
                    <a:lnTo>
                      <a:pt x="102" y="79"/>
                    </a:lnTo>
                    <a:lnTo>
                      <a:pt x="120" y="90"/>
                    </a:lnTo>
                    <a:lnTo>
                      <a:pt x="137" y="103"/>
                    </a:lnTo>
                    <a:lnTo>
                      <a:pt x="151" y="121"/>
                    </a:lnTo>
                    <a:lnTo>
                      <a:pt x="161" y="141"/>
                    </a:lnTo>
                    <a:lnTo>
                      <a:pt x="165" y="150"/>
                    </a:lnTo>
                    <a:lnTo>
                      <a:pt x="169" y="160"/>
                    </a:lnTo>
                    <a:lnTo>
                      <a:pt x="172" y="173"/>
                    </a:lnTo>
                    <a:lnTo>
                      <a:pt x="141" y="173"/>
                    </a:lnTo>
                    <a:lnTo>
                      <a:pt x="140" y="169"/>
                    </a:lnTo>
                    <a:lnTo>
                      <a:pt x="138" y="168"/>
                    </a:lnTo>
                    <a:lnTo>
                      <a:pt x="138" y="167"/>
                    </a:lnTo>
                    <a:lnTo>
                      <a:pt x="137" y="167"/>
                    </a:lnTo>
                    <a:lnTo>
                      <a:pt x="136" y="167"/>
                    </a:lnTo>
                    <a:lnTo>
                      <a:pt x="123" y="159"/>
                    </a:lnTo>
                    <a:lnTo>
                      <a:pt x="111" y="149"/>
                    </a:lnTo>
                    <a:lnTo>
                      <a:pt x="101" y="139"/>
                    </a:lnTo>
                    <a:lnTo>
                      <a:pt x="88" y="122"/>
                    </a:lnTo>
                    <a:lnTo>
                      <a:pt x="77" y="104"/>
                    </a:lnTo>
                    <a:lnTo>
                      <a:pt x="72" y="90"/>
                    </a:lnTo>
                    <a:lnTo>
                      <a:pt x="68" y="75"/>
                    </a:lnTo>
                    <a:lnTo>
                      <a:pt x="60" y="74"/>
                    </a:lnTo>
                    <a:lnTo>
                      <a:pt x="51" y="74"/>
                    </a:lnTo>
                    <a:lnTo>
                      <a:pt x="40" y="76"/>
                    </a:lnTo>
                    <a:lnTo>
                      <a:pt x="27" y="80"/>
                    </a:lnTo>
                    <a:lnTo>
                      <a:pt x="17" y="85"/>
                    </a:lnTo>
                    <a:lnTo>
                      <a:pt x="8" y="95"/>
                    </a:lnTo>
                    <a:lnTo>
                      <a:pt x="4" y="107"/>
                    </a:lnTo>
                    <a:lnTo>
                      <a:pt x="5" y="112"/>
                    </a:lnTo>
                    <a:lnTo>
                      <a:pt x="6" y="117"/>
                    </a:lnTo>
                    <a:lnTo>
                      <a:pt x="10" y="122"/>
                    </a:lnTo>
                    <a:lnTo>
                      <a:pt x="15" y="126"/>
                    </a:lnTo>
                    <a:lnTo>
                      <a:pt x="19" y="127"/>
                    </a:lnTo>
                    <a:lnTo>
                      <a:pt x="23" y="127"/>
                    </a:lnTo>
                    <a:lnTo>
                      <a:pt x="27" y="128"/>
                    </a:lnTo>
                    <a:lnTo>
                      <a:pt x="31" y="127"/>
                    </a:lnTo>
                    <a:lnTo>
                      <a:pt x="35" y="125"/>
                    </a:lnTo>
                    <a:lnTo>
                      <a:pt x="36" y="122"/>
                    </a:lnTo>
                    <a:lnTo>
                      <a:pt x="38" y="119"/>
                    </a:lnTo>
                    <a:lnTo>
                      <a:pt x="40" y="116"/>
                    </a:lnTo>
                    <a:lnTo>
                      <a:pt x="40" y="113"/>
                    </a:lnTo>
                    <a:lnTo>
                      <a:pt x="38" y="109"/>
                    </a:lnTo>
                    <a:lnTo>
                      <a:pt x="36" y="107"/>
                    </a:lnTo>
                    <a:lnTo>
                      <a:pt x="33" y="104"/>
                    </a:lnTo>
                    <a:lnTo>
                      <a:pt x="29" y="103"/>
                    </a:lnTo>
                    <a:lnTo>
                      <a:pt x="26" y="103"/>
                    </a:lnTo>
                    <a:lnTo>
                      <a:pt x="22" y="103"/>
                    </a:lnTo>
                    <a:lnTo>
                      <a:pt x="18" y="103"/>
                    </a:lnTo>
                    <a:lnTo>
                      <a:pt x="18" y="99"/>
                    </a:lnTo>
                    <a:lnTo>
                      <a:pt x="19" y="95"/>
                    </a:lnTo>
                    <a:lnTo>
                      <a:pt x="22" y="91"/>
                    </a:lnTo>
                    <a:lnTo>
                      <a:pt x="26" y="89"/>
                    </a:lnTo>
                    <a:lnTo>
                      <a:pt x="29" y="86"/>
                    </a:lnTo>
                    <a:lnTo>
                      <a:pt x="38" y="84"/>
                    </a:lnTo>
                    <a:lnTo>
                      <a:pt x="47" y="85"/>
                    </a:lnTo>
                    <a:lnTo>
                      <a:pt x="55" y="89"/>
                    </a:lnTo>
                    <a:lnTo>
                      <a:pt x="63" y="95"/>
                    </a:lnTo>
                    <a:lnTo>
                      <a:pt x="65" y="104"/>
                    </a:lnTo>
                    <a:lnTo>
                      <a:pt x="67" y="114"/>
                    </a:lnTo>
                    <a:lnTo>
                      <a:pt x="64" y="125"/>
                    </a:lnTo>
                    <a:lnTo>
                      <a:pt x="58" y="132"/>
                    </a:lnTo>
                    <a:lnTo>
                      <a:pt x="50" y="139"/>
                    </a:lnTo>
                    <a:lnTo>
                      <a:pt x="36" y="145"/>
                    </a:lnTo>
                    <a:lnTo>
                      <a:pt x="20" y="145"/>
                    </a:lnTo>
                    <a:lnTo>
                      <a:pt x="14" y="142"/>
                    </a:lnTo>
                    <a:lnTo>
                      <a:pt x="9" y="140"/>
                    </a:lnTo>
                    <a:lnTo>
                      <a:pt x="4" y="136"/>
                    </a:lnTo>
                    <a:lnTo>
                      <a:pt x="4" y="136"/>
                    </a:lnTo>
                    <a:lnTo>
                      <a:pt x="4" y="144"/>
                    </a:lnTo>
                    <a:lnTo>
                      <a:pt x="5" y="150"/>
                    </a:lnTo>
                    <a:lnTo>
                      <a:pt x="5" y="156"/>
                    </a:lnTo>
                    <a:lnTo>
                      <a:pt x="4" y="163"/>
                    </a:lnTo>
                    <a:lnTo>
                      <a:pt x="3" y="169"/>
                    </a:lnTo>
                    <a:lnTo>
                      <a:pt x="3" y="169"/>
                    </a:lnTo>
                    <a:lnTo>
                      <a:pt x="3" y="168"/>
                    </a:lnTo>
                    <a:lnTo>
                      <a:pt x="3" y="168"/>
                    </a:lnTo>
                    <a:lnTo>
                      <a:pt x="3" y="169"/>
                    </a:lnTo>
                    <a:lnTo>
                      <a:pt x="3" y="170"/>
                    </a:lnTo>
                    <a:lnTo>
                      <a:pt x="3" y="173"/>
                    </a:lnTo>
                    <a:lnTo>
                      <a:pt x="0" y="173"/>
                    </a:lnTo>
                    <a:lnTo>
                      <a:pt x="0" y="84"/>
                    </a:lnTo>
                    <a:lnTo>
                      <a:pt x="4" y="80"/>
                    </a:lnTo>
                    <a:lnTo>
                      <a:pt x="18" y="72"/>
                    </a:lnTo>
                    <a:lnTo>
                      <a:pt x="36" y="69"/>
                    </a:lnTo>
                    <a:lnTo>
                      <a:pt x="52" y="66"/>
                    </a:lnTo>
                    <a:lnTo>
                      <a:pt x="65" y="67"/>
                    </a:lnTo>
                    <a:lnTo>
                      <a:pt x="65" y="55"/>
                    </a:lnTo>
                    <a:lnTo>
                      <a:pt x="67" y="38"/>
                    </a:lnTo>
                    <a:lnTo>
                      <a:pt x="70" y="23"/>
                    </a:lnTo>
                    <a:lnTo>
                      <a:pt x="79" y="10"/>
                    </a:lnTo>
                    <a:lnTo>
                      <a:pt x="81" y="7"/>
                    </a:lnTo>
                    <a:lnTo>
                      <a:pt x="84" y="7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9"/>
                    </a:lnTo>
                    <a:lnTo>
                      <a:pt x="84" y="7"/>
                    </a:lnTo>
                    <a:lnTo>
                      <a:pt x="84" y="7"/>
                    </a:lnTo>
                    <a:lnTo>
                      <a:pt x="91" y="4"/>
                    </a:lnTo>
                    <a:lnTo>
                      <a:pt x="9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7" name="Freeform 259">
                <a:extLst>
                  <a:ext uri="{FF2B5EF4-FFF2-40B4-BE49-F238E27FC236}">
                    <a16:creationId xmlns:a16="http://schemas.microsoft.com/office/drawing/2014/main" id="{B7577CC4-6322-4D43-83B4-C5E83282BFD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9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8" name="Freeform 260">
                <a:extLst>
                  <a:ext uri="{FF2B5EF4-FFF2-40B4-BE49-F238E27FC236}">
                    <a16:creationId xmlns:a16="http://schemas.microsoft.com/office/drawing/2014/main" id="{A35DF32E-D279-4A19-99F2-E7FFBE8E290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" y="111"/>
                <a:ext cx="19" cy="19"/>
              </a:xfrm>
              <a:custGeom>
                <a:avLst/>
                <a:gdLst>
                  <a:gd name="T0" fmla="*/ 76 w 77"/>
                  <a:gd name="T1" fmla="*/ 0 h 77"/>
                  <a:gd name="T2" fmla="*/ 76 w 77"/>
                  <a:gd name="T3" fmla="*/ 1 h 77"/>
                  <a:gd name="T4" fmla="*/ 76 w 77"/>
                  <a:gd name="T5" fmla="*/ 1 h 77"/>
                  <a:gd name="T6" fmla="*/ 77 w 77"/>
                  <a:gd name="T7" fmla="*/ 1 h 77"/>
                  <a:gd name="T8" fmla="*/ 70 w 77"/>
                  <a:gd name="T9" fmla="*/ 6 h 77"/>
                  <a:gd name="T10" fmla="*/ 64 w 77"/>
                  <a:gd name="T11" fmla="*/ 14 h 77"/>
                  <a:gd name="T12" fmla="*/ 58 w 77"/>
                  <a:gd name="T13" fmla="*/ 27 h 77"/>
                  <a:gd name="T14" fmla="*/ 55 w 77"/>
                  <a:gd name="T15" fmla="*/ 42 h 77"/>
                  <a:gd name="T16" fmla="*/ 54 w 77"/>
                  <a:gd name="T17" fmla="*/ 42 h 77"/>
                  <a:gd name="T18" fmla="*/ 52 w 77"/>
                  <a:gd name="T19" fmla="*/ 42 h 77"/>
                  <a:gd name="T20" fmla="*/ 49 w 77"/>
                  <a:gd name="T21" fmla="*/ 42 h 77"/>
                  <a:gd name="T22" fmla="*/ 44 w 77"/>
                  <a:gd name="T23" fmla="*/ 42 h 77"/>
                  <a:gd name="T24" fmla="*/ 38 w 77"/>
                  <a:gd name="T25" fmla="*/ 43 h 77"/>
                  <a:gd name="T26" fmla="*/ 37 w 77"/>
                  <a:gd name="T27" fmla="*/ 49 h 77"/>
                  <a:gd name="T28" fmla="*/ 37 w 77"/>
                  <a:gd name="T29" fmla="*/ 54 h 77"/>
                  <a:gd name="T30" fmla="*/ 37 w 77"/>
                  <a:gd name="T31" fmla="*/ 57 h 77"/>
                  <a:gd name="T32" fmla="*/ 37 w 77"/>
                  <a:gd name="T33" fmla="*/ 59 h 77"/>
                  <a:gd name="T34" fmla="*/ 37 w 77"/>
                  <a:gd name="T35" fmla="*/ 60 h 77"/>
                  <a:gd name="T36" fmla="*/ 20 w 77"/>
                  <a:gd name="T37" fmla="*/ 64 h 77"/>
                  <a:gd name="T38" fmla="*/ 8 w 77"/>
                  <a:gd name="T39" fmla="*/ 69 h 77"/>
                  <a:gd name="T40" fmla="*/ 0 w 77"/>
                  <a:gd name="T41" fmla="*/ 77 h 77"/>
                  <a:gd name="T42" fmla="*/ 0 w 77"/>
                  <a:gd name="T43" fmla="*/ 65 h 77"/>
                  <a:gd name="T44" fmla="*/ 4 w 77"/>
                  <a:gd name="T45" fmla="*/ 61 h 77"/>
                  <a:gd name="T46" fmla="*/ 8 w 77"/>
                  <a:gd name="T47" fmla="*/ 57 h 77"/>
                  <a:gd name="T48" fmla="*/ 13 w 77"/>
                  <a:gd name="T49" fmla="*/ 55 h 77"/>
                  <a:gd name="T50" fmla="*/ 18 w 77"/>
                  <a:gd name="T51" fmla="*/ 54 h 77"/>
                  <a:gd name="T52" fmla="*/ 18 w 77"/>
                  <a:gd name="T53" fmla="*/ 50 h 77"/>
                  <a:gd name="T54" fmla="*/ 18 w 77"/>
                  <a:gd name="T55" fmla="*/ 40 h 77"/>
                  <a:gd name="T56" fmla="*/ 19 w 77"/>
                  <a:gd name="T57" fmla="*/ 24 h 77"/>
                  <a:gd name="T58" fmla="*/ 35 w 77"/>
                  <a:gd name="T59" fmla="*/ 24 h 77"/>
                  <a:gd name="T60" fmla="*/ 45 w 77"/>
                  <a:gd name="T61" fmla="*/ 24 h 77"/>
                  <a:gd name="T62" fmla="*/ 49 w 77"/>
                  <a:gd name="T63" fmla="*/ 24 h 77"/>
                  <a:gd name="T64" fmla="*/ 52 w 77"/>
                  <a:gd name="T65" fmla="*/ 14 h 77"/>
                  <a:gd name="T66" fmla="*/ 58 w 77"/>
                  <a:gd name="T67" fmla="*/ 8 h 77"/>
                  <a:gd name="T68" fmla="*/ 64 w 77"/>
                  <a:gd name="T69" fmla="*/ 4 h 77"/>
                  <a:gd name="T70" fmla="*/ 70 w 77"/>
                  <a:gd name="T71" fmla="*/ 1 h 77"/>
                  <a:gd name="T72" fmla="*/ 76 w 77"/>
                  <a:gd name="T73" fmla="*/ 0 h 7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</a:cxnLst>
                <a:rect l="0" t="0" r="r" b="b"/>
                <a:pathLst>
                  <a:path w="77" h="77">
                    <a:moveTo>
                      <a:pt x="76" y="0"/>
                    </a:moveTo>
                    <a:lnTo>
                      <a:pt x="76" y="1"/>
                    </a:lnTo>
                    <a:lnTo>
                      <a:pt x="76" y="1"/>
                    </a:lnTo>
                    <a:lnTo>
                      <a:pt x="77" y="1"/>
                    </a:lnTo>
                    <a:lnTo>
                      <a:pt x="70" y="6"/>
                    </a:lnTo>
                    <a:lnTo>
                      <a:pt x="64" y="14"/>
                    </a:lnTo>
                    <a:lnTo>
                      <a:pt x="58" y="27"/>
                    </a:lnTo>
                    <a:lnTo>
                      <a:pt x="55" y="42"/>
                    </a:lnTo>
                    <a:lnTo>
                      <a:pt x="54" y="42"/>
                    </a:lnTo>
                    <a:lnTo>
                      <a:pt x="52" y="42"/>
                    </a:lnTo>
                    <a:lnTo>
                      <a:pt x="49" y="42"/>
                    </a:lnTo>
                    <a:lnTo>
                      <a:pt x="44" y="42"/>
                    </a:lnTo>
                    <a:lnTo>
                      <a:pt x="38" y="43"/>
                    </a:lnTo>
                    <a:lnTo>
                      <a:pt x="37" y="49"/>
                    </a:lnTo>
                    <a:lnTo>
                      <a:pt x="37" y="54"/>
                    </a:lnTo>
                    <a:lnTo>
                      <a:pt x="37" y="57"/>
                    </a:lnTo>
                    <a:lnTo>
                      <a:pt x="37" y="59"/>
                    </a:lnTo>
                    <a:lnTo>
                      <a:pt x="37" y="60"/>
                    </a:lnTo>
                    <a:lnTo>
                      <a:pt x="20" y="64"/>
                    </a:lnTo>
                    <a:lnTo>
                      <a:pt x="8" y="69"/>
                    </a:lnTo>
                    <a:lnTo>
                      <a:pt x="0" y="77"/>
                    </a:lnTo>
                    <a:lnTo>
                      <a:pt x="0" y="65"/>
                    </a:lnTo>
                    <a:lnTo>
                      <a:pt x="4" y="61"/>
                    </a:lnTo>
                    <a:lnTo>
                      <a:pt x="8" y="57"/>
                    </a:lnTo>
                    <a:lnTo>
                      <a:pt x="13" y="55"/>
                    </a:lnTo>
                    <a:lnTo>
                      <a:pt x="18" y="54"/>
                    </a:lnTo>
                    <a:lnTo>
                      <a:pt x="18" y="50"/>
                    </a:lnTo>
                    <a:lnTo>
                      <a:pt x="18" y="40"/>
                    </a:lnTo>
                    <a:lnTo>
                      <a:pt x="19" y="24"/>
                    </a:lnTo>
                    <a:lnTo>
                      <a:pt x="35" y="24"/>
                    </a:lnTo>
                    <a:lnTo>
                      <a:pt x="45" y="24"/>
                    </a:lnTo>
                    <a:lnTo>
                      <a:pt x="49" y="24"/>
                    </a:lnTo>
                    <a:lnTo>
                      <a:pt x="52" y="14"/>
                    </a:lnTo>
                    <a:lnTo>
                      <a:pt x="58" y="8"/>
                    </a:lnTo>
                    <a:lnTo>
                      <a:pt x="64" y="4"/>
                    </a:lnTo>
                    <a:lnTo>
                      <a:pt x="70" y="1"/>
                    </a:lnTo>
                    <a:lnTo>
                      <a:pt x="7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</xdr:grpSp>
        <xdr:sp macro="" textlink="">
          <xdr:nvSpPr>
            <xdr:cNvPr id="292" name="Freeform 29">
              <a:extLst>
                <a:ext uri="{FF2B5EF4-FFF2-40B4-BE49-F238E27FC236}">
                  <a16:creationId xmlns:a16="http://schemas.microsoft.com/office/drawing/2014/main" id="{244AE424-777D-4795-BB17-B1371959EC07}"/>
                </a:ext>
              </a:extLst>
            </xdr:cNvPr>
            <xdr:cNvSpPr>
              <a:spLocks/>
            </xdr:cNvSpPr>
          </xdr:nvSpPr>
          <xdr:spPr bwMode="auto">
            <a:xfrm>
              <a:off x="11219431" y="75911"/>
              <a:ext cx="28550" cy="28467"/>
            </a:xfrm>
            <a:custGeom>
              <a:avLst/>
              <a:gdLst>
                <a:gd name="T0" fmla="*/ 6 w 13"/>
                <a:gd name="T1" fmla="*/ 0 h 12"/>
                <a:gd name="T2" fmla="*/ 9 w 13"/>
                <a:gd name="T3" fmla="*/ 0 h 12"/>
                <a:gd name="T4" fmla="*/ 10 w 13"/>
                <a:gd name="T5" fmla="*/ 2 h 12"/>
                <a:gd name="T6" fmla="*/ 11 w 13"/>
                <a:gd name="T7" fmla="*/ 3 h 12"/>
                <a:gd name="T8" fmla="*/ 13 w 13"/>
                <a:gd name="T9" fmla="*/ 6 h 12"/>
                <a:gd name="T10" fmla="*/ 11 w 13"/>
                <a:gd name="T11" fmla="*/ 8 h 12"/>
                <a:gd name="T12" fmla="*/ 10 w 13"/>
                <a:gd name="T13" fmla="*/ 11 h 12"/>
                <a:gd name="T14" fmla="*/ 7 w 13"/>
                <a:gd name="T15" fmla="*/ 12 h 12"/>
                <a:gd name="T16" fmla="*/ 5 w 13"/>
                <a:gd name="T17" fmla="*/ 12 h 12"/>
                <a:gd name="T18" fmla="*/ 2 w 13"/>
                <a:gd name="T19" fmla="*/ 11 h 12"/>
                <a:gd name="T20" fmla="*/ 1 w 13"/>
                <a:gd name="T21" fmla="*/ 10 h 12"/>
                <a:gd name="T22" fmla="*/ 0 w 13"/>
                <a:gd name="T23" fmla="*/ 7 h 12"/>
                <a:gd name="T24" fmla="*/ 0 w 13"/>
                <a:gd name="T25" fmla="*/ 5 h 12"/>
                <a:gd name="T26" fmla="*/ 0 w 13"/>
                <a:gd name="T27" fmla="*/ 2 h 12"/>
                <a:gd name="T28" fmla="*/ 1 w 13"/>
                <a:gd name="T29" fmla="*/ 1 h 12"/>
                <a:gd name="T30" fmla="*/ 4 w 13"/>
                <a:gd name="T31" fmla="*/ 0 h 12"/>
                <a:gd name="T32" fmla="*/ 6 w 13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2">
                  <a:moveTo>
                    <a:pt x="6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1" y="3"/>
                  </a:lnTo>
                  <a:lnTo>
                    <a:pt x="13" y="6"/>
                  </a:lnTo>
                  <a:lnTo>
                    <a:pt x="11" y="8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10"/>
                  </a:lnTo>
                  <a:lnTo>
                    <a:pt x="0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1" y="1"/>
                  </a:lnTo>
                  <a:lnTo>
                    <a:pt x="4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3" name="Freeform 38">
              <a:extLst>
                <a:ext uri="{FF2B5EF4-FFF2-40B4-BE49-F238E27FC236}">
                  <a16:creationId xmlns:a16="http://schemas.microsoft.com/office/drawing/2014/main" id="{816D6653-F7C3-486E-BCB1-2A1F12184D34}"/>
                </a:ext>
              </a:extLst>
            </xdr:cNvPr>
            <xdr:cNvSpPr>
              <a:spLocks/>
            </xdr:cNvSpPr>
          </xdr:nvSpPr>
          <xdr:spPr bwMode="auto">
            <a:xfrm>
              <a:off x="1043906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0 w 13"/>
                <a:gd name="T5" fmla="*/ 2 h 13"/>
                <a:gd name="T6" fmla="*/ 13 w 13"/>
                <a:gd name="T7" fmla="*/ 3 h 13"/>
                <a:gd name="T8" fmla="*/ 13 w 13"/>
                <a:gd name="T9" fmla="*/ 6 h 13"/>
                <a:gd name="T10" fmla="*/ 13 w 13"/>
                <a:gd name="T11" fmla="*/ 8 h 13"/>
                <a:gd name="T12" fmla="*/ 12 w 13"/>
                <a:gd name="T13" fmla="*/ 11 h 13"/>
                <a:gd name="T14" fmla="*/ 10 w 13"/>
                <a:gd name="T15" fmla="*/ 12 h 13"/>
                <a:gd name="T16" fmla="*/ 8 w 13"/>
                <a:gd name="T17" fmla="*/ 13 h 13"/>
                <a:gd name="T18" fmla="*/ 5 w 13"/>
                <a:gd name="T19" fmla="*/ 12 h 13"/>
                <a:gd name="T20" fmla="*/ 3 w 13"/>
                <a:gd name="T21" fmla="*/ 11 h 13"/>
                <a:gd name="T22" fmla="*/ 1 w 13"/>
                <a:gd name="T23" fmla="*/ 9 h 13"/>
                <a:gd name="T24" fmla="*/ 0 w 13"/>
                <a:gd name="T25" fmla="*/ 7 h 13"/>
                <a:gd name="T26" fmla="*/ 0 w 13"/>
                <a:gd name="T27" fmla="*/ 4 h 13"/>
                <a:gd name="T28" fmla="*/ 1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3" y="3"/>
                  </a:lnTo>
                  <a:lnTo>
                    <a:pt x="13" y="6"/>
                  </a:lnTo>
                  <a:lnTo>
                    <a:pt x="13" y="8"/>
                  </a:lnTo>
                  <a:lnTo>
                    <a:pt x="12" y="11"/>
                  </a:lnTo>
                  <a:lnTo>
                    <a:pt x="10" y="12"/>
                  </a:lnTo>
                  <a:lnTo>
                    <a:pt x="8" y="13"/>
                  </a:lnTo>
                  <a:lnTo>
                    <a:pt x="5" y="12"/>
                  </a:lnTo>
                  <a:lnTo>
                    <a:pt x="3" y="11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4"/>
                  </a:lnTo>
                  <a:lnTo>
                    <a:pt x="1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4" name="Freeform 40">
              <a:extLst>
                <a:ext uri="{FF2B5EF4-FFF2-40B4-BE49-F238E27FC236}">
                  <a16:creationId xmlns:a16="http://schemas.microsoft.com/office/drawing/2014/main" id="{FACB537D-4B96-4147-BEE0-A1EFD0A967E5}"/>
                </a:ext>
              </a:extLst>
            </xdr:cNvPr>
            <xdr:cNvSpPr>
              <a:spLocks/>
            </xdr:cNvSpPr>
          </xdr:nvSpPr>
          <xdr:spPr bwMode="auto">
            <a:xfrm>
              <a:off x="11171848" y="170799"/>
              <a:ext cx="57100" cy="47444"/>
            </a:xfrm>
            <a:custGeom>
              <a:avLst/>
              <a:gdLst>
                <a:gd name="T0" fmla="*/ 11 w 20"/>
                <a:gd name="T1" fmla="*/ 0 h 22"/>
                <a:gd name="T2" fmla="*/ 15 w 20"/>
                <a:gd name="T3" fmla="*/ 1 h 22"/>
                <a:gd name="T4" fmla="*/ 18 w 20"/>
                <a:gd name="T5" fmla="*/ 4 h 22"/>
                <a:gd name="T6" fmla="*/ 20 w 20"/>
                <a:gd name="T7" fmla="*/ 8 h 22"/>
                <a:gd name="T8" fmla="*/ 20 w 20"/>
                <a:gd name="T9" fmla="*/ 12 h 22"/>
                <a:gd name="T10" fmla="*/ 20 w 20"/>
                <a:gd name="T11" fmla="*/ 14 h 22"/>
                <a:gd name="T12" fmla="*/ 19 w 20"/>
                <a:gd name="T13" fmla="*/ 18 h 22"/>
                <a:gd name="T14" fmla="*/ 16 w 20"/>
                <a:gd name="T15" fmla="*/ 19 h 22"/>
                <a:gd name="T16" fmla="*/ 12 w 20"/>
                <a:gd name="T17" fmla="*/ 22 h 22"/>
                <a:gd name="T18" fmla="*/ 9 w 20"/>
                <a:gd name="T19" fmla="*/ 22 h 22"/>
                <a:gd name="T20" fmla="*/ 5 w 20"/>
                <a:gd name="T21" fmla="*/ 20 h 22"/>
                <a:gd name="T22" fmla="*/ 1 w 20"/>
                <a:gd name="T23" fmla="*/ 18 h 22"/>
                <a:gd name="T24" fmla="*/ 0 w 20"/>
                <a:gd name="T25" fmla="*/ 14 h 22"/>
                <a:gd name="T26" fmla="*/ 0 w 20"/>
                <a:gd name="T27" fmla="*/ 10 h 22"/>
                <a:gd name="T28" fmla="*/ 0 w 20"/>
                <a:gd name="T29" fmla="*/ 6 h 22"/>
                <a:gd name="T30" fmla="*/ 2 w 20"/>
                <a:gd name="T31" fmla="*/ 3 h 22"/>
                <a:gd name="T32" fmla="*/ 6 w 20"/>
                <a:gd name="T33" fmla="*/ 1 h 22"/>
                <a:gd name="T34" fmla="*/ 11 w 20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0" h="22">
                  <a:moveTo>
                    <a:pt x="11" y="0"/>
                  </a:moveTo>
                  <a:lnTo>
                    <a:pt x="15" y="1"/>
                  </a:lnTo>
                  <a:lnTo>
                    <a:pt x="18" y="4"/>
                  </a:lnTo>
                  <a:lnTo>
                    <a:pt x="20" y="8"/>
                  </a:lnTo>
                  <a:lnTo>
                    <a:pt x="20" y="12"/>
                  </a:lnTo>
                  <a:lnTo>
                    <a:pt x="20" y="14"/>
                  </a:lnTo>
                  <a:lnTo>
                    <a:pt x="19" y="18"/>
                  </a:lnTo>
                  <a:lnTo>
                    <a:pt x="16" y="19"/>
                  </a:lnTo>
                  <a:lnTo>
                    <a:pt x="12" y="22"/>
                  </a:lnTo>
                  <a:lnTo>
                    <a:pt x="9" y="22"/>
                  </a:lnTo>
                  <a:lnTo>
                    <a:pt x="5" y="20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0" y="6"/>
                  </a:lnTo>
                  <a:lnTo>
                    <a:pt x="2" y="3"/>
                  </a:lnTo>
                  <a:lnTo>
                    <a:pt x="6" y="1"/>
                  </a:lnTo>
                  <a:lnTo>
                    <a:pt x="11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5" name="Freeform 41">
              <a:extLst>
                <a:ext uri="{FF2B5EF4-FFF2-40B4-BE49-F238E27FC236}">
                  <a16:creationId xmlns:a16="http://schemas.microsoft.com/office/drawing/2014/main" id="{3E9476F4-EC68-4C71-9CE7-99EB60A58E92}"/>
                </a:ext>
              </a:extLst>
            </xdr:cNvPr>
            <xdr:cNvSpPr>
              <a:spLocks/>
            </xdr:cNvSpPr>
          </xdr:nvSpPr>
          <xdr:spPr bwMode="auto">
            <a:xfrm>
              <a:off x="10439061" y="75911"/>
              <a:ext cx="28550" cy="28467"/>
            </a:xfrm>
            <a:custGeom>
              <a:avLst/>
              <a:gdLst>
                <a:gd name="T0" fmla="*/ 6 w 12"/>
                <a:gd name="T1" fmla="*/ 0 h 12"/>
                <a:gd name="T2" fmla="*/ 9 w 12"/>
                <a:gd name="T3" fmla="*/ 0 h 12"/>
                <a:gd name="T4" fmla="*/ 11 w 12"/>
                <a:gd name="T5" fmla="*/ 1 h 12"/>
                <a:gd name="T6" fmla="*/ 12 w 12"/>
                <a:gd name="T7" fmla="*/ 2 h 12"/>
                <a:gd name="T8" fmla="*/ 12 w 12"/>
                <a:gd name="T9" fmla="*/ 5 h 12"/>
                <a:gd name="T10" fmla="*/ 12 w 12"/>
                <a:gd name="T11" fmla="*/ 7 h 12"/>
                <a:gd name="T12" fmla="*/ 11 w 12"/>
                <a:gd name="T13" fmla="*/ 10 h 12"/>
                <a:gd name="T14" fmla="*/ 10 w 12"/>
                <a:gd name="T15" fmla="*/ 11 h 12"/>
                <a:gd name="T16" fmla="*/ 7 w 12"/>
                <a:gd name="T17" fmla="*/ 12 h 12"/>
                <a:gd name="T18" fmla="*/ 5 w 12"/>
                <a:gd name="T19" fmla="*/ 12 h 12"/>
                <a:gd name="T20" fmla="*/ 2 w 12"/>
                <a:gd name="T21" fmla="*/ 11 h 12"/>
                <a:gd name="T22" fmla="*/ 1 w 12"/>
                <a:gd name="T23" fmla="*/ 8 h 12"/>
                <a:gd name="T24" fmla="*/ 0 w 12"/>
                <a:gd name="T25" fmla="*/ 6 h 12"/>
                <a:gd name="T26" fmla="*/ 1 w 12"/>
                <a:gd name="T27" fmla="*/ 3 h 12"/>
                <a:gd name="T28" fmla="*/ 2 w 12"/>
                <a:gd name="T29" fmla="*/ 2 h 12"/>
                <a:gd name="T30" fmla="*/ 3 w 12"/>
                <a:gd name="T31" fmla="*/ 0 h 12"/>
                <a:gd name="T32" fmla="*/ 6 w 12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2" h="12">
                  <a:moveTo>
                    <a:pt x="6" y="0"/>
                  </a:moveTo>
                  <a:lnTo>
                    <a:pt x="9" y="0"/>
                  </a:lnTo>
                  <a:lnTo>
                    <a:pt x="11" y="1"/>
                  </a:lnTo>
                  <a:lnTo>
                    <a:pt x="12" y="2"/>
                  </a:lnTo>
                  <a:lnTo>
                    <a:pt x="12" y="5"/>
                  </a:lnTo>
                  <a:lnTo>
                    <a:pt x="12" y="7"/>
                  </a:lnTo>
                  <a:lnTo>
                    <a:pt x="11" y="10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8"/>
                  </a:lnTo>
                  <a:lnTo>
                    <a:pt x="0" y="6"/>
                  </a:lnTo>
                  <a:lnTo>
                    <a:pt x="1" y="3"/>
                  </a:lnTo>
                  <a:lnTo>
                    <a:pt x="2" y="2"/>
                  </a:lnTo>
                  <a:lnTo>
                    <a:pt x="3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6" name="Freeform 42">
              <a:extLst>
                <a:ext uri="{FF2B5EF4-FFF2-40B4-BE49-F238E27FC236}">
                  <a16:creationId xmlns:a16="http://schemas.microsoft.com/office/drawing/2014/main" id="{9B4B9D39-EFB2-4B4C-898D-25F9EFF0B9B6}"/>
                </a:ext>
              </a:extLst>
            </xdr:cNvPr>
            <xdr:cNvSpPr>
              <a:spLocks/>
            </xdr:cNvSpPr>
          </xdr:nvSpPr>
          <xdr:spPr bwMode="auto">
            <a:xfrm>
              <a:off x="11209915" y="113866"/>
              <a:ext cx="38067" cy="47444"/>
            </a:xfrm>
            <a:custGeom>
              <a:avLst/>
              <a:gdLst>
                <a:gd name="T0" fmla="*/ 9 w 17"/>
                <a:gd name="T1" fmla="*/ 0 h 16"/>
                <a:gd name="T2" fmla="*/ 13 w 17"/>
                <a:gd name="T3" fmla="*/ 1 h 16"/>
                <a:gd name="T4" fmla="*/ 16 w 17"/>
                <a:gd name="T5" fmla="*/ 2 h 16"/>
                <a:gd name="T6" fmla="*/ 17 w 17"/>
                <a:gd name="T7" fmla="*/ 6 h 16"/>
                <a:gd name="T8" fmla="*/ 17 w 17"/>
                <a:gd name="T9" fmla="*/ 9 h 16"/>
                <a:gd name="T10" fmla="*/ 17 w 17"/>
                <a:gd name="T11" fmla="*/ 11 h 16"/>
                <a:gd name="T12" fmla="*/ 14 w 17"/>
                <a:gd name="T13" fmla="*/ 14 h 16"/>
                <a:gd name="T14" fmla="*/ 12 w 17"/>
                <a:gd name="T15" fmla="*/ 16 h 16"/>
                <a:gd name="T16" fmla="*/ 8 w 17"/>
                <a:gd name="T17" fmla="*/ 16 h 16"/>
                <a:gd name="T18" fmla="*/ 6 w 17"/>
                <a:gd name="T19" fmla="*/ 15 h 16"/>
                <a:gd name="T20" fmla="*/ 3 w 17"/>
                <a:gd name="T21" fmla="*/ 14 h 16"/>
                <a:gd name="T22" fmla="*/ 2 w 17"/>
                <a:gd name="T23" fmla="*/ 10 h 16"/>
                <a:gd name="T24" fmla="*/ 0 w 17"/>
                <a:gd name="T25" fmla="*/ 7 h 16"/>
                <a:gd name="T26" fmla="*/ 2 w 17"/>
                <a:gd name="T27" fmla="*/ 4 h 16"/>
                <a:gd name="T28" fmla="*/ 4 w 17"/>
                <a:gd name="T29" fmla="*/ 1 h 16"/>
                <a:gd name="T30" fmla="*/ 7 w 17"/>
                <a:gd name="T31" fmla="*/ 0 h 16"/>
                <a:gd name="T32" fmla="*/ 9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9" y="0"/>
                  </a:moveTo>
                  <a:lnTo>
                    <a:pt x="13" y="1"/>
                  </a:lnTo>
                  <a:lnTo>
                    <a:pt x="16" y="2"/>
                  </a:lnTo>
                  <a:lnTo>
                    <a:pt x="17" y="6"/>
                  </a:lnTo>
                  <a:lnTo>
                    <a:pt x="17" y="9"/>
                  </a:lnTo>
                  <a:lnTo>
                    <a:pt x="17" y="11"/>
                  </a:lnTo>
                  <a:lnTo>
                    <a:pt x="14" y="14"/>
                  </a:lnTo>
                  <a:lnTo>
                    <a:pt x="12" y="16"/>
                  </a:lnTo>
                  <a:lnTo>
                    <a:pt x="8" y="16"/>
                  </a:lnTo>
                  <a:lnTo>
                    <a:pt x="6" y="15"/>
                  </a:lnTo>
                  <a:lnTo>
                    <a:pt x="3" y="14"/>
                  </a:lnTo>
                  <a:lnTo>
                    <a:pt x="2" y="10"/>
                  </a:lnTo>
                  <a:lnTo>
                    <a:pt x="0" y="7"/>
                  </a:lnTo>
                  <a:lnTo>
                    <a:pt x="2" y="4"/>
                  </a:lnTo>
                  <a:lnTo>
                    <a:pt x="4" y="1"/>
                  </a:lnTo>
                  <a:lnTo>
                    <a:pt x="7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7" name="Freeform 43">
              <a:extLst>
                <a:ext uri="{FF2B5EF4-FFF2-40B4-BE49-F238E27FC236}">
                  <a16:creationId xmlns:a16="http://schemas.microsoft.com/office/drawing/2014/main" id="{A70EE526-E0FF-482E-9BC8-BDECE9013B74}"/>
                </a:ext>
              </a:extLst>
            </xdr:cNvPr>
            <xdr:cNvSpPr>
              <a:spLocks/>
            </xdr:cNvSpPr>
          </xdr:nvSpPr>
          <xdr:spPr bwMode="auto">
            <a:xfrm>
              <a:off x="10439061" y="113866"/>
              <a:ext cx="38067" cy="47444"/>
            </a:xfrm>
            <a:custGeom>
              <a:avLst/>
              <a:gdLst>
                <a:gd name="T0" fmla="*/ 8 w 17"/>
                <a:gd name="T1" fmla="*/ 0 h 16"/>
                <a:gd name="T2" fmla="*/ 10 w 17"/>
                <a:gd name="T3" fmla="*/ 0 h 16"/>
                <a:gd name="T4" fmla="*/ 13 w 17"/>
                <a:gd name="T5" fmla="*/ 1 h 16"/>
                <a:gd name="T6" fmla="*/ 15 w 17"/>
                <a:gd name="T7" fmla="*/ 4 h 16"/>
                <a:gd name="T8" fmla="*/ 17 w 17"/>
                <a:gd name="T9" fmla="*/ 7 h 16"/>
                <a:gd name="T10" fmla="*/ 17 w 17"/>
                <a:gd name="T11" fmla="*/ 10 h 16"/>
                <a:gd name="T12" fmla="*/ 14 w 17"/>
                <a:gd name="T13" fmla="*/ 14 h 16"/>
                <a:gd name="T14" fmla="*/ 12 w 17"/>
                <a:gd name="T15" fmla="*/ 15 h 16"/>
                <a:gd name="T16" fmla="*/ 9 w 17"/>
                <a:gd name="T17" fmla="*/ 16 h 16"/>
                <a:gd name="T18" fmla="*/ 5 w 17"/>
                <a:gd name="T19" fmla="*/ 16 h 16"/>
                <a:gd name="T20" fmla="*/ 3 w 17"/>
                <a:gd name="T21" fmla="*/ 14 h 16"/>
                <a:gd name="T22" fmla="*/ 0 w 17"/>
                <a:gd name="T23" fmla="*/ 11 h 16"/>
                <a:gd name="T24" fmla="*/ 0 w 17"/>
                <a:gd name="T25" fmla="*/ 9 h 16"/>
                <a:gd name="T26" fmla="*/ 0 w 17"/>
                <a:gd name="T27" fmla="*/ 6 h 16"/>
                <a:gd name="T28" fmla="*/ 1 w 17"/>
                <a:gd name="T29" fmla="*/ 2 h 16"/>
                <a:gd name="T30" fmla="*/ 4 w 17"/>
                <a:gd name="T31" fmla="*/ 1 h 16"/>
                <a:gd name="T32" fmla="*/ 8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8" y="0"/>
                  </a:moveTo>
                  <a:lnTo>
                    <a:pt x="10" y="0"/>
                  </a:lnTo>
                  <a:lnTo>
                    <a:pt x="13" y="1"/>
                  </a:lnTo>
                  <a:lnTo>
                    <a:pt x="15" y="4"/>
                  </a:lnTo>
                  <a:lnTo>
                    <a:pt x="17" y="7"/>
                  </a:lnTo>
                  <a:lnTo>
                    <a:pt x="17" y="10"/>
                  </a:lnTo>
                  <a:lnTo>
                    <a:pt x="14" y="14"/>
                  </a:lnTo>
                  <a:lnTo>
                    <a:pt x="12" y="15"/>
                  </a:lnTo>
                  <a:lnTo>
                    <a:pt x="9" y="16"/>
                  </a:lnTo>
                  <a:lnTo>
                    <a:pt x="5" y="16"/>
                  </a:lnTo>
                  <a:lnTo>
                    <a:pt x="3" y="14"/>
                  </a:lnTo>
                  <a:lnTo>
                    <a:pt x="0" y="11"/>
                  </a:lnTo>
                  <a:lnTo>
                    <a:pt x="0" y="9"/>
                  </a:lnTo>
                  <a:lnTo>
                    <a:pt x="0" y="6"/>
                  </a:lnTo>
                  <a:lnTo>
                    <a:pt x="1" y="2"/>
                  </a:lnTo>
                  <a:lnTo>
                    <a:pt x="4" y="1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8" name="Freeform 44">
              <a:extLst>
                <a:ext uri="{FF2B5EF4-FFF2-40B4-BE49-F238E27FC236}">
                  <a16:creationId xmlns:a16="http://schemas.microsoft.com/office/drawing/2014/main" id="{A952D8F0-D27D-42E7-BB11-BEE49AD3EF7D}"/>
                </a:ext>
              </a:extLst>
            </xdr:cNvPr>
            <xdr:cNvSpPr>
              <a:spLocks/>
            </xdr:cNvSpPr>
          </xdr:nvSpPr>
          <xdr:spPr bwMode="auto">
            <a:xfrm>
              <a:off x="1121943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2 w 13"/>
                <a:gd name="T5" fmla="*/ 2 h 13"/>
                <a:gd name="T6" fmla="*/ 13 w 13"/>
                <a:gd name="T7" fmla="*/ 4 h 13"/>
                <a:gd name="T8" fmla="*/ 13 w 13"/>
                <a:gd name="T9" fmla="*/ 7 h 13"/>
                <a:gd name="T10" fmla="*/ 12 w 13"/>
                <a:gd name="T11" fmla="*/ 9 h 13"/>
                <a:gd name="T12" fmla="*/ 10 w 13"/>
                <a:gd name="T13" fmla="*/ 11 h 13"/>
                <a:gd name="T14" fmla="*/ 8 w 13"/>
                <a:gd name="T15" fmla="*/ 12 h 13"/>
                <a:gd name="T16" fmla="*/ 5 w 13"/>
                <a:gd name="T17" fmla="*/ 13 h 13"/>
                <a:gd name="T18" fmla="*/ 4 w 13"/>
                <a:gd name="T19" fmla="*/ 12 h 13"/>
                <a:gd name="T20" fmla="*/ 2 w 13"/>
                <a:gd name="T21" fmla="*/ 11 h 13"/>
                <a:gd name="T22" fmla="*/ 0 w 13"/>
                <a:gd name="T23" fmla="*/ 8 h 13"/>
                <a:gd name="T24" fmla="*/ 0 w 13"/>
                <a:gd name="T25" fmla="*/ 6 h 13"/>
                <a:gd name="T26" fmla="*/ 0 w 13"/>
                <a:gd name="T27" fmla="*/ 3 h 13"/>
                <a:gd name="T28" fmla="*/ 3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2" y="2"/>
                  </a:lnTo>
                  <a:lnTo>
                    <a:pt x="13" y="4"/>
                  </a:lnTo>
                  <a:lnTo>
                    <a:pt x="13" y="7"/>
                  </a:lnTo>
                  <a:lnTo>
                    <a:pt x="12" y="9"/>
                  </a:lnTo>
                  <a:lnTo>
                    <a:pt x="10" y="11"/>
                  </a:lnTo>
                  <a:lnTo>
                    <a:pt x="8" y="12"/>
                  </a:lnTo>
                  <a:lnTo>
                    <a:pt x="5" y="13"/>
                  </a:lnTo>
                  <a:lnTo>
                    <a:pt x="4" y="12"/>
                  </a:lnTo>
                  <a:lnTo>
                    <a:pt x="2" y="11"/>
                  </a:lnTo>
                  <a:lnTo>
                    <a:pt x="0" y="8"/>
                  </a:lnTo>
                  <a:lnTo>
                    <a:pt x="0" y="6"/>
                  </a:lnTo>
                  <a:lnTo>
                    <a:pt x="0" y="3"/>
                  </a:lnTo>
                  <a:lnTo>
                    <a:pt x="3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9" name="Freeform 45">
              <a:extLst>
                <a:ext uri="{FF2B5EF4-FFF2-40B4-BE49-F238E27FC236}">
                  <a16:creationId xmlns:a16="http://schemas.microsoft.com/office/drawing/2014/main" id="{ACF58B88-3693-43E3-A795-4508C091358B}"/>
                </a:ext>
              </a:extLst>
            </xdr:cNvPr>
            <xdr:cNvSpPr>
              <a:spLocks/>
            </xdr:cNvSpPr>
          </xdr:nvSpPr>
          <xdr:spPr bwMode="auto">
            <a:xfrm>
              <a:off x="10467611" y="170799"/>
              <a:ext cx="47584" cy="47444"/>
            </a:xfrm>
            <a:custGeom>
              <a:avLst/>
              <a:gdLst>
                <a:gd name="T0" fmla="*/ 9 w 22"/>
                <a:gd name="T1" fmla="*/ 0 h 22"/>
                <a:gd name="T2" fmla="*/ 14 w 22"/>
                <a:gd name="T3" fmla="*/ 1 h 22"/>
                <a:gd name="T4" fmla="*/ 18 w 22"/>
                <a:gd name="T5" fmla="*/ 3 h 22"/>
                <a:gd name="T6" fmla="*/ 21 w 22"/>
                <a:gd name="T7" fmla="*/ 6 h 22"/>
                <a:gd name="T8" fmla="*/ 22 w 22"/>
                <a:gd name="T9" fmla="*/ 10 h 22"/>
                <a:gd name="T10" fmla="*/ 21 w 22"/>
                <a:gd name="T11" fmla="*/ 14 h 22"/>
                <a:gd name="T12" fmla="*/ 19 w 22"/>
                <a:gd name="T13" fmla="*/ 18 h 22"/>
                <a:gd name="T14" fmla="*/ 15 w 22"/>
                <a:gd name="T15" fmla="*/ 20 h 22"/>
                <a:gd name="T16" fmla="*/ 12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8 h 22"/>
                <a:gd name="T24" fmla="*/ 0 w 22"/>
                <a:gd name="T25" fmla="*/ 14 h 22"/>
                <a:gd name="T26" fmla="*/ 0 w 22"/>
                <a:gd name="T27" fmla="*/ 12 h 22"/>
                <a:gd name="T28" fmla="*/ 0 w 22"/>
                <a:gd name="T29" fmla="*/ 8 h 22"/>
                <a:gd name="T30" fmla="*/ 3 w 22"/>
                <a:gd name="T31" fmla="*/ 4 h 22"/>
                <a:gd name="T32" fmla="*/ 5 w 22"/>
                <a:gd name="T33" fmla="*/ 1 h 22"/>
                <a:gd name="T34" fmla="*/ 9 w 22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2" h="22">
                  <a:moveTo>
                    <a:pt x="9" y="0"/>
                  </a:moveTo>
                  <a:lnTo>
                    <a:pt x="14" y="1"/>
                  </a:lnTo>
                  <a:lnTo>
                    <a:pt x="18" y="3"/>
                  </a:lnTo>
                  <a:lnTo>
                    <a:pt x="21" y="6"/>
                  </a:lnTo>
                  <a:lnTo>
                    <a:pt x="22" y="10"/>
                  </a:lnTo>
                  <a:lnTo>
                    <a:pt x="21" y="14"/>
                  </a:lnTo>
                  <a:lnTo>
                    <a:pt x="19" y="18"/>
                  </a:lnTo>
                  <a:lnTo>
                    <a:pt x="15" y="20"/>
                  </a:lnTo>
                  <a:lnTo>
                    <a:pt x="12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3" y="4"/>
                  </a:lnTo>
                  <a:lnTo>
                    <a:pt x="5" y="1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0" name="Freeform 49">
              <a:extLst>
                <a:ext uri="{FF2B5EF4-FFF2-40B4-BE49-F238E27FC236}">
                  <a16:creationId xmlns:a16="http://schemas.microsoft.com/office/drawing/2014/main" id="{F8F5B21A-49F3-4EA3-B5DD-2BB1E10C6493}"/>
                </a:ext>
              </a:extLst>
            </xdr:cNvPr>
            <xdr:cNvSpPr>
              <a:spLocks/>
            </xdr:cNvSpPr>
          </xdr:nvSpPr>
          <xdr:spPr bwMode="auto">
            <a:xfrm>
              <a:off x="10724562" y="360576"/>
              <a:ext cx="28550" cy="28467"/>
            </a:xfrm>
            <a:custGeom>
              <a:avLst/>
              <a:gdLst>
                <a:gd name="T0" fmla="*/ 8 w 13"/>
                <a:gd name="T1" fmla="*/ 0 h 14"/>
                <a:gd name="T2" fmla="*/ 9 w 13"/>
                <a:gd name="T3" fmla="*/ 2 h 14"/>
                <a:gd name="T4" fmla="*/ 12 w 13"/>
                <a:gd name="T5" fmla="*/ 3 h 14"/>
                <a:gd name="T6" fmla="*/ 13 w 13"/>
                <a:gd name="T7" fmla="*/ 5 h 14"/>
                <a:gd name="T8" fmla="*/ 13 w 13"/>
                <a:gd name="T9" fmla="*/ 8 h 14"/>
                <a:gd name="T10" fmla="*/ 13 w 13"/>
                <a:gd name="T11" fmla="*/ 11 h 14"/>
                <a:gd name="T12" fmla="*/ 10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1 w 13"/>
                <a:gd name="T21" fmla="*/ 12 h 14"/>
                <a:gd name="T22" fmla="*/ 0 w 13"/>
                <a:gd name="T23" fmla="*/ 9 h 14"/>
                <a:gd name="T24" fmla="*/ 0 w 13"/>
                <a:gd name="T25" fmla="*/ 7 h 14"/>
                <a:gd name="T26" fmla="*/ 1 w 13"/>
                <a:gd name="T27" fmla="*/ 4 h 14"/>
                <a:gd name="T28" fmla="*/ 3 w 13"/>
                <a:gd name="T29" fmla="*/ 3 h 14"/>
                <a:gd name="T30" fmla="*/ 5 w 13"/>
                <a:gd name="T31" fmla="*/ 2 h 14"/>
                <a:gd name="T32" fmla="*/ 8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8" y="0"/>
                  </a:moveTo>
                  <a:lnTo>
                    <a:pt x="9" y="2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3" y="11"/>
                  </a:lnTo>
                  <a:lnTo>
                    <a:pt x="10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7"/>
                  </a:lnTo>
                  <a:lnTo>
                    <a:pt x="1" y="4"/>
                  </a:lnTo>
                  <a:lnTo>
                    <a:pt x="3" y="3"/>
                  </a:lnTo>
                  <a:lnTo>
                    <a:pt x="5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1" name="Freeform 50">
              <a:extLst>
                <a:ext uri="{FF2B5EF4-FFF2-40B4-BE49-F238E27FC236}">
                  <a16:creationId xmlns:a16="http://schemas.microsoft.com/office/drawing/2014/main" id="{B8A43147-DD52-48B5-BC30-05A60DFC5CFF}"/>
                </a:ext>
              </a:extLst>
            </xdr:cNvPr>
            <xdr:cNvSpPr>
              <a:spLocks/>
            </xdr:cNvSpPr>
          </xdr:nvSpPr>
          <xdr:spPr bwMode="auto">
            <a:xfrm>
              <a:off x="10667462" y="341598"/>
              <a:ext cx="38067" cy="37955"/>
            </a:xfrm>
            <a:custGeom>
              <a:avLst/>
              <a:gdLst>
                <a:gd name="T0" fmla="*/ 9 w 17"/>
                <a:gd name="T1" fmla="*/ 0 h 17"/>
                <a:gd name="T2" fmla="*/ 12 w 17"/>
                <a:gd name="T3" fmla="*/ 2 h 17"/>
                <a:gd name="T4" fmla="*/ 14 w 17"/>
                <a:gd name="T5" fmla="*/ 3 h 17"/>
                <a:gd name="T6" fmla="*/ 17 w 17"/>
                <a:gd name="T7" fmla="*/ 7 h 17"/>
                <a:gd name="T8" fmla="*/ 17 w 17"/>
                <a:gd name="T9" fmla="*/ 9 h 17"/>
                <a:gd name="T10" fmla="*/ 15 w 17"/>
                <a:gd name="T11" fmla="*/ 13 h 17"/>
                <a:gd name="T12" fmla="*/ 14 w 17"/>
                <a:gd name="T13" fmla="*/ 16 h 17"/>
                <a:gd name="T14" fmla="*/ 10 w 17"/>
                <a:gd name="T15" fmla="*/ 17 h 17"/>
                <a:gd name="T16" fmla="*/ 8 w 17"/>
                <a:gd name="T17" fmla="*/ 17 h 17"/>
                <a:gd name="T18" fmla="*/ 4 w 17"/>
                <a:gd name="T19" fmla="*/ 16 h 17"/>
                <a:gd name="T20" fmla="*/ 1 w 17"/>
                <a:gd name="T21" fmla="*/ 14 h 17"/>
                <a:gd name="T22" fmla="*/ 0 w 17"/>
                <a:gd name="T23" fmla="*/ 12 h 17"/>
                <a:gd name="T24" fmla="*/ 0 w 17"/>
                <a:gd name="T25" fmla="*/ 8 h 17"/>
                <a:gd name="T26" fmla="*/ 1 w 17"/>
                <a:gd name="T27" fmla="*/ 5 h 17"/>
                <a:gd name="T28" fmla="*/ 3 w 17"/>
                <a:gd name="T29" fmla="*/ 3 h 17"/>
                <a:gd name="T30" fmla="*/ 5 w 17"/>
                <a:gd name="T31" fmla="*/ 0 h 17"/>
                <a:gd name="T32" fmla="*/ 9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9" y="0"/>
                  </a:moveTo>
                  <a:lnTo>
                    <a:pt x="12" y="2"/>
                  </a:lnTo>
                  <a:lnTo>
                    <a:pt x="14" y="3"/>
                  </a:lnTo>
                  <a:lnTo>
                    <a:pt x="17" y="7"/>
                  </a:lnTo>
                  <a:lnTo>
                    <a:pt x="17" y="9"/>
                  </a:lnTo>
                  <a:lnTo>
                    <a:pt x="15" y="13"/>
                  </a:lnTo>
                  <a:lnTo>
                    <a:pt x="14" y="16"/>
                  </a:lnTo>
                  <a:lnTo>
                    <a:pt x="10" y="17"/>
                  </a:lnTo>
                  <a:lnTo>
                    <a:pt x="8" y="17"/>
                  </a:lnTo>
                  <a:lnTo>
                    <a:pt x="4" y="16"/>
                  </a:lnTo>
                  <a:lnTo>
                    <a:pt x="1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1" y="5"/>
                  </a:lnTo>
                  <a:lnTo>
                    <a:pt x="3" y="3"/>
                  </a:lnTo>
                  <a:lnTo>
                    <a:pt x="5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2" name="Freeform 55">
              <a:extLst>
                <a:ext uri="{FF2B5EF4-FFF2-40B4-BE49-F238E27FC236}">
                  <a16:creationId xmlns:a16="http://schemas.microsoft.com/office/drawing/2014/main" id="{3B8F61F6-5D19-4792-B2B7-20F4BB312CB3}"/>
                </a:ext>
              </a:extLst>
            </xdr:cNvPr>
            <xdr:cNvSpPr>
              <a:spLocks/>
            </xdr:cNvSpPr>
          </xdr:nvSpPr>
          <xdr:spPr bwMode="auto">
            <a:xfrm>
              <a:off x="11029097" y="313132"/>
              <a:ext cx="47584" cy="47444"/>
            </a:xfrm>
            <a:custGeom>
              <a:avLst/>
              <a:gdLst>
                <a:gd name="T0" fmla="*/ 10 w 22"/>
                <a:gd name="T1" fmla="*/ 0 h 22"/>
                <a:gd name="T2" fmla="*/ 14 w 22"/>
                <a:gd name="T3" fmla="*/ 2 h 22"/>
                <a:gd name="T4" fmla="*/ 18 w 22"/>
                <a:gd name="T5" fmla="*/ 3 h 22"/>
                <a:gd name="T6" fmla="*/ 20 w 22"/>
                <a:gd name="T7" fmla="*/ 7 h 22"/>
                <a:gd name="T8" fmla="*/ 22 w 22"/>
                <a:gd name="T9" fmla="*/ 10 h 22"/>
                <a:gd name="T10" fmla="*/ 22 w 22"/>
                <a:gd name="T11" fmla="*/ 14 h 22"/>
                <a:gd name="T12" fmla="*/ 19 w 22"/>
                <a:gd name="T13" fmla="*/ 18 h 22"/>
                <a:gd name="T14" fmla="*/ 17 w 22"/>
                <a:gd name="T15" fmla="*/ 21 h 22"/>
                <a:gd name="T16" fmla="*/ 13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7 h 22"/>
                <a:gd name="T24" fmla="*/ 0 w 22"/>
                <a:gd name="T25" fmla="*/ 13 h 22"/>
                <a:gd name="T26" fmla="*/ 1 w 22"/>
                <a:gd name="T27" fmla="*/ 8 h 22"/>
                <a:gd name="T28" fmla="*/ 2 w 22"/>
                <a:gd name="T29" fmla="*/ 4 h 22"/>
                <a:gd name="T30" fmla="*/ 6 w 22"/>
                <a:gd name="T31" fmla="*/ 2 h 22"/>
                <a:gd name="T32" fmla="*/ 10 w 22"/>
                <a:gd name="T33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22" h="22">
                  <a:moveTo>
                    <a:pt x="10" y="0"/>
                  </a:moveTo>
                  <a:lnTo>
                    <a:pt x="14" y="2"/>
                  </a:lnTo>
                  <a:lnTo>
                    <a:pt x="18" y="3"/>
                  </a:lnTo>
                  <a:lnTo>
                    <a:pt x="20" y="7"/>
                  </a:lnTo>
                  <a:lnTo>
                    <a:pt x="22" y="10"/>
                  </a:lnTo>
                  <a:lnTo>
                    <a:pt x="22" y="14"/>
                  </a:lnTo>
                  <a:lnTo>
                    <a:pt x="19" y="18"/>
                  </a:lnTo>
                  <a:lnTo>
                    <a:pt x="17" y="21"/>
                  </a:lnTo>
                  <a:lnTo>
                    <a:pt x="13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7"/>
                  </a:lnTo>
                  <a:lnTo>
                    <a:pt x="0" y="13"/>
                  </a:lnTo>
                  <a:lnTo>
                    <a:pt x="1" y="8"/>
                  </a:lnTo>
                  <a:lnTo>
                    <a:pt x="2" y="4"/>
                  </a:lnTo>
                  <a:lnTo>
                    <a:pt x="6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3" name="Freeform 56">
              <a:extLst>
                <a:ext uri="{FF2B5EF4-FFF2-40B4-BE49-F238E27FC236}">
                  <a16:creationId xmlns:a16="http://schemas.microsoft.com/office/drawing/2014/main" id="{DB3E7884-F306-475D-A1CB-27239D3F2713}"/>
                </a:ext>
              </a:extLst>
            </xdr:cNvPr>
            <xdr:cNvSpPr>
              <a:spLocks/>
            </xdr:cNvSpPr>
          </xdr:nvSpPr>
          <xdr:spPr bwMode="auto">
            <a:xfrm>
              <a:off x="10610362" y="313132"/>
              <a:ext cx="47584" cy="47444"/>
            </a:xfrm>
            <a:custGeom>
              <a:avLst/>
              <a:gdLst>
                <a:gd name="T0" fmla="*/ 10 w 21"/>
                <a:gd name="T1" fmla="*/ 0 h 22"/>
                <a:gd name="T2" fmla="*/ 14 w 21"/>
                <a:gd name="T3" fmla="*/ 2 h 22"/>
                <a:gd name="T4" fmla="*/ 16 w 21"/>
                <a:gd name="T5" fmla="*/ 3 h 22"/>
                <a:gd name="T6" fmla="*/ 19 w 21"/>
                <a:gd name="T7" fmla="*/ 5 h 22"/>
                <a:gd name="T8" fmla="*/ 20 w 21"/>
                <a:gd name="T9" fmla="*/ 8 h 22"/>
                <a:gd name="T10" fmla="*/ 21 w 21"/>
                <a:gd name="T11" fmla="*/ 13 h 22"/>
                <a:gd name="T12" fmla="*/ 20 w 21"/>
                <a:gd name="T13" fmla="*/ 17 h 22"/>
                <a:gd name="T14" fmla="*/ 17 w 21"/>
                <a:gd name="T15" fmla="*/ 19 h 22"/>
                <a:gd name="T16" fmla="*/ 14 w 21"/>
                <a:gd name="T17" fmla="*/ 22 h 22"/>
                <a:gd name="T18" fmla="*/ 10 w 21"/>
                <a:gd name="T19" fmla="*/ 22 h 22"/>
                <a:gd name="T20" fmla="*/ 7 w 21"/>
                <a:gd name="T21" fmla="*/ 22 h 22"/>
                <a:gd name="T22" fmla="*/ 3 w 21"/>
                <a:gd name="T23" fmla="*/ 19 h 22"/>
                <a:gd name="T24" fmla="*/ 1 w 21"/>
                <a:gd name="T25" fmla="*/ 18 h 22"/>
                <a:gd name="T26" fmla="*/ 0 w 21"/>
                <a:gd name="T27" fmla="*/ 14 h 22"/>
                <a:gd name="T28" fmla="*/ 0 w 21"/>
                <a:gd name="T29" fmla="*/ 10 h 22"/>
                <a:gd name="T30" fmla="*/ 1 w 21"/>
                <a:gd name="T31" fmla="*/ 7 h 22"/>
                <a:gd name="T32" fmla="*/ 3 w 21"/>
                <a:gd name="T33" fmla="*/ 3 h 22"/>
                <a:gd name="T34" fmla="*/ 7 w 21"/>
                <a:gd name="T35" fmla="*/ 2 h 22"/>
                <a:gd name="T36" fmla="*/ 10 w 21"/>
                <a:gd name="T37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</a:cxnLst>
              <a:rect l="0" t="0" r="r" b="b"/>
              <a:pathLst>
                <a:path w="21" h="22">
                  <a:moveTo>
                    <a:pt x="10" y="0"/>
                  </a:moveTo>
                  <a:lnTo>
                    <a:pt x="14" y="2"/>
                  </a:lnTo>
                  <a:lnTo>
                    <a:pt x="16" y="3"/>
                  </a:lnTo>
                  <a:lnTo>
                    <a:pt x="19" y="5"/>
                  </a:lnTo>
                  <a:lnTo>
                    <a:pt x="20" y="8"/>
                  </a:lnTo>
                  <a:lnTo>
                    <a:pt x="21" y="13"/>
                  </a:lnTo>
                  <a:lnTo>
                    <a:pt x="20" y="17"/>
                  </a:lnTo>
                  <a:lnTo>
                    <a:pt x="17" y="19"/>
                  </a:lnTo>
                  <a:lnTo>
                    <a:pt x="14" y="22"/>
                  </a:lnTo>
                  <a:lnTo>
                    <a:pt x="10" y="22"/>
                  </a:lnTo>
                  <a:lnTo>
                    <a:pt x="7" y="22"/>
                  </a:lnTo>
                  <a:lnTo>
                    <a:pt x="3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1" y="7"/>
                  </a:lnTo>
                  <a:lnTo>
                    <a:pt x="3" y="3"/>
                  </a:lnTo>
                  <a:lnTo>
                    <a:pt x="7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4" name="Freeform 57">
              <a:extLst>
                <a:ext uri="{FF2B5EF4-FFF2-40B4-BE49-F238E27FC236}">
                  <a16:creationId xmlns:a16="http://schemas.microsoft.com/office/drawing/2014/main" id="{877B9228-ECD4-4373-8750-705889210310}"/>
                </a:ext>
              </a:extLst>
            </xdr:cNvPr>
            <xdr:cNvSpPr>
              <a:spLocks/>
            </xdr:cNvSpPr>
          </xdr:nvSpPr>
          <xdr:spPr bwMode="auto">
            <a:xfrm>
              <a:off x="10933930" y="360576"/>
              <a:ext cx="28550" cy="28467"/>
            </a:xfrm>
            <a:custGeom>
              <a:avLst/>
              <a:gdLst>
                <a:gd name="T0" fmla="*/ 5 w 13"/>
                <a:gd name="T1" fmla="*/ 0 h 14"/>
                <a:gd name="T2" fmla="*/ 8 w 13"/>
                <a:gd name="T3" fmla="*/ 2 h 14"/>
                <a:gd name="T4" fmla="*/ 10 w 13"/>
                <a:gd name="T5" fmla="*/ 3 h 14"/>
                <a:gd name="T6" fmla="*/ 12 w 13"/>
                <a:gd name="T7" fmla="*/ 4 h 14"/>
                <a:gd name="T8" fmla="*/ 13 w 13"/>
                <a:gd name="T9" fmla="*/ 7 h 14"/>
                <a:gd name="T10" fmla="*/ 13 w 13"/>
                <a:gd name="T11" fmla="*/ 9 h 14"/>
                <a:gd name="T12" fmla="*/ 12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3 w 13"/>
                <a:gd name="T21" fmla="*/ 12 h 14"/>
                <a:gd name="T22" fmla="*/ 0 w 13"/>
                <a:gd name="T23" fmla="*/ 11 h 14"/>
                <a:gd name="T24" fmla="*/ 0 w 13"/>
                <a:gd name="T25" fmla="*/ 8 h 14"/>
                <a:gd name="T26" fmla="*/ 0 w 13"/>
                <a:gd name="T27" fmla="*/ 5 h 14"/>
                <a:gd name="T28" fmla="*/ 1 w 13"/>
                <a:gd name="T29" fmla="*/ 3 h 14"/>
                <a:gd name="T30" fmla="*/ 4 w 13"/>
                <a:gd name="T31" fmla="*/ 2 h 14"/>
                <a:gd name="T32" fmla="*/ 5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5" y="0"/>
                  </a:moveTo>
                  <a:lnTo>
                    <a:pt x="8" y="2"/>
                  </a:lnTo>
                  <a:lnTo>
                    <a:pt x="10" y="3"/>
                  </a:lnTo>
                  <a:lnTo>
                    <a:pt x="12" y="4"/>
                  </a:lnTo>
                  <a:lnTo>
                    <a:pt x="13" y="7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3" y="12"/>
                  </a:lnTo>
                  <a:lnTo>
                    <a:pt x="0" y="11"/>
                  </a:lnTo>
                  <a:lnTo>
                    <a:pt x="0" y="8"/>
                  </a:lnTo>
                  <a:lnTo>
                    <a:pt x="0" y="5"/>
                  </a:lnTo>
                  <a:lnTo>
                    <a:pt x="1" y="3"/>
                  </a:lnTo>
                  <a:lnTo>
                    <a:pt x="4" y="2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5" name="Freeform 58">
              <a:extLst>
                <a:ext uri="{FF2B5EF4-FFF2-40B4-BE49-F238E27FC236}">
                  <a16:creationId xmlns:a16="http://schemas.microsoft.com/office/drawing/2014/main" id="{E99385B5-9380-40FD-AFD6-00176D3D201E}"/>
                </a:ext>
              </a:extLst>
            </xdr:cNvPr>
            <xdr:cNvSpPr>
              <a:spLocks/>
            </xdr:cNvSpPr>
          </xdr:nvSpPr>
          <xdr:spPr bwMode="auto">
            <a:xfrm>
              <a:off x="10981513" y="341598"/>
              <a:ext cx="38067" cy="37955"/>
            </a:xfrm>
            <a:custGeom>
              <a:avLst/>
              <a:gdLst>
                <a:gd name="T0" fmla="*/ 8 w 17"/>
                <a:gd name="T1" fmla="*/ 0 h 17"/>
                <a:gd name="T2" fmla="*/ 12 w 17"/>
                <a:gd name="T3" fmla="*/ 0 h 17"/>
                <a:gd name="T4" fmla="*/ 14 w 17"/>
                <a:gd name="T5" fmla="*/ 3 h 17"/>
                <a:gd name="T6" fmla="*/ 16 w 17"/>
                <a:gd name="T7" fmla="*/ 5 h 17"/>
                <a:gd name="T8" fmla="*/ 17 w 17"/>
                <a:gd name="T9" fmla="*/ 8 h 17"/>
                <a:gd name="T10" fmla="*/ 17 w 17"/>
                <a:gd name="T11" fmla="*/ 12 h 17"/>
                <a:gd name="T12" fmla="*/ 16 w 17"/>
                <a:gd name="T13" fmla="*/ 14 h 17"/>
                <a:gd name="T14" fmla="*/ 13 w 17"/>
                <a:gd name="T15" fmla="*/ 16 h 17"/>
                <a:gd name="T16" fmla="*/ 9 w 17"/>
                <a:gd name="T17" fmla="*/ 17 h 17"/>
                <a:gd name="T18" fmla="*/ 7 w 17"/>
                <a:gd name="T19" fmla="*/ 17 h 17"/>
                <a:gd name="T20" fmla="*/ 3 w 17"/>
                <a:gd name="T21" fmla="*/ 16 h 17"/>
                <a:gd name="T22" fmla="*/ 2 w 17"/>
                <a:gd name="T23" fmla="*/ 13 h 17"/>
                <a:gd name="T24" fmla="*/ 0 w 17"/>
                <a:gd name="T25" fmla="*/ 9 h 17"/>
                <a:gd name="T26" fmla="*/ 0 w 17"/>
                <a:gd name="T27" fmla="*/ 7 h 17"/>
                <a:gd name="T28" fmla="*/ 3 w 17"/>
                <a:gd name="T29" fmla="*/ 3 h 17"/>
                <a:gd name="T30" fmla="*/ 6 w 17"/>
                <a:gd name="T31" fmla="*/ 2 h 17"/>
                <a:gd name="T32" fmla="*/ 8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8" y="0"/>
                  </a:moveTo>
                  <a:lnTo>
                    <a:pt x="12" y="0"/>
                  </a:lnTo>
                  <a:lnTo>
                    <a:pt x="14" y="3"/>
                  </a:lnTo>
                  <a:lnTo>
                    <a:pt x="16" y="5"/>
                  </a:lnTo>
                  <a:lnTo>
                    <a:pt x="17" y="8"/>
                  </a:lnTo>
                  <a:lnTo>
                    <a:pt x="17" y="12"/>
                  </a:lnTo>
                  <a:lnTo>
                    <a:pt x="16" y="14"/>
                  </a:lnTo>
                  <a:lnTo>
                    <a:pt x="13" y="16"/>
                  </a:lnTo>
                  <a:lnTo>
                    <a:pt x="9" y="17"/>
                  </a:lnTo>
                  <a:lnTo>
                    <a:pt x="7" y="17"/>
                  </a:lnTo>
                  <a:lnTo>
                    <a:pt x="3" y="16"/>
                  </a:lnTo>
                  <a:lnTo>
                    <a:pt x="2" y="13"/>
                  </a:lnTo>
                  <a:lnTo>
                    <a:pt x="0" y="9"/>
                  </a:lnTo>
                  <a:lnTo>
                    <a:pt x="0" y="7"/>
                  </a:lnTo>
                  <a:lnTo>
                    <a:pt x="3" y="3"/>
                  </a:lnTo>
                  <a:lnTo>
                    <a:pt x="6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6" name="Freeform 59">
              <a:extLst>
                <a:ext uri="{FF2B5EF4-FFF2-40B4-BE49-F238E27FC236}">
                  <a16:creationId xmlns:a16="http://schemas.microsoft.com/office/drawing/2014/main" id="{9DCAF9B4-98EB-4311-B34B-5DD5816C3A0B}"/>
                </a:ext>
              </a:extLst>
            </xdr:cNvPr>
            <xdr:cNvSpPr>
              <a:spLocks/>
            </xdr:cNvSpPr>
          </xdr:nvSpPr>
          <xdr:spPr bwMode="auto">
            <a:xfrm>
              <a:off x="10886346" y="351087"/>
              <a:ext cx="28550" cy="28467"/>
            </a:xfrm>
            <a:custGeom>
              <a:avLst/>
              <a:gdLst>
                <a:gd name="T0" fmla="*/ 5 w 13"/>
                <a:gd name="T1" fmla="*/ 0 h 13"/>
                <a:gd name="T2" fmla="*/ 8 w 13"/>
                <a:gd name="T3" fmla="*/ 0 h 13"/>
                <a:gd name="T4" fmla="*/ 10 w 13"/>
                <a:gd name="T5" fmla="*/ 1 h 13"/>
                <a:gd name="T6" fmla="*/ 12 w 13"/>
                <a:gd name="T7" fmla="*/ 3 h 13"/>
                <a:gd name="T8" fmla="*/ 13 w 13"/>
                <a:gd name="T9" fmla="*/ 5 h 13"/>
                <a:gd name="T10" fmla="*/ 13 w 13"/>
                <a:gd name="T11" fmla="*/ 8 h 13"/>
                <a:gd name="T12" fmla="*/ 12 w 13"/>
                <a:gd name="T13" fmla="*/ 10 h 13"/>
                <a:gd name="T14" fmla="*/ 9 w 13"/>
                <a:gd name="T15" fmla="*/ 12 h 13"/>
                <a:gd name="T16" fmla="*/ 6 w 13"/>
                <a:gd name="T17" fmla="*/ 13 h 13"/>
                <a:gd name="T18" fmla="*/ 4 w 13"/>
                <a:gd name="T19" fmla="*/ 13 h 13"/>
                <a:gd name="T20" fmla="*/ 1 w 13"/>
                <a:gd name="T21" fmla="*/ 12 h 13"/>
                <a:gd name="T22" fmla="*/ 0 w 13"/>
                <a:gd name="T23" fmla="*/ 9 h 13"/>
                <a:gd name="T24" fmla="*/ 0 w 13"/>
                <a:gd name="T25" fmla="*/ 6 h 13"/>
                <a:gd name="T26" fmla="*/ 0 w 13"/>
                <a:gd name="T27" fmla="*/ 4 h 13"/>
                <a:gd name="T28" fmla="*/ 1 w 13"/>
                <a:gd name="T29" fmla="*/ 1 h 13"/>
                <a:gd name="T30" fmla="*/ 3 w 13"/>
                <a:gd name="T31" fmla="*/ 0 h 13"/>
                <a:gd name="T32" fmla="*/ 5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5" y="0"/>
                  </a:moveTo>
                  <a:lnTo>
                    <a:pt x="8" y="0"/>
                  </a:lnTo>
                  <a:lnTo>
                    <a:pt x="10" y="1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2" y="10"/>
                  </a:lnTo>
                  <a:lnTo>
                    <a:pt x="9" y="12"/>
                  </a:lnTo>
                  <a:lnTo>
                    <a:pt x="6" y="13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6"/>
                  </a:lnTo>
                  <a:lnTo>
                    <a:pt x="0" y="4"/>
                  </a:lnTo>
                  <a:lnTo>
                    <a:pt x="1" y="1"/>
                  </a:lnTo>
                  <a:lnTo>
                    <a:pt x="3" y="0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7" name="Freeform 60">
              <a:extLst>
                <a:ext uri="{FF2B5EF4-FFF2-40B4-BE49-F238E27FC236}">
                  <a16:creationId xmlns:a16="http://schemas.microsoft.com/office/drawing/2014/main" id="{5F0B9FF2-7D40-4F62-82A2-E73E845BFB94}"/>
                </a:ext>
              </a:extLst>
            </xdr:cNvPr>
            <xdr:cNvSpPr>
              <a:spLocks/>
            </xdr:cNvSpPr>
          </xdr:nvSpPr>
          <xdr:spPr bwMode="auto">
            <a:xfrm>
              <a:off x="10772146" y="351087"/>
              <a:ext cx="28550" cy="28467"/>
            </a:xfrm>
            <a:custGeom>
              <a:avLst/>
              <a:gdLst>
                <a:gd name="T0" fmla="*/ 8 w 13"/>
                <a:gd name="T1" fmla="*/ 0 h 13"/>
                <a:gd name="T2" fmla="*/ 11 w 13"/>
                <a:gd name="T3" fmla="*/ 0 h 13"/>
                <a:gd name="T4" fmla="*/ 12 w 13"/>
                <a:gd name="T5" fmla="*/ 1 h 13"/>
                <a:gd name="T6" fmla="*/ 13 w 13"/>
                <a:gd name="T7" fmla="*/ 4 h 13"/>
                <a:gd name="T8" fmla="*/ 13 w 13"/>
                <a:gd name="T9" fmla="*/ 6 h 13"/>
                <a:gd name="T10" fmla="*/ 13 w 13"/>
                <a:gd name="T11" fmla="*/ 9 h 13"/>
                <a:gd name="T12" fmla="*/ 12 w 13"/>
                <a:gd name="T13" fmla="*/ 12 h 13"/>
                <a:gd name="T14" fmla="*/ 9 w 13"/>
                <a:gd name="T15" fmla="*/ 13 h 13"/>
                <a:gd name="T16" fmla="*/ 7 w 13"/>
                <a:gd name="T17" fmla="*/ 13 h 13"/>
                <a:gd name="T18" fmla="*/ 4 w 13"/>
                <a:gd name="T19" fmla="*/ 12 h 13"/>
                <a:gd name="T20" fmla="*/ 2 w 13"/>
                <a:gd name="T21" fmla="*/ 10 h 13"/>
                <a:gd name="T22" fmla="*/ 0 w 13"/>
                <a:gd name="T23" fmla="*/ 8 h 13"/>
                <a:gd name="T24" fmla="*/ 0 w 13"/>
                <a:gd name="T25" fmla="*/ 5 h 13"/>
                <a:gd name="T26" fmla="*/ 2 w 13"/>
                <a:gd name="T27" fmla="*/ 3 h 13"/>
                <a:gd name="T28" fmla="*/ 3 w 13"/>
                <a:gd name="T29" fmla="*/ 1 h 13"/>
                <a:gd name="T30" fmla="*/ 5 w 13"/>
                <a:gd name="T31" fmla="*/ 0 h 13"/>
                <a:gd name="T32" fmla="*/ 8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8" y="0"/>
                  </a:moveTo>
                  <a:lnTo>
                    <a:pt x="11" y="0"/>
                  </a:lnTo>
                  <a:lnTo>
                    <a:pt x="12" y="1"/>
                  </a:lnTo>
                  <a:lnTo>
                    <a:pt x="13" y="4"/>
                  </a:lnTo>
                  <a:lnTo>
                    <a:pt x="13" y="6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3"/>
                  </a:lnTo>
                  <a:lnTo>
                    <a:pt x="4" y="12"/>
                  </a:lnTo>
                  <a:lnTo>
                    <a:pt x="2" y="10"/>
                  </a:lnTo>
                  <a:lnTo>
                    <a:pt x="0" y="8"/>
                  </a:lnTo>
                  <a:lnTo>
                    <a:pt x="0" y="5"/>
                  </a:lnTo>
                  <a:lnTo>
                    <a:pt x="2" y="3"/>
                  </a:lnTo>
                  <a:lnTo>
                    <a:pt x="3" y="1"/>
                  </a:lnTo>
                  <a:lnTo>
                    <a:pt x="5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8" name="Freeform 61">
              <a:extLst>
                <a:ext uri="{FF2B5EF4-FFF2-40B4-BE49-F238E27FC236}">
                  <a16:creationId xmlns:a16="http://schemas.microsoft.com/office/drawing/2014/main" id="{594ED135-55B1-4714-BFD3-B04EBEAD8444}"/>
                </a:ext>
              </a:extLst>
            </xdr:cNvPr>
            <xdr:cNvSpPr>
              <a:spLocks/>
            </xdr:cNvSpPr>
          </xdr:nvSpPr>
          <xdr:spPr bwMode="auto">
            <a:xfrm>
              <a:off x="11257498" y="94888"/>
              <a:ext cx="9517" cy="75911"/>
            </a:xfrm>
            <a:custGeom>
              <a:avLst/>
              <a:gdLst>
                <a:gd name="T0" fmla="*/ 4 w 4"/>
                <a:gd name="T1" fmla="*/ 0 h 32"/>
                <a:gd name="T2" fmla="*/ 4 w 4"/>
                <a:gd name="T3" fmla="*/ 32 h 32"/>
                <a:gd name="T4" fmla="*/ 1 w 4"/>
                <a:gd name="T5" fmla="*/ 28 h 32"/>
                <a:gd name="T6" fmla="*/ 0 w 4"/>
                <a:gd name="T7" fmla="*/ 24 h 32"/>
                <a:gd name="T8" fmla="*/ 0 w 4"/>
                <a:gd name="T9" fmla="*/ 18 h 32"/>
                <a:gd name="T10" fmla="*/ 0 w 4"/>
                <a:gd name="T11" fmla="*/ 14 h 32"/>
                <a:gd name="T12" fmla="*/ 1 w 4"/>
                <a:gd name="T13" fmla="*/ 6 h 32"/>
                <a:gd name="T14" fmla="*/ 4 w 4"/>
                <a:gd name="T15" fmla="*/ 0 h 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4" h="32">
                  <a:moveTo>
                    <a:pt x="4" y="0"/>
                  </a:moveTo>
                  <a:lnTo>
                    <a:pt x="4" y="32"/>
                  </a:lnTo>
                  <a:lnTo>
                    <a:pt x="1" y="28"/>
                  </a:lnTo>
                  <a:lnTo>
                    <a:pt x="0" y="24"/>
                  </a:lnTo>
                  <a:lnTo>
                    <a:pt x="0" y="18"/>
                  </a:lnTo>
                  <a:lnTo>
                    <a:pt x="0" y="14"/>
                  </a:lnTo>
                  <a:lnTo>
                    <a:pt x="1" y="6"/>
                  </a:lnTo>
                  <a:lnTo>
                    <a:pt x="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9" name="Freeform 73">
              <a:extLst>
                <a:ext uri="{FF2B5EF4-FFF2-40B4-BE49-F238E27FC236}">
                  <a16:creationId xmlns:a16="http://schemas.microsoft.com/office/drawing/2014/main" id="{B110FBF5-7E46-409E-A915-D44677C7F1AD}"/>
                </a:ext>
              </a:extLst>
            </xdr:cNvPr>
            <xdr:cNvSpPr>
              <a:spLocks/>
            </xdr:cNvSpPr>
          </xdr:nvSpPr>
          <xdr:spPr bwMode="auto">
            <a:xfrm>
              <a:off x="10924413" y="0"/>
              <a:ext cx="19033" cy="18978"/>
            </a:xfrm>
            <a:custGeom>
              <a:avLst/>
              <a:gdLst>
                <a:gd name="T0" fmla="*/ 2 w 6"/>
                <a:gd name="T1" fmla="*/ 0 h 9"/>
                <a:gd name="T2" fmla="*/ 6 w 6"/>
                <a:gd name="T3" fmla="*/ 0 h 9"/>
                <a:gd name="T4" fmla="*/ 5 w 6"/>
                <a:gd name="T5" fmla="*/ 4 h 9"/>
                <a:gd name="T6" fmla="*/ 2 w 6"/>
                <a:gd name="T7" fmla="*/ 6 h 9"/>
                <a:gd name="T8" fmla="*/ 0 w 6"/>
                <a:gd name="T9" fmla="*/ 9 h 9"/>
                <a:gd name="T10" fmla="*/ 1 w 6"/>
                <a:gd name="T11" fmla="*/ 5 h 9"/>
                <a:gd name="T12" fmla="*/ 2 w 6"/>
                <a:gd name="T13" fmla="*/ 0 h 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6" h="9">
                  <a:moveTo>
                    <a:pt x="2" y="0"/>
                  </a:moveTo>
                  <a:lnTo>
                    <a:pt x="6" y="0"/>
                  </a:lnTo>
                  <a:lnTo>
                    <a:pt x="5" y="4"/>
                  </a:lnTo>
                  <a:lnTo>
                    <a:pt x="2" y="6"/>
                  </a:lnTo>
                  <a:lnTo>
                    <a:pt x="0" y="9"/>
                  </a:lnTo>
                  <a:lnTo>
                    <a:pt x="1" y="5"/>
                  </a:lnTo>
                  <a:lnTo>
                    <a:pt x="2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0" name="Freeform 74">
              <a:extLst>
                <a:ext uri="{FF2B5EF4-FFF2-40B4-BE49-F238E27FC236}">
                  <a16:creationId xmlns:a16="http://schemas.microsoft.com/office/drawing/2014/main" id="{F4EA4137-2AD8-4179-9E82-19EFB490DA5A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724562" y="0"/>
              <a:ext cx="199851" cy="104377"/>
            </a:xfrm>
            <a:custGeom>
              <a:avLst/>
              <a:gdLst>
                <a:gd name="T0" fmla="*/ 44 w 85"/>
                <a:gd name="T1" fmla="*/ 10 h 43"/>
                <a:gd name="T2" fmla="*/ 38 w 85"/>
                <a:gd name="T3" fmla="*/ 15 h 43"/>
                <a:gd name="T4" fmla="*/ 35 w 85"/>
                <a:gd name="T5" fmla="*/ 23 h 43"/>
                <a:gd name="T6" fmla="*/ 38 w 85"/>
                <a:gd name="T7" fmla="*/ 32 h 43"/>
                <a:gd name="T8" fmla="*/ 44 w 85"/>
                <a:gd name="T9" fmla="*/ 37 h 43"/>
                <a:gd name="T10" fmla="*/ 49 w 85"/>
                <a:gd name="T11" fmla="*/ 37 h 43"/>
                <a:gd name="T12" fmla="*/ 54 w 85"/>
                <a:gd name="T13" fmla="*/ 37 h 43"/>
                <a:gd name="T14" fmla="*/ 61 w 85"/>
                <a:gd name="T15" fmla="*/ 32 h 43"/>
                <a:gd name="T16" fmla="*/ 63 w 85"/>
                <a:gd name="T17" fmla="*/ 23 h 43"/>
                <a:gd name="T18" fmla="*/ 61 w 85"/>
                <a:gd name="T19" fmla="*/ 15 h 43"/>
                <a:gd name="T20" fmla="*/ 54 w 85"/>
                <a:gd name="T21" fmla="*/ 10 h 43"/>
                <a:gd name="T22" fmla="*/ 49 w 85"/>
                <a:gd name="T23" fmla="*/ 9 h 43"/>
                <a:gd name="T24" fmla="*/ 34 w 85"/>
                <a:gd name="T25" fmla="*/ 0 h 43"/>
                <a:gd name="T26" fmla="*/ 35 w 85"/>
                <a:gd name="T27" fmla="*/ 2 h 43"/>
                <a:gd name="T28" fmla="*/ 34 w 85"/>
                <a:gd name="T29" fmla="*/ 6 h 43"/>
                <a:gd name="T30" fmla="*/ 41 w 85"/>
                <a:gd name="T31" fmla="*/ 4 h 43"/>
                <a:gd name="T32" fmla="*/ 49 w 85"/>
                <a:gd name="T33" fmla="*/ 2 h 43"/>
                <a:gd name="T34" fmla="*/ 49 w 85"/>
                <a:gd name="T35" fmla="*/ 4 h 43"/>
                <a:gd name="T36" fmla="*/ 57 w 85"/>
                <a:gd name="T37" fmla="*/ 5 h 43"/>
                <a:gd name="T38" fmla="*/ 58 w 85"/>
                <a:gd name="T39" fmla="*/ 4 h 43"/>
                <a:gd name="T40" fmla="*/ 64 w 85"/>
                <a:gd name="T41" fmla="*/ 0 h 43"/>
                <a:gd name="T42" fmla="*/ 67 w 85"/>
                <a:gd name="T43" fmla="*/ 6 h 43"/>
                <a:gd name="T44" fmla="*/ 73 w 85"/>
                <a:gd name="T45" fmla="*/ 10 h 43"/>
                <a:gd name="T46" fmla="*/ 81 w 85"/>
                <a:gd name="T47" fmla="*/ 10 h 43"/>
                <a:gd name="T48" fmla="*/ 82 w 85"/>
                <a:gd name="T49" fmla="*/ 11 h 43"/>
                <a:gd name="T50" fmla="*/ 76 w 85"/>
                <a:gd name="T51" fmla="*/ 15 h 43"/>
                <a:gd name="T52" fmla="*/ 71 w 85"/>
                <a:gd name="T53" fmla="*/ 15 h 43"/>
                <a:gd name="T54" fmla="*/ 68 w 85"/>
                <a:gd name="T55" fmla="*/ 14 h 43"/>
                <a:gd name="T56" fmla="*/ 66 w 85"/>
                <a:gd name="T57" fmla="*/ 11 h 43"/>
                <a:gd name="T58" fmla="*/ 70 w 85"/>
                <a:gd name="T59" fmla="*/ 23 h 43"/>
                <a:gd name="T60" fmla="*/ 59 w 85"/>
                <a:gd name="T61" fmla="*/ 40 h 43"/>
                <a:gd name="T62" fmla="*/ 49 w 85"/>
                <a:gd name="T63" fmla="*/ 43 h 43"/>
                <a:gd name="T64" fmla="*/ 39 w 85"/>
                <a:gd name="T65" fmla="*/ 40 h 43"/>
                <a:gd name="T66" fmla="*/ 29 w 85"/>
                <a:gd name="T67" fmla="*/ 24 h 43"/>
                <a:gd name="T68" fmla="*/ 30 w 85"/>
                <a:gd name="T69" fmla="*/ 16 h 43"/>
                <a:gd name="T70" fmla="*/ 29 w 85"/>
                <a:gd name="T71" fmla="*/ 15 h 43"/>
                <a:gd name="T72" fmla="*/ 21 w 85"/>
                <a:gd name="T73" fmla="*/ 18 h 43"/>
                <a:gd name="T74" fmla="*/ 11 w 85"/>
                <a:gd name="T75" fmla="*/ 15 h 43"/>
                <a:gd name="T76" fmla="*/ 3 w 85"/>
                <a:gd name="T77" fmla="*/ 7 h 43"/>
                <a:gd name="T78" fmla="*/ 4 w 85"/>
                <a:gd name="T79" fmla="*/ 6 h 43"/>
                <a:gd name="T80" fmla="*/ 12 w 85"/>
                <a:gd name="T81" fmla="*/ 10 h 43"/>
                <a:gd name="T82" fmla="*/ 20 w 85"/>
                <a:gd name="T83" fmla="*/ 10 h 43"/>
                <a:gd name="T84" fmla="*/ 29 w 85"/>
                <a:gd name="T85" fmla="*/ 6 h 43"/>
                <a:gd name="T86" fmla="*/ 34 w 85"/>
                <a:gd name="T87" fmla="*/ 0 h 4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</a:cxnLst>
              <a:rect l="0" t="0" r="r" b="b"/>
              <a:pathLst>
                <a:path w="85" h="43">
                  <a:moveTo>
                    <a:pt x="49" y="9"/>
                  </a:moveTo>
                  <a:lnTo>
                    <a:pt x="44" y="10"/>
                  </a:lnTo>
                  <a:lnTo>
                    <a:pt x="40" y="11"/>
                  </a:lnTo>
                  <a:lnTo>
                    <a:pt x="38" y="15"/>
                  </a:lnTo>
                  <a:lnTo>
                    <a:pt x="35" y="19"/>
                  </a:lnTo>
                  <a:lnTo>
                    <a:pt x="35" y="23"/>
                  </a:lnTo>
                  <a:lnTo>
                    <a:pt x="35" y="28"/>
                  </a:lnTo>
                  <a:lnTo>
                    <a:pt x="38" y="32"/>
                  </a:lnTo>
                  <a:lnTo>
                    <a:pt x="40" y="34"/>
                  </a:lnTo>
                  <a:lnTo>
                    <a:pt x="44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54" y="37"/>
                  </a:lnTo>
                  <a:lnTo>
                    <a:pt x="58" y="34"/>
                  </a:lnTo>
                  <a:lnTo>
                    <a:pt x="61" y="32"/>
                  </a:lnTo>
                  <a:lnTo>
                    <a:pt x="63" y="28"/>
                  </a:lnTo>
                  <a:lnTo>
                    <a:pt x="63" y="23"/>
                  </a:lnTo>
                  <a:lnTo>
                    <a:pt x="63" y="19"/>
                  </a:lnTo>
                  <a:lnTo>
                    <a:pt x="61" y="15"/>
                  </a:lnTo>
                  <a:lnTo>
                    <a:pt x="58" y="11"/>
                  </a:lnTo>
                  <a:lnTo>
                    <a:pt x="54" y="10"/>
                  </a:lnTo>
                  <a:lnTo>
                    <a:pt x="49" y="9"/>
                  </a:lnTo>
                  <a:lnTo>
                    <a:pt x="49" y="9"/>
                  </a:lnTo>
                  <a:lnTo>
                    <a:pt x="49" y="9"/>
                  </a:lnTo>
                  <a:close/>
                  <a:moveTo>
                    <a:pt x="34" y="0"/>
                  </a:moveTo>
                  <a:lnTo>
                    <a:pt x="35" y="0"/>
                  </a:lnTo>
                  <a:lnTo>
                    <a:pt x="35" y="2"/>
                  </a:lnTo>
                  <a:lnTo>
                    <a:pt x="35" y="5"/>
                  </a:lnTo>
                  <a:lnTo>
                    <a:pt x="34" y="6"/>
                  </a:lnTo>
                  <a:lnTo>
                    <a:pt x="38" y="5"/>
                  </a:lnTo>
                  <a:lnTo>
                    <a:pt x="41" y="4"/>
                  </a:lnTo>
                  <a:lnTo>
                    <a:pt x="45" y="4"/>
                  </a:lnTo>
                  <a:lnTo>
                    <a:pt x="49" y="2"/>
                  </a:lnTo>
                  <a:lnTo>
                    <a:pt x="49" y="4"/>
                  </a:lnTo>
                  <a:lnTo>
                    <a:pt x="49" y="4"/>
                  </a:lnTo>
                  <a:lnTo>
                    <a:pt x="53" y="4"/>
                  </a:lnTo>
                  <a:lnTo>
                    <a:pt x="57" y="5"/>
                  </a:lnTo>
                  <a:lnTo>
                    <a:pt x="61" y="7"/>
                  </a:lnTo>
                  <a:lnTo>
                    <a:pt x="58" y="4"/>
                  </a:lnTo>
                  <a:lnTo>
                    <a:pt x="58" y="0"/>
                  </a:lnTo>
                  <a:lnTo>
                    <a:pt x="64" y="0"/>
                  </a:lnTo>
                  <a:lnTo>
                    <a:pt x="64" y="4"/>
                  </a:lnTo>
                  <a:lnTo>
                    <a:pt x="67" y="6"/>
                  </a:lnTo>
                  <a:lnTo>
                    <a:pt x="70" y="9"/>
                  </a:lnTo>
                  <a:lnTo>
                    <a:pt x="73" y="10"/>
                  </a:lnTo>
                  <a:lnTo>
                    <a:pt x="77" y="10"/>
                  </a:lnTo>
                  <a:lnTo>
                    <a:pt x="81" y="10"/>
                  </a:lnTo>
                  <a:lnTo>
                    <a:pt x="85" y="9"/>
                  </a:lnTo>
                  <a:lnTo>
                    <a:pt x="82" y="11"/>
                  </a:lnTo>
                  <a:lnTo>
                    <a:pt x="80" y="14"/>
                  </a:lnTo>
                  <a:lnTo>
                    <a:pt x="76" y="15"/>
                  </a:lnTo>
                  <a:lnTo>
                    <a:pt x="72" y="15"/>
                  </a:lnTo>
                  <a:lnTo>
                    <a:pt x="71" y="15"/>
                  </a:lnTo>
                  <a:lnTo>
                    <a:pt x="70" y="15"/>
                  </a:lnTo>
                  <a:lnTo>
                    <a:pt x="68" y="14"/>
                  </a:lnTo>
                  <a:lnTo>
                    <a:pt x="68" y="12"/>
                  </a:lnTo>
                  <a:lnTo>
                    <a:pt x="66" y="11"/>
                  </a:lnTo>
                  <a:lnTo>
                    <a:pt x="70" y="18"/>
                  </a:lnTo>
                  <a:lnTo>
                    <a:pt x="70" y="23"/>
                  </a:lnTo>
                  <a:lnTo>
                    <a:pt x="67" y="33"/>
                  </a:lnTo>
                  <a:lnTo>
                    <a:pt x="59" y="40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39" y="40"/>
                  </a:lnTo>
                  <a:lnTo>
                    <a:pt x="31" y="34"/>
                  </a:lnTo>
                  <a:lnTo>
                    <a:pt x="29" y="24"/>
                  </a:lnTo>
                  <a:lnTo>
                    <a:pt x="29" y="20"/>
                  </a:lnTo>
                  <a:lnTo>
                    <a:pt x="30" y="16"/>
                  </a:lnTo>
                  <a:lnTo>
                    <a:pt x="31" y="12"/>
                  </a:lnTo>
                  <a:lnTo>
                    <a:pt x="29" y="15"/>
                  </a:lnTo>
                  <a:lnTo>
                    <a:pt x="25" y="16"/>
                  </a:lnTo>
                  <a:lnTo>
                    <a:pt x="21" y="18"/>
                  </a:lnTo>
                  <a:lnTo>
                    <a:pt x="15" y="16"/>
                  </a:lnTo>
                  <a:lnTo>
                    <a:pt x="11" y="15"/>
                  </a:lnTo>
                  <a:lnTo>
                    <a:pt x="7" y="11"/>
                  </a:lnTo>
                  <a:lnTo>
                    <a:pt x="3" y="7"/>
                  </a:lnTo>
                  <a:lnTo>
                    <a:pt x="0" y="4"/>
                  </a:lnTo>
                  <a:lnTo>
                    <a:pt x="4" y="6"/>
                  </a:lnTo>
                  <a:lnTo>
                    <a:pt x="8" y="9"/>
                  </a:lnTo>
                  <a:lnTo>
                    <a:pt x="12" y="10"/>
                  </a:lnTo>
                  <a:lnTo>
                    <a:pt x="16" y="10"/>
                  </a:lnTo>
                  <a:lnTo>
                    <a:pt x="20" y="10"/>
                  </a:lnTo>
                  <a:lnTo>
                    <a:pt x="25" y="9"/>
                  </a:lnTo>
                  <a:lnTo>
                    <a:pt x="29" y="6"/>
                  </a:lnTo>
                  <a:lnTo>
                    <a:pt x="32" y="4"/>
                  </a:lnTo>
                  <a:lnTo>
                    <a:pt x="3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1" name="Freeform 75">
              <a:extLst>
                <a:ext uri="{FF2B5EF4-FFF2-40B4-BE49-F238E27FC236}">
                  <a16:creationId xmlns:a16="http://schemas.microsoft.com/office/drawing/2014/main" id="{848649D2-211F-4A1B-97ED-0F3E3249FA54}"/>
                </a:ext>
              </a:extLst>
            </xdr:cNvPr>
            <xdr:cNvSpPr>
              <a:spLocks/>
            </xdr:cNvSpPr>
          </xdr:nvSpPr>
          <xdr:spPr bwMode="auto">
            <a:xfrm>
              <a:off x="10724562" y="0"/>
              <a:ext cx="0" cy="9489"/>
            </a:xfrm>
            <a:custGeom>
              <a:avLst/>
              <a:gdLst>
                <a:gd name="T0" fmla="*/ 0 w 2"/>
                <a:gd name="T1" fmla="*/ 0 h 4"/>
                <a:gd name="T2" fmla="*/ 2 w 2"/>
                <a:gd name="T3" fmla="*/ 0 h 4"/>
                <a:gd name="T4" fmla="*/ 2 w 2"/>
                <a:gd name="T5" fmla="*/ 4 h 4"/>
                <a:gd name="T6" fmla="*/ 0 w 2"/>
                <a:gd name="T7" fmla="*/ 0 h 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2" h="4">
                  <a:moveTo>
                    <a:pt x="0" y="0"/>
                  </a:moveTo>
                  <a:lnTo>
                    <a:pt x="2" y="0"/>
                  </a:lnTo>
                  <a:lnTo>
                    <a:pt x="2" y="4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2" name="Freeform 76">
              <a:extLst>
                <a:ext uri="{FF2B5EF4-FFF2-40B4-BE49-F238E27FC236}">
                  <a16:creationId xmlns:a16="http://schemas.microsoft.com/office/drawing/2014/main" id="{473B261D-D0ED-41B0-8483-D0C148A5F5A0}"/>
                </a:ext>
              </a:extLst>
            </xdr:cNvPr>
            <xdr:cNvSpPr>
              <a:spLocks/>
            </xdr:cNvSpPr>
          </xdr:nvSpPr>
          <xdr:spPr bwMode="auto">
            <a:xfrm>
              <a:off x="10981513" y="113866"/>
              <a:ext cx="19033" cy="28467"/>
            </a:xfrm>
            <a:custGeom>
              <a:avLst/>
              <a:gdLst>
                <a:gd name="T0" fmla="*/ 3 w 11"/>
                <a:gd name="T1" fmla="*/ 0 h 10"/>
                <a:gd name="T2" fmla="*/ 6 w 11"/>
                <a:gd name="T3" fmla="*/ 0 h 10"/>
                <a:gd name="T4" fmla="*/ 8 w 11"/>
                <a:gd name="T5" fmla="*/ 1 h 10"/>
                <a:gd name="T6" fmla="*/ 9 w 11"/>
                <a:gd name="T7" fmla="*/ 2 h 10"/>
                <a:gd name="T8" fmla="*/ 11 w 11"/>
                <a:gd name="T9" fmla="*/ 5 h 10"/>
                <a:gd name="T10" fmla="*/ 11 w 11"/>
                <a:gd name="T11" fmla="*/ 7 h 10"/>
                <a:gd name="T12" fmla="*/ 9 w 11"/>
                <a:gd name="T13" fmla="*/ 9 h 10"/>
                <a:gd name="T14" fmla="*/ 9 w 11"/>
                <a:gd name="T15" fmla="*/ 9 h 10"/>
                <a:gd name="T16" fmla="*/ 8 w 11"/>
                <a:gd name="T17" fmla="*/ 10 h 10"/>
                <a:gd name="T18" fmla="*/ 6 w 11"/>
                <a:gd name="T19" fmla="*/ 10 h 10"/>
                <a:gd name="T20" fmla="*/ 3 w 11"/>
                <a:gd name="T21" fmla="*/ 9 h 10"/>
                <a:gd name="T22" fmla="*/ 2 w 11"/>
                <a:gd name="T23" fmla="*/ 7 h 10"/>
                <a:gd name="T24" fmla="*/ 0 w 11"/>
                <a:gd name="T25" fmla="*/ 5 h 10"/>
                <a:gd name="T26" fmla="*/ 0 w 11"/>
                <a:gd name="T27" fmla="*/ 2 h 10"/>
                <a:gd name="T28" fmla="*/ 2 w 11"/>
                <a:gd name="T29" fmla="*/ 0 h 10"/>
                <a:gd name="T30" fmla="*/ 3 w 11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1" h="10">
                  <a:moveTo>
                    <a:pt x="3" y="0"/>
                  </a:moveTo>
                  <a:lnTo>
                    <a:pt x="6" y="0"/>
                  </a:lnTo>
                  <a:lnTo>
                    <a:pt x="8" y="1"/>
                  </a:lnTo>
                  <a:lnTo>
                    <a:pt x="9" y="2"/>
                  </a:lnTo>
                  <a:lnTo>
                    <a:pt x="11" y="5"/>
                  </a:lnTo>
                  <a:lnTo>
                    <a:pt x="11" y="7"/>
                  </a:lnTo>
                  <a:lnTo>
                    <a:pt x="9" y="9"/>
                  </a:lnTo>
                  <a:lnTo>
                    <a:pt x="9" y="9"/>
                  </a:lnTo>
                  <a:lnTo>
                    <a:pt x="8" y="10"/>
                  </a:lnTo>
                  <a:lnTo>
                    <a:pt x="6" y="10"/>
                  </a:lnTo>
                  <a:lnTo>
                    <a:pt x="3" y="9"/>
                  </a:lnTo>
                  <a:lnTo>
                    <a:pt x="2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2" y="0"/>
                  </a:lnTo>
                  <a:lnTo>
                    <a:pt x="3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3" name="Freeform 78">
              <a:extLst>
                <a:ext uri="{FF2B5EF4-FFF2-40B4-BE49-F238E27FC236}">
                  <a16:creationId xmlns:a16="http://schemas.microsoft.com/office/drawing/2014/main" id="{B28E3677-5835-43DF-AA56-07C361DCD27A}"/>
                </a:ext>
              </a:extLst>
            </xdr:cNvPr>
            <xdr:cNvSpPr>
              <a:spLocks/>
            </xdr:cNvSpPr>
          </xdr:nvSpPr>
          <xdr:spPr bwMode="auto">
            <a:xfrm>
              <a:off x="10686495" y="113866"/>
              <a:ext cx="19033" cy="28467"/>
            </a:xfrm>
            <a:custGeom>
              <a:avLst/>
              <a:gdLst>
                <a:gd name="T0" fmla="*/ 7 w 10"/>
                <a:gd name="T1" fmla="*/ 0 h 10"/>
                <a:gd name="T2" fmla="*/ 8 w 10"/>
                <a:gd name="T3" fmla="*/ 0 h 10"/>
                <a:gd name="T4" fmla="*/ 10 w 10"/>
                <a:gd name="T5" fmla="*/ 2 h 10"/>
                <a:gd name="T6" fmla="*/ 10 w 10"/>
                <a:gd name="T7" fmla="*/ 5 h 10"/>
                <a:gd name="T8" fmla="*/ 8 w 10"/>
                <a:gd name="T9" fmla="*/ 7 h 10"/>
                <a:gd name="T10" fmla="*/ 7 w 10"/>
                <a:gd name="T11" fmla="*/ 9 h 10"/>
                <a:gd name="T12" fmla="*/ 5 w 10"/>
                <a:gd name="T13" fmla="*/ 10 h 10"/>
                <a:gd name="T14" fmla="*/ 2 w 10"/>
                <a:gd name="T15" fmla="*/ 10 h 10"/>
                <a:gd name="T16" fmla="*/ 1 w 10"/>
                <a:gd name="T17" fmla="*/ 9 h 10"/>
                <a:gd name="T18" fmla="*/ 1 w 10"/>
                <a:gd name="T19" fmla="*/ 9 h 10"/>
                <a:gd name="T20" fmla="*/ 0 w 10"/>
                <a:gd name="T21" fmla="*/ 7 h 10"/>
                <a:gd name="T22" fmla="*/ 0 w 10"/>
                <a:gd name="T23" fmla="*/ 5 h 10"/>
                <a:gd name="T24" fmla="*/ 1 w 10"/>
                <a:gd name="T25" fmla="*/ 2 h 10"/>
                <a:gd name="T26" fmla="*/ 2 w 10"/>
                <a:gd name="T27" fmla="*/ 1 h 10"/>
                <a:gd name="T28" fmla="*/ 5 w 10"/>
                <a:gd name="T29" fmla="*/ 0 h 10"/>
                <a:gd name="T30" fmla="*/ 7 w 10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0" h="10">
                  <a:moveTo>
                    <a:pt x="7" y="0"/>
                  </a:moveTo>
                  <a:lnTo>
                    <a:pt x="8" y="0"/>
                  </a:lnTo>
                  <a:lnTo>
                    <a:pt x="10" y="2"/>
                  </a:lnTo>
                  <a:lnTo>
                    <a:pt x="10" y="5"/>
                  </a:lnTo>
                  <a:lnTo>
                    <a:pt x="8" y="7"/>
                  </a:lnTo>
                  <a:lnTo>
                    <a:pt x="7" y="9"/>
                  </a:lnTo>
                  <a:lnTo>
                    <a:pt x="5" y="10"/>
                  </a:lnTo>
                  <a:lnTo>
                    <a:pt x="2" y="10"/>
                  </a:lnTo>
                  <a:lnTo>
                    <a:pt x="1" y="9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5"/>
                  </a:lnTo>
                  <a:lnTo>
                    <a:pt x="1" y="2"/>
                  </a:lnTo>
                  <a:lnTo>
                    <a:pt x="2" y="1"/>
                  </a:lnTo>
                  <a:lnTo>
                    <a:pt x="5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4" name="Freeform 79">
              <a:extLst>
                <a:ext uri="{FF2B5EF4-FFF2-40B4-BE49-F238E27FC236}">
                  <a16:creationId xmlns:a16="http://schemas.microsoft.com/office/drawing/2014/main" id="{6B40C25D-3D2C-4231-9E0D-0A98E19D82C6}"/>
                </a:ext>
              </a:extLst>
            </xdr:cNvPr>
            <xdr:cNvSpPr>
              <a:spLocks/>
            </xdr:cNvSpPr>
          </xdr:nvSpPr>
          <xdr:spPr bwMode="auto">
            <a:xfrm>
              <a:off x="10210659" y="161310"/>
              <a:ext cx="38067" cy="94888"/>
            </a:xfrm>
            <a:custGeom>
              <a:avLst/>
              <a:gdLst>
                <a:gd name="T0" fmla="*/ 8 w 17"/>
                <a:gd name="T1" fmla="*/ 0 h 41"/>
                <a:gd name="T2" fmla="*/ 12 w 17"/>
                <a:gd name="T3" fmla="*/ 3 h 41"/>
                <a:gd name="T4" fmla="*/ 14 w 17"/>
                <a:gd name="T5" fmla="*/ 7 h 41"/>
                <a:gd name="T6" fmla="*/ 15 w 17"/>
                <a:gd name="T7" fmla="*/ 10 h 41"/>
                <a:gd name="T8" fmla="*/ 17 w 17"/>
                <a:gd name="T9" fmla="*/ 16 h 41"/>
                <a:gd name="T10" fmla="*/ 17 w 17"/>
                <a:gd name="T11" fmla="*/ 21 h 41"/>
                <a:gd name="T12" fmla="*/ 17 w 17"/>
                <a:gd name="T13" fmla="*/ 26 h 41"/>
                <a:gd name="T14" fmla="*/ 15 w 17"/>
                <a:gd name="T15" fmla="*/ 31 h 41"/>
                <a:gd name="T16" fmla="*/ 14 w 17"/>
                <a:gd name="T17" fmla="*/ 35 h 41"/>
                <a:gd name="T18" fmla="*/ 12 w 17"/>
                <a:gd name="T19" fmla="*/ 38 h 41"/>
                <a:gd name="T20" fmla="*/ 8 w 17"/>
                <a:gd name="T21" fmla="*/ 41 h 41"/>
                <a:gd name="T22" fmla="*/ 8 w 17"/>
                <a:gd name="T23" fmla="*/ 38 h 41"/>
                <a:gd name="T24" fmla="*/ 7 w 17"/>
                <a:gd name="T25" fmla="*/ 36 h 41"/>
                <a:gd name="T26" fmla="*/ 4 w 17"/>
                <a:gd name="T27" fmla="*/ 32 h 41"/>
                <a:gd name="T28" fmla="*/ 3 w 17"/>
                <a:gd name="T29" fmla="*/ 28 h 41"/>
                <a:gd name="T30" fmla="*/ 0 w 17"/>
                <a:gd name="T31" fmla="*/ 24 h 41"/>
                <a:gd name="T32" fmla="*/ 0 w 17"/>
                <a:gd name="T33" fmla="*/ 21 h 41"/>
                <a:gd name="T34" fmla="*/ 0 w 17"/>
                <a:gd name="T35" fmla="*/ 17 h 41"/>
                <a:gd name="T36" fmla="*/ 3 w 17"/>
                <a:gd name="T37" fmla="*/ 13 h 41"/>
                <a:gd name="T38" fmla="*/ 4 w 17"/>
                <a:gd name="T39" fmla="*/ 9 h 41"/>
                <a:gd name="T40" fmla="*/ 7 w 17"/>
                <a:gd name="T41" fmla="*/ 5 h 41"/>
                <a:gd name="T42" fmla="*/ 8 w 17"/>
                <a:gd name="T43" fmla="*/ 3 h 41"/>
                <a:gd name="T44" fmla="*/ 8 w 17"/>
                <a:gd name="T45" fmla="*/ 0 h 41"/>
                <a:gd name="T46" fmla="*/ 8 w 17"/>
                <a:gd name="T47" fmla="*/ 0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</a:cxnLst>
              <a:rect l="0" t="0" r="r" b="b"/>
              <a:pathLst>
                <a:path w="17" h="41">
                  <a:moveTo>
                    <a:pt x="8" y="0"/>
                  </a:moveTo>
                  <a:lnTo>
                    <a:pt x="12" y="3"/>
                  </a:lnTo>
                  <a:lnTo>
                    <a:pt x="14" y="7"/>
                  </a:lnTo>
                  <a:lnTo>
                    <a:pt x="15" y="10"/>
                  </a:lnTo>
                  <a:lnTo>
                    <a:pt x="17" y="16"/>
                  </a:lnTo>
                  <a:lnTo>
                    <a:pt x="17" y="21"/>
                  </a:lnTo>
                  <a:lnTo>
                    <a:pt x="17" y="26"/>
                  </a:lnTo>
                  <a:lnTo>
                    <a:pt x="15" y="31"/>
                  </a:lnTo>
                  <a:lnTo>
                    <a:pt x="14" y="35"/>
                  </a:lnTo>
                  <a:lnTo>
                    <a:pt x="12" y="38"/>
                  </a:lnTo>
                  <a:lnTo>
                    <a:pt x="8" y="41"/>
                  </a:lnTo>
                  <a:lnTo>
                    <a:pt x="8" y="38"/>
                  </a:lnTo>
                  <a:lnTo>
                    <a:pt x="7" y="36"/>
                  </a:lnTo>
                  <a:lnTo>
                    <a:pt x="4" y="32"/>
                  </a:lnTo>
                  <a:lnTo>
                    <a:pt x="3" y="28"/>
                  </a:lnTo>
                  <a:lnTo>
                    <a:pt x="0" y="24"/>
                  </a:lnTo>
                  <a:lnTo>
                    <a:pt x="0" y="21"/>
                  </a:lnTo>
                  <a:lnTo>
                    <a:pt x="0" y="17"/>
                  </a:lnTo>
                  <a:lnTo>
                    <a:pt x="3" y="13"/>
                  </a:lnTo>
                  <a:lnTo>
                    <a:pt x="4" y="9"/>
                  </a:lnTo>
                  <a:lnTo>
                    <a:pt x="7" y="5"/>
                  </a:lnTo>
                  <a:lnTo>
                    <a:pt x="8" y="3"/>
                  </a:lnTo>
                  <a:lnTo>
                    <a:pt x="8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5" name="Freeform 81">
              <a:extLst>
                <a:ext uri="{FF2B5EF4-FFF2-40B4-BE49-F238E27FC236}">
                  <a16:creationId xmlns:a16="http://schemas.microsoft.com/office/drawing/2014/main" id="{4FF307F1-D50D-4F2B-9B78-9EC9C64D3688}"/>
                </a:ext>
              </a:extLst>
            </xdr:cNvPr>
            <xdr:cNvSpPr>
              <a:spLocks/>
            </xdr:cNvSpPr>
          </xdr:nvSpPr>
          <xdr:spPr bwMode="auto">
            <a:xfrm>
              <a:off x="10048875" y="0"/>
              <a:ext cx="380669" cy="208754"/>
            </a:xfrm>
            <a:custGeom>
              <a:avLst/>
              <a:gdLst>
                <a:gd name="T0" fmla="*/ 64 w 160"/>
                <a:gd name="T1" fmla="*/ 6 h 88"/>
                <a:gd name="T2" fmla="*/ 71 w 160"/>
                <a:gd name="T3" fmla="*/ 34 h 88"/>
                <a:gd name="T4" fmla="*/ 91 w 160"/>
                <a:gd name="T5" fmla="*/ 18 h 88"/>
                <a:gd name="T6" fmla="*/ 89 w 160"/>
                <a:gd name="T7" fmla="*/ 4 h 88"/>
                <a:gd name="T8" fmla="*/ 85 w 160"/>
                <a:gd name="T9" fmla="*/ 23 h 88"/>
                <a:gd name="T10" fmla="*/ 73 w 160"/>
                <a:gd name="T11" fmla="*/ 26 h 88"/>
                <a:gd name="T12" fmla="*/ 69 w 160"/>
                <a:gd name="T13" fmla="*/ 5 h 88"/>
                <a:gd name="T14" fmla="*/ 100 w 160"/>
                <a:gd name="T15" fmla="*/ 15 h 88"/>
                <a:gd name="T16" fmla="*/ 83 w 160"/>
                <a:gd name="T17" fmla="*/ 55 h 88"/>
                <a:gd name="T18" fmla="*/ 101 w 160"/>
                <a:gd name="T19" fmla="*/ 71 h 88"/>
                <a:gd name="T20" fmla="*/ 132 w 160"/>
                <a:gd name="T21" fmla="*/ 79 h 88"/>
                <a:gd name="T22" fmla="*/ 146 w 160"/>
                <a:gd name="T23" fmla="*/ 66 h 88"/>
                <a:gd name="T24" fmla="*/ 145 w 160"/>
                <a:gd name="T25" fmla="*/ 52 h 88"/>
                <a:gd name="T26" fmla="*/ 137 w 160"/>
                <a:gd name="T27" fmla="*/ 46 h 88"/>
                <a:gd name="T28" fmla="*/ 127 w 160"/>
                <a:gd name="T29" fmla="*/ 46 h 88"/>
                <a:gd name="T30" fmla="*/ 122 w 160"/>
                <a:gd name="T31" fmla="*/ 55 h 88"/>
                <a:gd name="T32" fmla="*/ 128 w 160"/>
                <a:gd name="T33" fmla="*/ 65 h 88"/>
                <a:gd name="T34" fmla="*/ 124 w 160"/>
                <a:gd name="T35" fmla="*/ 71 h 88"/>
                <a:gd name="T36" fmla="*/ 114 w 160"/>
                <a:gd name="T37" fmla="*/ 71 h 88"/>
                <a:gd name="T38" fmla="*/ 100 w 160"/>
                <a:gd name="T39" fmla="*/ 60 h 88"/>
                <a:gd name="T40" fmla="*/ 108 w 160"/>
                <a:gd name="T41" fmla="*/ 32 h 88"/>
                <a:gd name="T42" fmla="*/ 145 w 160"/>
                <a:gd name="T43" fmla="*/ 32 h 88"/>
                <a:gd name="T44" fmla="*/ 159 w 160"/>
                <a:gd name="T45" fmla="*/ 51 h 88"/>
                <a:gd name="T46" fmla="*/ 159 w 160"/>
                <a:gd name="T47" fmla="*/ 66 h 88"/>
                <a:gd name="T48" fmla="*/ 135 w 160"/>
                <a:gd name="T49" fmla="*/ 86 h 88"/>
                <a:gd name="T50" fmla="*/ 98 w 160"/>
                <a:gd name="T51" fmla="*/ 77 h 88"/>
                <a:gd name="T52" fmla="*/ 80 w 160"/>
                <a:gd name="T53" fmla="*/ 61 h 88"/>
                <a:gd name="T54" fmla="*/ 62 w 160"/>
                <a:gd name="T55" fmla="*/ 77 h 88"/>
                <a:gd name="T56" fmla="*/ 25 w 160"/>
                <a:gd name="T57" fmla="*/ 86 h 88"/>
                <a:gd name="T58" fmla="*/ 0 w 160"/>
                <a:gd name="T59" fmla="*/ 66 h 88"/>
                <a:gd name="T60" fmla="*/ 0 w 160"/>
                <a:gd name="T61" fmla="*/ 51 h 88"/>
                <a:gd name="T62" fmla="*/ 14 w 160"/>
                <a:gd name="T63" fmla="*/ 32 h 88"/>
                <a:gd name="T64" fmla="*/ 51 w 160"/>
                <a:gd name="T65" fmla="*/ 32 h 88"/>
                <a:gd name="T66" fmla="*/ 59 w 160"/>
                <a:gd name="T67" fmla="*/ 60 h 88"/>
                <a:gd name="T68" fmla="*/ 46 w 160"/>
                <a:gd name="T69" fmla="*/ 71 h 88"/>
                <a:gd name="T70" fmla="*/ 35 w 160"/>
                <a:gd name="T71" fmla="*/ 71 h 88"/>
                <a:gd name="T72" fmla="*/ 32 w 160"/>
                <a:gd name="T73" fmla="*/ 65 h 88"/>
                <a:gd name="T74" fmla="*/ 37 w 160"/>
                <a:gd name="T75" fmla="*/ 55 h 88"/>
                <a:gd name="T76" fmla="*/ 32 w 160"/>
                <a:gd name="T77" fmla="*/ 46 h 88"/>
                <a:gd name="T78" fmla="*/ 22 w 160"/>
                <a:gd name="T79" fmla="*/ 46 h 88"/>
                <a:gd name="T80" fmla="*/ 14 w 160"/>
                <a:gd name="T81" fmla="*/ 52 h 88"/>
                <a:gd name="T82" fmla="*/ 13 w 160"/>
                <a:gd name="T83" fmla="*/ 66 h 88"/>
                <a:gd name="T84" fmla="*/ 27 w 160"/>
                <a:gd name="T85" fmla="*/ 79 h 88"/>
                <a:gd name="T86" fmla="*/ 58 w 160"/>
                <a:gd name="T87" fmla="*/ 71 h 88"/>
                <a:gd name="T88" fmla="*/ 76 w 160"/>
                <a:gd name="T89" fmla="*/ 55 h 88"/>
                <a:gd name="T90" fmla="*/ 57 w 160"/>
                <a:gd name="T91" fmla="*/ 15 h 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</a:cxnLst>
              <a:rect l="0" t="0" r="r" b="b"/>
              <a:pathLst>
                <a:path w="160" h="88">
                  <a:moveTo>
                    <a:pt x="54" y="0"/>
                  </a:moveTo>
                  <a:lnTo>
                    <a:pt x="64" y="0"/>
                  </a:lnTo>
                  <a:lnTo>
                    <a:pt x="64" y="6"/>
                  </a:lnTo>
                  <a:lnTo>
                    <a:pt x="66" y="12"/>
                  </a:lnTo>
                  <a:lnTo>
                    <a:pt x="67" y="18"/>
                  </a:lnTo>
                  <a:lnTo>
                    <a:pt x="71" y="34"/>
                  </a:lnTo>
                  <a:lnTo>
                    <a:pt x="78" y="48"/>
                  </a:lnTo>
                  <a:lnTo>
                    <a:pt x="86" y="34"/>
                  </a:lnTo>
                  <a:lnTo>
                    <a:pt x="91" y="18"/>
                  </a:lnTo>
                  <a:lnTo>
                    <a:pt x="91" y="14"/>
                  </a:lnTo>
                  <a:lnTo>
                    <a:pt x="90" y="9"/>
                  </a:lnTo>
                  <a:lnTo>
                    <a:pt x="89" y="4"/>
                  </a:lnTo>
                  <a:lnTo>
                    <a:pt x="87" y="9"/>
                  </a:lnTo>
                  <a:lnTo>
                    <a:pt x="86" y="14"/>
                  </a:lnTo>
                  <a:lnTo>
                    <a:pt x="85" y="23"/>
                  </a:lnTo>
                  <a:lnTo>
                    <a:pt x="82" y="30"/>
                  </a:lnTo>
                  <a:lnTo>
                    <a:pt x="76" y="38"/>
                  </a:lnTo>
                  <a:lnTo>
                    <a:pt x="73" y="26"/>
                  </a:lnTo>
                  <a:lnTo>
                    <a:pt x="69" y="15"/>
                  </a:lnTo>
                  <a:lnTo>
                    <a:pt x="69" y="10"/>
                  </a:lnTo>
                  <a:lnTo>
                    <a:pt x="69" y="5"/>
                  </a:lnTo>
                  <a:lnTo>
                    <a:pt x="69" y="0"/>
                  </a:lnTo>
                  <a:lnTo>
                    <a:pt x="101" y="0"/>
                  </a:lnTo>
                  <a:lnTo>
                    <a:pt x="100" y="15"/>
                  </a:lnTo>
                  <a:lnTo>
                    <a:pt x="95" y="30"/>
                  </a:lnTo>
                  <a:lnTo>
                    <a:pt x="90" y="43"/>
                  </a:lnTo>
                  <a:lnTo>
                    <a:pt x="83" y="55"/>
                  </a:lnTo>
                  <a:lnTo>
                    <a:pt x="87" y="60"/>
                  </a:lnTo>
                  <a:lnTo>
                    <a:pt x="92" y="65"/>
                  </a:lnTo>
                  <a:lnTo>
                    <a:pt x="101" y="71"/>
                  </a:lnTo>
                  <a:lnTo>
                    <a:pt x="110" y="76"/>
                  </a:lnTo>
                  <a:lnTo>
                    <a:pt x="122" y="79"/>
                  </a:lnTo>
                  <a:lnTo>
                    <a:pt x="132" y="79"/>
                  </a:lnTo>
                  <a:lnTo>
                    <a:pt x="141" y="74"/>
                  </a:lnTo>
                  <a:lnTo>
                    <a:pt x="145" y="70"/>
                  </a:lnTo>
                  <a:lnTo>
                    <a:pt x="146" y="66"/>
                  </a:lnTo>
                  <a:lnTo>
                    <a:pt x="147" y="61"/>
                  </a:lnTo>
                  <a:lnTo>
                    <a:pt x="146" y="56"/>
                  </a:lnTo>
                  <a:lnTo>
                    <a:pt x="145" y="52"/>
                  </a:lnTo>
                  <a:lnTo>
                    <a:pt x="144" y="49"/>
                  </a:lnTo>
                  <a:lnTo>
                    <a:pt x="141" y="47"/>
                  </a:lnTo>
                  <a:lnTo>
                    <a:pt x="137" y="46"/>
                  </a:lnTo>
                  <a:lnTo>
                    <a:pt x="135" y="44"/>
                  </a:lnTo>
                  <a:lnTo>
                    <a:pt x="131" y="44"/>
                  </a:lnTo>
                  <a:lnTo>
                    <a:pt x="127" y="46"/>
                  </a:lnTo>
                  <a:lnTo>
                    <a:pt x="124" y="48"/>
                  </a:lnTo>
                  <a:lnTo>
                    <a:pt x="122" y="51"/>
                  </a:lnTo>
                  <a:lnTo>
                    <a:pt x="122" y="55"/>
                  </a:lnTo>
                  <a:lnTo>
                    <a:pt x="123" y="58"/>
                  </a:lnTo>
                  <a:lnTo>
                    <a:pt x="124" y="62"/>
                  </a:lnTo>
                  <a:lnTo>
                    <a:pt x="128" y="65"/>
                  </a:lnTo>
                  <a:lnTo>
                    <a:pt x="131" y="67"/>
                  </a:lnTo>
                  <a:lnTo>
                    <a:pt x="128" y="70"/>
                  </a:lnTo>
                  <a:lnTo>
                    <a:pt x="124" y="71"/>
                  </a:lnTo>
                  <a:lnTo>
                    <a:pt x="121" y="72"/>
                  </a:lnTo>
                  <a:lnTo>
                    <a:pt x="117" y="71"/>
                  </a:lnTo>
                  <a:lnTo>
                    <a:pt x="114" y="71"/>
                  </a:lnTo>
                  <a:lnTo>
                    <a:pt x="108" y="69"/>
                  </a:lnTo>
                  <a:lnTo>
                    <a:pt x="104" y="65"/>
                  </a:lnTo>
                  <a:lnTo>
                    <a:pt x="100" y="60"/>
                  </a:lnTo>
                  <a:lnTo>
                    <a:pt x="99" y="53"/>
                  </a:lnTo>
                  <a:lnTo>
                    <a:pt x="100" y="40"/>
                  </a:lnTo>
                  <a:lnTo>
                    <a:pt x="108" y="32"/>
                  </a:lnTo>
                  <a:lnTo>
                    <a:pt x="121" y="25"/>
                  </a:lnTo>
                  <a:lnTo>
                    <a:pt x="133" y="26"/>
                  </a:lnTo>
                  <a:lnTo>
                    <a:pt x="145" y="32"/>
                  </a:lnTo>
                  <a:lnTo>
                    <a:pt x="155" y="40"/>
                  </a:lnTo>
                  <a:lnTo>
                    <a:pt x="158" y="46"/>
                  </a:lnTo>
                  <a:lnTo>
                    <a:pt x="159" y="51"/>
                  </a:lnTo>
                  <a:lnTo>
                    <a:pt x="160" y="56"/>
                  </a:lnTo>
                  <a:lnTo>
                    <a:pt x="159" y="60"/>
                  </a:lnTo>
                  <a:lnTo>
                    <a:pt x="159" y="66"/>
                  </a:lnTo>
                  <a:lnTo>
                    <a:pt x="154" y="76"/>
                  </a:lnTo>
                  <a:lnTo>
                    <a:pt x="145" y="83"/>
                  </a:lnTo>
                  <a:lnTo>
                    <a:pt x="135" y="86"/>
                  </a:lnTo>
                  <a:lnTo>
                    <a:pt x="123" y="88"/>
                  </a:lnTo>
                  <a:lnTo>
                    <a:pt x="110" y="84"/>
                  </a:lnTo>
                  <a:lnTo>
                    <a:pt x="98" y="77"/>
                  </a:lnTo>
                  <a:lnTo>
                    <a:pt x="87" y="69"/>
                  </a:lnTo>
                  <a:lnTo>
                    <a:pt x="83" y="65"/>
                  </a:lnTo>
                  <a:lnTo>
                    <a:pt x="80" y="61"/>
                  </a:lnTo>
                  <a:lnTo>
                    <a:pt x="76" y="65"/>
                  </a:lnTo>
                  <a:lnTo>
                    <a:pt x="72" y="69"/>
                  </a:lnTo>
                  <a:lnTo>
                    <a:pt x="62" y="77"/>
                  </a:lnTo>
                  <a:lnTo>
                    <a:pt x="49" y="84"/>
                  </a:lnTo>
                  <a:lnTo>
                    <a:pt x="36" y="88"/>
                  </a:lnTo>
                  <a:lnTo>
                    <a:pt x="25" y="86"/>
                  </a:lnTo>
                  <a:lnTo>
                    <a:pt x="14" y="83"/>
                  </a:lnTo>
                  <a:lnTo>
                    <a:pt x="5" y="76"/>
                  </a:lnTo>
                  <a:lnTo>
                    <a:pt x="0" y="66"/>
                  </a:lnTo>
                  <a:lnTo>
                    <a:pt x="0" y="60"/>
                  </a:lnTo>
                  <a:lnTo>
                    <a:pt x="0" y="56"/>
                  </a:lnTo>
                  <a:lnTo>
                    <a:pt x="0" y="51"/>
                  </a:lnTo>
                  <a:lnTo>
                    <a:pt x="2" y="46"/>
                  </a:lnTo>
                  <a:lnTo>
                    <a:pt x="4" y="40"/>
                  </a:lnTo>
                  <a:lnTo>
                    <a:pt x="14" y="32"/>
                  </a:lnTo>
                  <a:lnTo>
                    <a:pt x="26" y="26"/>
                  </a:lnTo>
                  <a:lnTo>
                    <a:pt x="40" y="25"/>
                  </a:lnTo>
                  <a:lnTo>
                    <a:pt x="51" y="32"/>
                  </a:lnTo>
                  <a:lnTo>
                    <a:pt x="59" y="40"/>
                  </a:lnTo>
                  <a:lnTo>
                    <a:pt x="60" y="53"/>
                  </a:lnTo>
                  <a:lnTo>
                    <a:pt x="59" y="60"/>
                  </a:lnTo>
                  <a:lnTo>
                    <a:pt x="55" y="65"/>
                  </a:lnTo>
                  <a:lnTo>
                    <a:pt x="51" y="69"/>
                  </a:lnTo>
                  <a:lnTo>
                    <a:pt x="46" y="71"/>
                  </a:lnTo>
                  <a:lnTo>
                    <a:pt x="43" y="71"/>
                  </a:lnTo>
                  <a:lnTo>
                    <a:pt x="39" y="72"/>
                  </a:lnTo>
                  <a:lnTo>
                    <a:pt x="35" y="71"/>
                  </a:lnTo>
                  <a:lnTo>
                    <a:pt x="31" y="70"/>
                  </a:lnTo>
                  <a:lnTo>
                    <a:pt x="28" y="67"/>
                  </a:lnTo>
                  <a:lnTo>
                    <a:pt x="32" y="65"/>
                  </a:lnTo>
                  <a:lnTo>
                    <a:pt x="35" y="62"/>
                  </a:lnTo>
                  <a:lnTo>
                    <a:pt x="36" y="58"/>
                  </a:lnTo>
                  <a:lnTo>
                    <a:pt x="37" y="55"/>
                  </a:lnTo>
                  <a:lnTo>
                    <a:pt x="37" y="51"/>
                  </a:lnTo>
                  <a:lnTo>
                    <a:pt x="35" y="48"/>
                  </a:lnTo>
                  <a:lnTo>
                    <a:pt x="32" y="46"/>
                  </a:lnTo>
                  <a:lnTo>
                    <a:pt x="28" y="44"/>
                  </a:lnTo>
                  <a:lnTo>
                    <a:pt x="26" y="44"/>
                  </a:lnTo>
                  <a:lnTo>
                    <a:pt x="22" y="46"/>
                  </a:lnTo>
                  <a:lnTo>
                    <a:pt x="18" y="47"/>
                  </a:lnTo>
                  <a:lnTo>
                    <a:pt x="16" y="49"/>
                  </a:lnTo>
                  <a:lnTo>
                    <a:pt x="14" y="52"/>
                  </a:lnTo>
                  <a:lnTo>
                    <a:pt x="13" y="56"/>
                  </a:lnTo>
                  <a:lnTo>
                    <a:pt x="12" y="61"/>
                  </a:lnTo>
                  <a:lnTo>
                    <a:pt x="13" y="66"/>
                  </a:lnTo>
                  <a:lnTo>
                    <a:pt x="14" y="70"/>
                  </a:lnTo>
                  <a:lnTo>
                    <a:pt x="18" y="74"/>
                  </a:lnTo>
                  <a:lnTo>
                    <a:pt x="27" y="79"/>
                  </a:lnTo>
                  <a:lnTo>
                    <a:pt x="37" y="79"/>
                  </a:lnTo>
                  <a:lnTo>
                    <a:pt x="49" y="76"/>
                  </a:lnTo>
                  <a:lnTo>
                    <a:pt x="58" y="71"/>
                  </a:lnTo>
                  <a:lnTo>
                    <a:pt x="67" y="65"/>
                  </a:lnTo>
                  <a:lnTo>
                    <a:pt x="71" y="60"/>
                  </a:lnTo>
                  <a:lnTo>
                    <a:pt x="76" y="55"/>
                  </a:lnTo>
                  <a:lnTo>
                    <a:pt x="68" y="43"/>
                  </a:lnTo>
                  <a:lnTo>
                    <a:pt x="62" y="30"/>
                  </a:lnTo>
                  <a:lnTo>
                    <a:pt x="57" y="15"/>
                  </a:lnTo>
                  <a:lnTo>
                    <a:pt x="5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6" name="Freeform 83">
              <a:extLst>
                <a:ext uri="{FF2B5EF4-FFF2-40B4-BE49-F238E27FC236}">
                  <a16:creationId xmlns:a16="http://schemas.microsoft.com/office/drawing/2014/main" id="{D3360406-38A6-4924-8B3A-B787983BDE14}"/>
                </a:ext>
              </a:extLst>
            </xdr:cNvPr>
            <xdr:cNvSpPr>
              <a:spLocks/>
            </xdr:cNvSpPr>
          </xdr:nvSpPr>
          <xdr:spPr bwMode="auto">
            <a:xfrm>
              <a:off x="10115492" y="0"/>
              <a:ext cx="47584" cy="9489"/>
            </a:xfrm>
            <a:custGeom>
              <a:avLst/>
              <a:gdLst>
                <a:gd name="T0" fmla="*/ 0 w 20"/>
                <a:gd name="T1" fmla="*/ 0 h 5"/>
                <a:gd name="T2" fmla="*/ 20 w 20"/>
                <a:gd name="T3" fmla="*/ 0 h 5"/>
                <a:gd name="T4" fmla="*/ 17 w 20"/>
                <a:gd name="T5" fmla="*/ 2 h 5"/>
                <a:gd name="T6" fmla="*/ 15 w 20"/>
                <a:gd name="T7" fmla="*/ 4 h 5"/>
                <a:gd name="T8" fmla="*/ 12 w 20"/>
                <a:gd name="T9" fmla="*/ 5 h 5"/>
                <a:gd name="T10" fmla="*/ 8 w 20"/>
                <a:gd name="T11" fmla="*/ 4 h 5"/>
                <a:gd name="T12" fmla="*/ 4 w 20"/>
                <a:gd name="T13" fmla="*/ 2 h 5"/>
                <a:gd name="T14" fmla="*/ 0 w 20"/>
                <a:gd name="T15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20" h="5">
                  <a:moveTo>
                    <a:pt x="0" y="0"/>
                  </a:moveTo>
                  <a:lnTo>
                    <a:pt x="20" y="0"/>
                  </a:lnTo>
                  <a:lnTo>
                    <a:pt x="17" y="2"/>
                  </a:lnTo>
                  <a:lnTo>
                    <a:pt x="15" y="4"/>
                  </a:lnTo>
                  <a:lnTo>
                    <a:pt x="12" y="5"/>
                  </a:lnTo>
                  <a:lnTo>
                    <a:pt x="8" y="4"/>
                  </a:lnTo>
                  <a:lnTo>
                    <a:pt x="4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7" name="Freeform 84">
              <a:extLst>
                <a:ext uri="{FF2B5EF4-FFF2-40B4-BE49-F238E27FC236}">
                  <a16:creationId xmlns:a16="http://schemas.microsoft.com/office/drawing/2014/main" id="{19338425-A721-4A9E-B28D-077101CE01EB}"/>
                </a:ext>
              </a:extLst>
            </xdr:cNvPr>
            <xdr:cNvSpPr>
              <a:spLocks/>
            </xdr:cNvSpPr>
          </xdr:nvSpPr>
          <xdr:spPr bwMode="auto">
            <a:xfrm>
              <a:off x="10315343" y="0"/>
              <a:ext cx="38067" cy="9489"/>
            </a:xfrm>
            <a:custGeom>
              <a:avLst/>
              <a:gdLst>
                <a:gd name="T0" fmla="*/ 0 w 14"/>
                <a:gd name="T1" fmla="*/ 0 h 5"/>
                <a:gd name="T2" fmla="*/ 14 w 14"/>
                <a:gd name="T3" fmla="*/ 0 h 5"/>
                <a:gd name="T4" fmla="*/ 12 w 14"/>
                <a:gd name="T5" fmla="*/ 2 h 5"/>
                <a:gd name="T6" fmla="*/ 12 w 14"/>
                <a:gd name="T7" fmla="*/ 4 h 5"/>
                <a:gd name="T8" fmla="*/ 10 w 14"/>
                <a:gd name="T9" fmla="*/ 4 h 5"/>
                <a:gd name="T10" fmla="*/ 9 w 14"/>
                <a:gd name="T11" fmla="*/ 5 h 5"/>
                <a:gd name="T12" fmla="*/ 5 w 14"/>
                <a:gd name="T13" fmla="*/ 4 h 5"/>
                <a:gd name="T14" fmla="*/ 1 w 14"/>
                <a:gd name="T15" fmla="*/ 2 h 5"/>
                <a:gd name="T16" fmla="*/ 0 w 14"/>
                <a:gd name="T17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4" h="5">
                  <a:moveTo>
                    <a:pt x="0" y="0"/>
                  </a:moveTo>
                  <a:lnTo>
                    <a:pt x="14" y="0"/>
                  </a:lnTo>
                  <a:lnTo>
                    <a:pt x="12" y="2"/>
                  </a:lnTo>
                  <a:lnTo>
                    <a:pt x="12" y="4"/>
                  </a:lnTo>
                  <a:lnTo>
                    <a:pt x="10" y="4"/>
                  </a:lnTo>
                  <a:lnTo>
                    <a:pt x="9" y="5"/>
                  </a:lnTo>
                  <a:lnTo>
                    <a:pt x="5" y="4"/>
                  </a:lnTo>
                  <a:lnTo>
                    <a:pt x="1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8" name="Freeform 91">
              <a:extLst>
                <a:ext uri="{FF2B5EF4-FFF2-40B4-BE49-F238E27FC236}">
                  <a16:creationId xmlns:a16="http://schemas.microsoft.com/office/drawing/2014/main" id="{FF08FAF2-D7A8-423E-AB4E-7845E61F2CC2}"/>
                </a:ext>
              </a:extLst>
            </xdr:cNvPr>
            <xdr:cNvSpPr>
              <a:spLocks/>
            </xdr:cNvSpPr>
          </xdr:nvSpPr>
          <xdr:spPr bwMode="auto">
            <a:xfrm>
              <a:off x="10229693" y="351087"/>
              <a:ext cx="28550" cy="37955"/>
            </a:xfrm>
            <a:custGeom>
              <a:avLst/>
              <a:gdLst>
                <a:gd name="T0" fmla="*/ 7 w 14"/>
                <a:gd name="T1" fmla="*/ 0 h 15"/>
                <a:gd name="T2" fmla="*/ 9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4 w 14"/>
                <a:gd name="T9" fmla="*/ 9 h 15"/>
                <a:gd name="T10" fmla="*/ 7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7" y="0"/>
                  </a:moveTo>
                  <a:lnTo>
                    <a:pt x="9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4" y="9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9" name="Freeform 95">
              <a:extLst>
                <a:ext uri="{FF2B5EF4-FFF2-40B4-BE49-F238E27FC236}">
                  <a16:creationId xmlns:a16="http://schemas.microsoft.com/office/drawing/2014/main" id="{0E7ABEB2-C4BF-40BD-9285-4AE4E7D67E11}"/>
                </a:ext>
              </a:extLst>
            </xdr:cNvPr>
            <xdr:cNvSpPr>
              <a:spLocks/>
            </xdr:cNvSpPr>
          </xdr:nvSpPr>
          <xdr:spPr bwMode="auto">
            <a:xfrm>
              <a:off x="10067909" y="227732"/>
              <a:ext cx="342602" cy="180288"/>
            </a:xfrm>
            <a:custGeom>
              <a:avLst/>
              <a:gdLst>
                <a:gd name="T0" fmla="*/ 51 w 146"/>
                <a:gd name="T1" fmla="*/ 1 h 76"/>
                <a:gd name="T2" fmla="*/ 61 w 146"/>
                <a:gd name="T3" fmla="*/ 7 h 76"/>
                <a:gd name="T4" fmla="*/ 69 w 146"/>
                <a:gd name="T5" fmla="*/ 16 h 76"/>
                <a:gd name="T6" fmla="*/ 73 w 146"/>
                <a:gd name="T7" fmla="*/ 26 h 76"/>
                <a:gd name="T8" fmla="*/ 76 w 146"/>
                <a:gd name="T9" fmla="*/ 16 h 76"/>
                <a:gd name="T10" fmla="*/ 84 w 146"/>
                <a:gd name="T11" fmla="*/ 7 h 76"/>
                <a:gd name="T12" fmla="*/ 94 w 146"/>
                <a:gd name="T13" fmla="*/ 1 h 76"/>
                <a:gd name="T14" fmla="*/ 116 w 146"/>
                <a:gd name="T15" fmla="*/ 0 h 76"/>
                <a:gd name="T16" fmla="*/ 140 w 146"/>
                <a:gd name="T17" fmla="*/ 16 h 76"/>
                <a:gd name="T18" fmla="*/ 146 w 146"/>
                <a:gd name="T19" fmla="*/ 40 h 76"/>
                <a:gd name="T20" fmla="*/ 134 w 146"/>
                <a:gd name="T21" fmla="*/ 56 h 76"/>
                <a:gd name="T22" fmla="*/ 117 w 146"/>
                <a:gd name="T23" fmla="*/ 61 h 76"/>
                <a:gd name="T24" fmla="*/ 105 w 146"/>
                <a:gd name="T25" fmla="*/ 56 h 76"/>
                <a:gd name="T26" fmla="*/ 100 w 146"/>
                <a:gd name="T27" fmla="*/ 49 h 76"/>
                <a:gd name="T28" fmla="*/ 98 w 146"/>
                <a:gd name="T29" fmla="*/ 42 h 76"/>
                <a:gd name="T30" fmla="*/ 105 w 146"/>
                <a:gd name="T31" fmla="*/ 42 h 76"/>
                <a:gd name="T32" fmla="*/ 112 w 146"/>
                <a:gd name="T33" fmla="*/ 40 h 76"/>
                <a:gd name="T34" fmla="*/ 117 w 146"/>
                <a:gd name="T35" fmla="*/ 35 h 76"/>
                <a:gd name="T36" fmla="*/ 119 w 146"/>
                <a:gd name="T37" fmla="*/ 29 h 76"/>
                <a:gd name="T38" fmla="*/ 116 w 146"/>
                <a:gd name="T39" fmla="*/ 22 h 76"/>
                <a:gd name="T40" fmla="*/ 111 w 146"/>
                <a:gd name="T41" fmla="*/ 19 h 76"/>
                <a:gd name="T42" fmla="*/ 102 w 146"/>
                <a:gd name="T43" fmla="*/ 17 h 76"/>
                <a:gd name="T44" fmla="*/ 94 w 146"/>
                <a:gd name="T45" fmla="*/ 20 h 76"/>
                <a:gd name="T46" fmla="*/ 84 w 146"/>
                <a:gd name="T47" fmla="*/ 33 h 76"/>
                <a:gd name="T48" fmla="*/ 88 w 146"/>
                <a:gd name="T49" fmla="*/ 53 h 76"/>
                <a:gd name="T50" fmla="*/ 107 w 146"/>
                <a:gd name="T51" fmla="*/ 70 h 76"/>
                <a:gd name="T52" fmla="*/ 94 w 146"/>
                <a:gd name="T53" fmla="*/ 76 h 76"/>
                <a:gd name="T54" fmla="*/ 91 w 146"/>
                <a:gd name="T55" fmla="*/ 71 h 76"/>
                <a:gd name="T56" fmla="*/ 88 w 146"/>
                <a:gd name="T57" fmla="*/ 68 h 76"/>
                <a:gd name="T58" fmla="*/ 80 w 146"/>
                <a:gd name="T59" fmla="*/ 61 h 76"/>
                <a:gd name="T60" fmla="*/ 73 w 146"/>
                <a:gd name="T61" fmla="*/ 42 h 76"/>
                <a:gd name="T62" fmla="*/ 59 w 146"/>
                <a:gd name="T63" fmla="*/ 67 h 76"/>
                <a:gd name="T64" fmla="*/ 56 w 146"/>
                <a:gd name="T65" fmla="*/ 68 h 76"/>
                <a:gd name="T66" fmla="*/ 53 w 146"/>
                <a:gd name="T67" fmla="*/ 72 h 76"/>
                <a:gd name="T68" fmla="*/ 27 w 146"/>
                <a:gd name="T69" fmla="*/ 76 h 76"/>
                <a:gd name="T70" fmla="*/ 50 w 146"/>
                <a:gd name="T71" fmla="*/ 62 h 76"/>
                <a:gd name="T72" fmla="*/ 61 w 146"/>
                <a:gd name="T73" fmla="*/ 40 h 76"/>
                <a:gd name="T74" fmla="*/ 57 w 146"/>
                <a:gd name="T75" fmla="*/ 24 h 76"/>
                <a:gd name="T76" fmla="*/ 47 w 146"/>
                <a:gd name="T77" fmla="*/ 17 h 76"/>
                <a:gd name="T78" fmla="*/ 39 w 146"/>
                <a:gd name="T79" fmla="*/ 16 h 76"/>
                <a:gd name="T80" fmla="*/ 32 w 146"/>
                <a:gd name="T81" fmla="*/ 20 h 76"/>
                <a:gd name="T82" fmla="*/ 28 w 146"/>
                <a:gd name="T83" fmla="*/ 25 h 76"/>
                <a:gd name="T84" fmla="*/ 27 w 146"/>
                <a:gd name="T85" fmla="*/ 31 h 76"/>
                <a:gd name="T86" fmla="*/ 29 w 146"/>
                <a:gd name="T87" fmla="*/ 38 h 76"/>
                <a:gd name="T88" fmla="*/ 37 w 146"/>
                <a:gd name="T89" fmla="*/ 40 h 76"/>
                <a:gd name="T90" fmla="*/ 44 w 146"/>
                <a:gd name="T91" fmla="*/ 42 h 76"/>
                <a:gd name="T92" fmla="*/ 48 w 146"/>
                <a:gd name="T93" fmla="*/ 45 h 76"/>
                <a:gd name="T94" fmla="*/ 43 w 146"/>
                <a:gd name="T95" fmla="*/ 53 h 76"/>
                <a:gd name="T96" fmla="*/ 37 w 146"/>
                <a:gd name="T97" fmla="*/ 58 h 76"/>
                <a:gd name="T98" fmla="*/ 19 w 146"/>
                <a:gd name="T99" fmla="*/ 59 h 76"/>
                <a:gd name="T100" fmla="*/ 4 w 146"/>
                <a:gd name="T101" fmla="*/ 49 h 76"/>
                <a:gd name="T102" fmla="*/ 0 w 146"/>
                <a:gd name="T103" fmla="*/ 30 h 76"/>
                <a:gd name="T104" fmla="*/ 7 w 146"/>
                <a:gd name="T105" fmla="*/ 12 h 76"/>
                <a:gd name="T106" fmla="*/ 29 w 146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6" h="76">
                  <a:moveTo>
                    <a:pt x="46" y="0"/>
                  </a:moveTo>
                  <a:lnTo>
                    <a:pt x="51" y="1"/>
                  </a:lnTo>
                  <a:lnTo>
                    <a:pt x="56" y="3"/>
                  </a:lnTo>
                  <a:lnTo>
                    <a:pt x="61" y="7"/>
                  </a:lnTo>
                  <a:lnTo>
                    <a:pt x="65" y="11"/>
                  </a:lnTo>
                  <a:lnTo>
                    <a:pt x="69" y="16"/>
                  </a:lnTo>
                  <a:lnTo>
                    <a:pt x="71" y="21"/>
                  </a:lnTo>
                  <a:lnTo>
                    <a:pt x="73" y="26"/>
                  </a:lnTo>
                  <a:lnTo>
                    <a:pt x="74" y="21"/>
                  </a:lnTo>
                  <a:lnTo>
                    <a:pt x="76" y="16"/>
                  </a:lnTo>
                  <a:lnTo>
                    <a:pt x="80" y="11"/>
                  </a:lnTo>
                  <a:lnTo>
                    <a:pt x="84" y="7"/>
                  </a:lnTo>
                  <a:lnTo>
                    <a:pt x="89" y="3"/>
                  </a:lnTo>
                  <a:lnTo>
                    <a:pt x="94" y="1"/>
                  </a:lnTo>
                  <a:lnTo>
                    <a:pt x="101" y="0"/>
                  </a:lnTo>
                  <a:lnTo>
                    <a:pt x="116" y="0"/>
                  </a:lnTo>
                  <a:lnTo>
                    <a:pt x="130" y="6"/>
                  </a:lnTo>
                  <a:lnTo>
                    <a:pt x="140" y="16"/>
                  </a:lnTo>
                  <a:lnTo>
                    <a:pt x="146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4" y="56"/>
                  </a:lnTo>
                  <a:lnTo>
                    <a:pt x="126" y="59"/>
                  </a:lnTo>
                  <a:lnTo>
                    <a:pt x="117" y="61"/>
                  </a:lnTo>
                  <a:lnTo>
                    <a:pt x="108" y="58"/>
                  </a:lnTo>
                  <a:lnTo>
                    <a:pt x="105" y="56"/>
                  </a:lnTo>
                  <a:lnTo>
                    <a:pt x="102" y="53"/>
                  </a:lnTo>
                  <a:lnTo>
                    <a:pt x="100" y="49"/>
                  </a:lnTo>
                  <a:lnTo>
                    <a:pt x="97" y="45"/>
                  </a:lnTo>
                  <a:lnTo>
                    <a:pt x="98" y="42"/>
                  </a:lnTo>
                  <a:lnTo>
                    <a:pt x="101" y="42"/>
                  </a:lnTo>
                  <a:lnTo>
                    <a:pt x="105" y="42"/>
                  </a:lnTo>
                  <a:lnTo>
                    <a:pt x="110" y="40"/>
                  </a:lnTo>
                  <a:lnTo>
                    <a:pt x="112" y="40"/>
                  </a:lnTo>
                  <a:lnTo>
                    <a:pt x="116" y="38"/>
                  </a:lnTo>
                  <a:lnTo>
                    <a:pt x="117" y="35"/>
                  </a:lnTo>
                  <a:lnTo>
                    <a:pt x="119" y="33"/>
                  </a:lnTo>
                  <a:lnTo>
                    <a:pt x="119" y="29"/>
                  </a:lnTo>
                  <a:lnTo>
                    <a:pt x="117" y="25"/>
                  </a:lnTo>
                  <a:lnTo>
                    <a:pt x="116" y="22"/>
                  </a:lnTo>
                  <a:lnTo>
                    <a:pt x="114" y="20"/>
                  </a:lnTo>
                  <a:lnTo>
                    <a:pt x="111" y="19"/>
                  </a:lnTo>
                  <a:lnTo>
                    <a:pt x="107" y="17"/>
                  </a:lnTo>
                  <a:lnTo>
                    <a:pt x="102" y="17"/>
                  </a:lnTo>
                  <a:lnTo>
                    <a:pt x="98" y="19"/>
                  </a:lnTo>
                  <a:lnTo>
                    <a:pt x="94" y="20"/>
                  </a:lnTo>
                  <a:lnTo>
                    <a:pt x="88" y="25"/>
                  </a:lnTo>
                  <a:lnTo>
                    <a:pt x="84" y="33"/>
                  </a:lnTo>
                  <a:lnTo>
                    <a:pt x="84" y="40"/>
                  </a:lnTo>
                  <a:lnTo>
                    <a:pt x="88" y="53"/>
                  </a:lnTo>
                  <a:lnTo>
                    <a:pt x="96" y="62"/>
                  </a:lnTo>
                  <a:lnTo>
                    <a:pt x="107" y="70"/>
                  </a:lnTo>
                  <a:lnTo>
                    <a:pt x="119" y="76"/>
                  </a:lnTo>
                  <a:lnTo>
                    <a:pt x="94" y="76"/>
                  </a:lnTo>
                  <a:lnTo>
                    <a:pt x="93" y="72"/>
                  </a:lnTo>
                  <a:lnTo>
                    <a:pt x="91" y="71"/>
                  </a:lnTo>
                  <a:lnTo>
                    <a:pt x="89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0" y="61"/>
                  </a:lnTo>
                  <a:lnTo>
                    <a:pt x="75" y="52"/>
                  </a:lnTo>
                  <a:lnTo>
                    <a:pt x="73" y="42"/>
                  </a:lnTo>
                  <a:lnTo>
                    <a:pt x="68" y="56"/>
                  </a:lnTo>
                  <a:lnTo>
                    <a:pt x="59" y="67"/>
                  </a:lnTo>
                  <a:lnTo>
                    <a:pt x="57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3" y="72"/>
                  </a:lnTo>
                  <a:lnTo>
                    <a:pt x="51" y="76"/>
                  </a:lnTo>
                  <a:lnTo>
                    <a:pt x="27" y="76"/>
                  </a:lnTo>
                  <a:lnTo>
                    <a:pt x="38" y="70"/>
                  </a:lnTo>
                  <a:lnTo>
                    <a:pt x="50" y="62"/>
                  </a:lnTo>
                  <a:lnTo>
                    <a:pt x="57" y="53"/>
                  </a:lnTo>
                  <a:lnTo>
                    <a:pt x="61" y="40"/>
                  </a:lnTo>
                  <a:lnTo>
                    <a:pt x="61" y="33"/>
                  </a:lnTo>
                  <a:lnTo>
                    <a:pt x="57" y="24"/>
                  </a:lnTo>
                  <a:lnTo>
                    <a:pt x="51" y="19"/>
                  </a:lnTo>
                  <a:lnTo>
                    <a:pt x="47" y="17"/>
                  </a:lnTo>
                  <a:lnTo>
                    <a:pt x="43" y="16"/>
                  </a:lnTo>
                  <a:lnTo>
                    <a:pt x="39" y="16"/>
                  </a:lnTo>
                  <a:lnTo>
                    <a:pt x="36" y="17"/>
                  </a:lnTo>
                  <a:lnTo>
                    <a:pt x="32" y="20"/>
                  </a:lnTo>
                  <a:lnTo>
                    <a:pt x="29" y="21"/>
                  </a:lnTo>
                  <a:lnTo>
                    <a:pt x="28" y="25"/>
                  </a:lnTo>
                  <a:lnTo>
                    <a:pt x="27" y="28"/>
                  </a:lnTo>
                  <a:lnTo>
                    <a:pt x="27" y="31"/>
                  </a:lnTo>
                  <a:lnTo>
                    <a:pt x="28" y="34"/>
                  </a:lnTo>
                  <a:lnTo>
                    <a:pt x="29" y="38"/>
                  </a:lnTo>
                  <a:lnTo>
                    <a:pt x="33" y="39"/>
                  </a:lnTo>
                  <a:lnTo>
                    <a:pt x="37" y="40"/>
                  </a:lnTo>
                  <a:lnTo>
                    <a:pt x="41" y="42"/>
                  </a:lnTo>
                  <a:lnTo>
                    <a:pt x="44" y="42"/>
                  </a:lnTo>
                  <a:lnTo>
                    <a:pt x="48" y="40"/>
                  </a:lnTo>
                  <a:lnTo>
                    <a:pt x="48" y="45"/>
                  </a:lnTo>
                  <a:lnTo>
                    <a:pt x="47" y="49"/>
                  </a:lnTo>
                  <a:lnTo>
                    <a:pt x="43" y="53"/>
                  </a:lnTo>
                  <a:lnTo>
                    <a:pt x="41" y="56"/>
                  </a:lnTo>
                  <a:lnTo>
                    <a:pt x="37" y="58"/>
                  </a:lnTo>
                  <a:lnTo>
                    <a:pt x="28" y="61"/>
                  </a:lnTo>
                  <a:lnTo>
                    <a:pt x="19" y="59"/>
                  </a:lnTo>
                  <a:lnTo>
                    <a:pt x="11" y="56"/>
                  </a:lnTo>
                  <a:lnTo>
                    <a:pt x="4" y="49"/>
                  </a:lnTo>
                  <a:lnTo>
                    <a:pt x="0" y="40"/>
                  </a:lnTo>
                  <a:lnTo>
                    <a:pt x="0" y="30"/>
                  </a:lnTo>
                  <a:lnTo>
                    <a:pt x="2" y="20"/>
                  </a:lnTo>
                  <a:lnTo>
                    <a:pt x="7" y="12"/>
                  </a:lnTo>
                  <a:lnTo>
                    <a:pt x="15" y="6"/>
                  </a:lnTo>
                  <a:lnTo>
                    <a:pt x="29" y="0"/>
                  </a:lnTo>
                  <a:lnTo>
                    <a:pt x="4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0" name="Freeform 96">
              <a:extLst>
                <a:ext uri="{FF2B5EF4-FFF2-40B4-BE49-F238E27FC236}">
                  <a16:creationId xmlns:a16="http://schemas.microsoft.com/office/drawing/2014/main" id="{6422666F-3938-4FBC-A19B-1228B89E8F26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381960" y="0"/>
              <a:ext cx="885055" cy="408020"/>
            </a:xfrm>
            <a:custGeom>
              <a:avLst/>
              <a:gdLst>
                <a:gd name="T0" fmla="*/ 304 w 371"/>
                <a:gd name="T1" fmla="*/ 128 h 173"/>
                <a:gd name="T2" fmla="*/ 320 w 371"/>
                <a:gd name="T3" fmla="*/ 113 h 173"/>
                <a:gd name="T4" fmla="*/ 365 w 371"/>
                <a:gd name="T5" fmla="*/ 165 h 173"/>
                <a:gd name="T6" fmla="*/ 276 w 371"/>
                <a:gd name="T7" fmla="*/ 77 h 173"/>
                <a:gd name="T8" fmla="*/ 28 w 371"/>
                <a:gd name="T9" fmla="*/ 146 h 173"/>
                <a:gd name="T10" fmla="*/ 57 w 371"/>
                <a:gd name="T11" fmla="*/ 121 h 173"/>
                <a:gd name="T12" fmla="*/ 88 w 371"/>
                <a:gd name="T13" fmla="*/ 121 h 173"/>
                <a:gd name="T14" fmla="*/ 110 w 371"/>
                <a:gd name="T15" fmla="*/ 77 h 173"/>
                <a:gd name="T16" fmla="*/ 115 w 371"/>
                <a:gd name="T17" fmla="*/ 23 h 173"/>
                <a:gd name="T18" fmla="*/ 165 w 371"/>
                <a:gd name="T19" fmla="*/ 72 h 173"/>
                <a:gd name="T20" fmla="*/ 198 w 371"/>
                <a:gd name="T21" fmla="*/ 93 h 173"/>
                <a:gd name="T22" fmla="*/ 266 w 371"/>
                <a:gd name="T23" fmla="*/ 55 h 173"/>
                <a:gd name="T24" fmla="*/ 285 w 371"/>
                <a:gd name="T25" fmla="*/ 4 h 173"/>
                <a:gd name="T26" fmla="*/ 371 w 371"/>
                <a:gd name="T27" fmla="*/ 0 h 173"/>
                <a:gd name="T28" fmla="*/ 342 w 371"/>
                <a:gd name="T29" fmla="*/ 6 h 173"/>
                <a:gd name="T30" fmla="*/ 344 w 371"/>
                <a:gd name="T31" fmla="*/ 38 h 173"/>
                <a:gd name="T32" fmla="*/ 294 w 371"/>
                <a:gd name="T33" fmla="*/ 63 h 173"/>
                <a:gd name="T34" fmla="*/ 290 w 371"/>
                <a:gd name="T35" fmla="*/ 24 h 173"/>
                <a:gd name="T36" fmla="*/ 302 w 371"/>
                <a:gd name="T37" fmla="*/ 32 h 173"/>
                <a:gd name="T38" fmla="*/ 319 w 371"/>
                <a:gd name="T39" fmla="*/ 40 h 173"/>
                <a:gd name="T40" fmla="*/ 326 w 371"/>
                <a:gd name="T41" fmla="*/ 21 h 173"/>
                <a:gd name="T42" fmla="*/ 294 w 371"/>
                <a:gd name="T43" fmla="*/ 10 h 173"/>
                <a:gd name="T44" fmla="*/ 274 w 371"/>
                <a:gd name="T45" fmla="*/ 70 h 173"/>
                <a:gd name="T46" fmla="*/ 362 w 371"/>
                <a:gd name="T47" fmla="*/ 141 h 173"/>
                <a:gd name="T48" fmla="*/ 339 w 371"/>
                <a:gd name="T49" fmla="*/ 168 h 173"/>
                <a:gd name="T50" fmla="*/ 302 w 371"/>
                <a:gd name="T51" fmla="*/ 139 h 173"/>
                <a:gd name="T52" fmla="*/ 252 w 371"/>
                <a:gd name="T53" fmla="*/ 74 h 173"/>
                <a:gd name="T54" fmla="*/ 206 w 371"/>
                <a:gd name="T55" fmla="*/ 112 h 173"/>
                <a:gd name="T56" fmla="*/ 228 w 371"/>
                <a:gd name="T57" fmla="*/ 128 h 173"/>
                <a:gd name="T58" fmla="*/ 240 w 371"/>
                <a:gd name="T59" fmla="*/ 113 h 173"/>
                <a:gd name="T60" fmla="*/ 223 w 371"/>
                <a:gd name="T61" fmla="*/ 103 h 173"/>
                <a:gd name="T62" fmla="*/ 230 w 371"/>
                <a:gd name="T63" fmla="*/ 86 h 173"/>
                <a:gd name="T64" fmla="*/ 267 w 371"/>
                <a:gd name="T65" fmla="*/ 114 h 173"/>
                <a:gd name="T66" fmla="*/ 210 w 371"/>
                <a:gd name="T67" fmla="*/ 140 h 173"/>
                <a:gd name="T68" fmla="*/ 205 w 371"/>
                <a:gd name="T69" fmla="*/ 163 h 173"/>
                <a:gd name="T70" fmla="*/ 203 w 371"/>
                <a:gd name="T71" fmla="*/ 170 h 173"/>
                <a:gd name="T72" fmla="*/ 183 w 371"/>
                <a:gd name="T73" fmla="*/ 168 h 173"/>
                <a:gd name="T74" fmla="*/ 180 w 371"/>
                <a:gd name="T75" fmla="*/ 149 h 173"/>
                <a:gd name="T76" fmla="*/ 165 w 371"/>
                <a:gd name="T77" fmla="*/ 145 h 173"/>
                <a:gd name="T78" fmla="*/ 120 w 371"/>
                <a:gd name="T79" fmla="*/ 104 h 173"/>
                <a:gd name="T80" fmla="*/ 160 w 371"/>
                <a:gd name="T81" fmla="*/ 89 h 173"/>
                <a:gd name="T82" fmla="*/ 160 w 371"/>
                <a:gd name="T83" fmla="*/ 103 h 173"/>
                <a:gd name="T84" fmla="*/ 146 w 371"/>
                <a:gd name="T85" fmla="*/ 116 h 173"/>
                <a:gd name="T86" fmla="*/ 162 w 371"/>
                <a:gd name="T87" fmla="*/ 128 h 173"/>
                <a:gd name="T88" fmla="*/ 182 w 371"/>
                <a:gd name="T89" fmla="*/ 107 h 173"/>
                <a:gd name="T90" fmla="*/ 125 w 371"/>
                <a:gd name="T91" fmla="*/ 75 h 173"/>
                <a:gd name="T92" fmla="*/ 68 w 371"/>
                <a:gd name="T93" fmla="*/ 155 h 173"/>
                <a:gd name="T94" fmla="*/ 45 w 371"/>
                <a:gd name="T95" fmla="*/ 173 h 173"/>
                <a:gd name="T96" fmla="*/ 48 w 371"/>
                <a:gd name="T97" fmla="*/ 103 h 173"/>
                <a:gd name="T98" fmla="*/ 112 w 371"/>
                <a:gd name="T99" fmla="*/ 53 h 173"/>
                <a:gd name="T100" fmla="*/ 75 w 371"/>
                <a:gd name="T101" fmla="*/ 7 h 173"/>
                <a:gd name="T102" fmla="*/ 59 w 371"/>
                <a:gd name="T103" fmla="*/ 29 h 173"/>
                <a:gd name="T104" fmla="*/ 74 w 371"/>
                <a:gd name="T105" fmla="*/ 42 h 173"/>
                <a:gd name="T106" fmla="*/ 84 w 371"/>
                <a:gd name="T107" fmla="*/ 24 h 173"/>
                <a:gd name="T108" fmla="*/ 101 w 371"/>
                <a:gd name="T109" fmla="*/ 32 h 173"/>
                <a:gd name="T110" fmla="*/ 73 w 371"/>
                <a:gd name="T111" fmla="*/ 69 h 173"/>
                <a:gd name="T112" fmla="*/ 47 w 371"/>
                <a:gd name="T113" fmla="*/ 11 h 173"/>
                <a:gd name="T114" fmla="*/ 27 w 371"/>
                <a:gd name="T115" fmla="*/ 9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71" h="173">
                  <a:moveTo>
                    <a:pt x="276" y="77"/>
                  </a:moveTo>
                  <a:lnTo>
                    <a:pt x="283" y="95"/>
                  </a:lnTo>
                  <a:lnTo>
                    <a:pt x="290" y="112"/>
                  </a:lnTo>
                  <a:lnTo>
                    <a:pt x="307" y="134"/>
                  </a:lnTo>
                  <a:lnTo>
                    <a:pt x="311" y="137"/>
                  </a:lnTo>
                  <a:lnTo>
                    <a:pt x="304" y="128"/>
                  </a:lnTo>
                  <a:lnTo>
                    <a:pt x="298" y="121"/>
                  </a:lnTo>
                  <a:lnTo>
                    <a:pt x="290" y="108"/>
                  </a:lnTo>
                  <a:lnTo>
                    <a:pt x="285" y="94"/>
                  </a:lnTo>
                  <a:lnTo>
                    <a:pt x="298" y="99"/>
                  </a:lnTo>
                  <a:lnTo>
                    <a:pt x="311" y="107"/>
                  </a:lnTo>
                  <a:lnTo>
                    <a:pt x="320" y="113"/>
                  </a:lnTo>
                  <a:lnTo>
                    <a:pt x="329" y="121"/>
                  </a:lnTo>
                  <a:lnTo>
                    <a:pt x="336" y="130"/>
                  </a:lnTo>
                  <a:lnTo>
                    <a:pt x="343" y="139"/>
                  </a:lnTo>
                  <a:lnTo>
                    <a:pt x="351" y="150"/>
                  </a:lnTo>
                  <a:lnTo>
                    <a:pt x="356" y="163"/>
                  </a:lnTo>
                  <a:lnTo>
                    <a:pt x="365" y="165"/>
                  </a:lnTo>
                  <a:lnTo>
                    <a:pt x="358" y="146"/>
                  </a:lnTo>
                  <a:lnTo>
                    <a:pt x="349" y="130"/>
                  </a:lnTo>
                  <a:lnTo>
                    <a:pt x="333" y="108"/>
                  </a:lnTo>
                  <a:lnTo>
                    <a:pt x="311" y="91"/>
                  </a:lnTo>
                  <a:lnTo>
                    <a:pt x="294" y="83"/>
                  </a:lnTo>
                  <a:lnTo>
                    <a:pt x="276" y="77"/>
                  </a:lnTo>
                  <a:close/>
                  <a:moveTo>
                    <a:pt x="110" y="77"/>
                  </a:moveTo>
                  <a:lnTo>
                    <a:pt x="92" y="83"/>
                  </a:lnTo>
                  <a:lnTo>
                    <a:pt x="75" y="91"/>
                  </a:lnTo>
                  <a:lnTo>
                    <a:pt x="54" y="108"/>
                  </a:lnTo>
                  <a:lnTo>
                    <a:pt x="37" y="130"/>
                  </a:lnTo>
                  <a:lnTo>
                    <a:pt x="28" y="146"/>
                  </a:lnTo>
                  <a:lnTo>
                    <a:pt x="22" y="165"/>
                  </a:lnTo>
                  <a:lnTo>
                    <a:pt x="31" y="163"/>
                  </a:lnTo>
                  <a:lnTo>
                    <a:pt x="36" y="150"/>
                  </a:lnTo>
                  <a:lnTo>
                    <a:pt x="43" y="139"/>
                  </a:lnTo>
                  <a:lnTo>
                    <a:pt x="50" y="130"/>
                  </a:lnTo>
                  <a:lnTo>
                    <a:pt x="57" y="121"/>
                  </a:lnTo>
                  <a:lnTo>
                    <a:pt x="66" y="113"/>
                  </a:lnTo>
                  <a:lnTo>
                    <a:pt x="75" y="107"/>
                  </a:lnTo>
                  <a:lnTo>
                    <a:pt x="88" y="99"/>
                  </a:lnTo>
                  <a:lnTo>
                    <a:pt x="101" y="94"/>
                  </a:lnTo>
                  <a:lnTo>
                    <a:pt x="96" y="108"/>
                  </a:lnTo>
                  <a:lnTo>
                    <a:pt x="88" y="121"/>
                  </a:lnTo>
                  <a:lnTo>
                    <a:pt x="82" y="128"/>
                  </a:lnTo>
                  <a:lnTo>
                    <a:pt x="75" y="137"/>
                  </a:lnTo>
                  <a:lnTo>
                    <a:pt x="79" y="134"/>
                  </a:lnTo>
                  <a:lnTo>
                    <a:pt x="96" y="112"/>
                  </a:lnTo>
                  <a:lnTo>
                    <a:pt x="103" y="95"/>
                  </a:lnTo>
                  <a:lnTo>
                    <a:pt x="110" y="77"/>
                  </a:lnTo>
                  <a:close/>
                  <a:moveTo>
                    <a:pt x="0" y="0"/>
                  </a:moveTo>
                  <a:lnTo>
                    <a:pt x="92" y="0"/>
                  </a:lnTo>
                  <a:lnTo>
                    <a:pt x="97" y="2"/>
                  </a:lnTo>
                  <a:lnTo>
                    <a:pt x="102" y="5"/>
                  </a:lnTo>
                  <a:lnTo>
                    <a:pt x="106" y="10"/>
                  </a:lnTo>
                  <a:lnTo>
                    <a:pt x="115" y="23"/>
                  </a:lnTo>
                  <a:lnTo>
                    <a:pt x="119" y="38"/>
                  </a:lnTo>
                  <a:lnTo>
                    <a:pt x="120" y="55"/>
                  </a:lnTo>
                  <a:lnTo>
                    <a:pt x="120" y="67"/>
                  </a:lnTo>
                  <a:lnTo>
                    <a:pt x="133" y="66"/>
                  </a:lnTo>
                  <a:lnTo>
                    <a:pt x="150" y="69"/>
                  </a:lnTo>
                  <a:lnTo>
                    <a:pt x="165" y="72"/>
                  </a:lnTo>
                  <a:lnTo>
                    <a:pt x="178" y="80"/>
                  </a:lnTo>
                  <a:lnTo>
                    <a:pt x="188" y="93"/>
                  </a:lnTo>
                  <a:lnTo>
                    <a:pt x="193" y="108"/>
                  </a:lnTo>
                  <a:lnTo>
                    <a:pt x="193" y="107"/>
                  </a:lnTo>
                  <a:lnTo>
                    <a:pt x="193" y="108"/>
                  </a:lnTo>
                  <a:lnTo>
                    <a:pt x="198" y="93"/>
                  </a:lnTo>
                  <a:lnTo>
                    <a:pt x="208" y="80"/>
                  </a:lnTo>
                  <a:lnTo>
                    <a:pt x="221" y="72"/>
                  </a:lnTo>
                  <a:lnTo>
                    <a:pt x="237" y="69"/>
                  </a:lnTo>
                  <a:lnTo>
                    <a:pt x="253" y="66"/>
                  </a:lnTo>
                  <a:lnTo>
                    <a:pt x="266" y="67"/>
                  </a:lnTo>
                  <a:lnTo>
                    <a:pt x="266" y="55"/>
                  </a:lnTo>
                  <a:lnTo>
                    <a:pt x="267" y="38"/>
                  </a:lnTo>
                  <a:lnTo>
                    <a:pt x="271" y="23"/>
                  </a:lnTo>
                  <a:lnTo>
                    <a:pt x="280" y="9"/>
                  </a:lnTo>
                  <a:lnTo>
                    <a:pt x="283" y="6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5"/>
                  </a:lnTo>
                  <a:lnTo>
                    <a:pt x="285" y="5"/>
                  </a:lnTo>
                  <a:lnTo>
                    <a:pt x="290" y="2"/>
                  </a:lnTo>
                  <a:lnTo>
                    <a:pt x="295" y="0"/>
                  </a:lnTo>
                  <a:lnTo>
                    <a:pt x="371" y="0"/>
                  </a:lnTo>
                  <a:lnTo>
                    <a:pt x="371" y="6"/>
                  </a:lnTo>
                  <a:lnTo>
                    <a:pt x="365" y="7"/>
                  </a:lnTo>
                  <a:lnTo>
                    <a:pt x="359" y="7"/>
                  </a:lnTo>
                  <a:lnTo>
                    <a:pt x="354" y="7"/>
                  </a:lnTo>
                  <a:lnTo>
                    <a:pt x="348" y="7"/>
                  </a:lnTo>
                  <a:lnTo>
                    <a:pt x="342" y="6"/>
                  </a:lnTo>
                  <a:lnTo>
                    <a:pt x="335" y="6"/>
                  </a:lnTo>
                  <a:lnTo>
                    <a:pt x="335" y="6"/>
                  </a:lnTo>
                  <a:lnTo>
                    <a:pt x="339" y="11"/>
                  </a:lnTo>
                  <a:lnTo>
                    <a:pt x="342" y="16"/>
                  </a:lnTo>
                  <a:lnTo>
                    <a:pt x="344" y="23"/>
                  </a:lnTo>
                  <a:lnTo>
                    <a:pt x="344" y="38"/>
                  </a:lnTo>
                  <a:lnTo>
                    <a:pt x="338" y="52"/>
                  </a:lnTo>
                  <a:lnTo>
                    <a:pt x="331" y="60"/>
                  </a:lnTo>
                  <a:lnTo>
                    <a:pt x="324" y="66"/>
                  </a:lnTo>
                  <a:lnTo>
                    <a:pt x="313" y="69"/>
                  </a:lnTo>
                  <a:lnTo>
                    <a:pt x="303" y="67"/>
                  </a:lnTo>
                  <a:lnTo>
                    <a:pt x="294" y="63"/>
                  </a:lnTo>
                  <a:lnTo>
                    <a:pt x="288" y="57"/>
                  </a:lnTo>
                  <a:lnTo>
                    <a:pt x="284" y="49"/>
                  </a:lnTo>
                  <a:lnTo>
                    <a:pt x="283" y="40"/>
                  </a:lnTo>
                  <a:lnTo>
                    <a:pt x="285" y="32"/>
                  </a:lnTo>
                  <a:lnTo>
                    <a:pt x="288" y="28"/>
                  </a:lnTo>
                  <a:lnTo>
                    <a:pt x="290" y="24"/>
                  </a:lnTo>
                  <a:lnTo>
                    <a:pt x="294" y="21"/>
                  </a:lnTo>
                  <a:lnTo>
                    <a:pt x="298" y="20"/>
                  </a:lnTo>
                  <a:lnTo>
                    <a:pt x="302" y="20"/>
                  </a:lnTo>
                  <a:lnTo>
                    <a:pt x="302" y="24"/>
                  </a:lnTo>
                  <a:lnTo>
                    <a:pt x="302" y="28"/>
                  </a:lnTo>
                  <a:lnTo>
                    <a:pt x="302" y="32"/>
                  </a:lnTo>
                  <a:lnTo>
                    <a:pt x="303" y="35"/>
                  </a:lnTo>
                  <a:lnTo>
                    <a:pt x="306" y="38"/>
                  </a:lnTo>
                  <a:lnTo>
                    <a:pt x="308" y="40"/>
                  </a:lnTo>
                  <a:lnTo>
                    <a:pt x="312" y="42"/>
                  </a:lnTo>
                  <a:lnTo>
                    <a:pt x="315" y="40"/>
                  </a:lnTo>
                  <a:lnTo>
                    <a:pt x="319" y="40"/>
                  </a:lnTo>
                  <a:lnTo>
                    <a:pt x="321" y="38"/>
                  </a:lnTo>
                  <a:lnTo>
                    <a:pt x="324" y="37"/>
                  </a:lnTo>
                  <a:lnTo>
                    <a:pt x="326" y="33"/>
                  </a:lnTo>
                  <a:lnTo>
                    <a:pt x="327" y="29"/>
                  </a:lnTo>
                  <a:lnTo>
                    <a:pt x="327" y="25"/>
                  </a:lnTo>
                  <a:lnTo>
                    <a:pt x="326" y="21"/>
                  </a:lnTo>
                  <a:lnTo>
                    <a:pt x="325" y="18"/>
                  </a:lnTo>
                  <a:lnTo>
                    <a:pt x="321" y="12"/>
                  </a:lnTo>
                  <a:lnTo>
                    <a:pt x="317" y="9"/>
                  </a:lnTo>
                  <a:lnTo>
                    <a:pt x="312" y="7"/>
                  </a:lnTo>
                  <a:lnTo>
                    <a:pt x="306" y="6"/>
                  </a:lnTo>
                  <a:lnTo>
                    <a:pt x="294" y="10"/>
                  </a:lnTo>
                  <a:lnTo>
                    <a:pt x="285" y="19"/>
                  </a:lnTo>
                  <a:lnTo>
                    <a:pt x="279" y="29"/>
                  </a:lnTo>
                  <a:lnTo>
                    <a:pt x="275" y="42"/>
                  </a:lnTo>
                  <a:lnTo>
                    <a:pt x="274" y="53"/>
                  </a:lnTo>
                  <a:lnTo>
                    <a:pt x="274" y="62"/>
                  </a:lnTo>
                  <a:lnTo>
                    <a:pt x="274" y="70"/>
                  </a:lnTo>
                  <a:lnTo>
                    <a:pt x="289" y="74"/>
                  </a:lnTo>
                  <a:lnTo>
                    <a:pt x="303" y="79"/>
                  </a:lnTo>
                  <a:lnTo>
                    <a:pt x="322" y="90"/>
                  </a:lnTo>
                  <a:lnTo>
                    <a:pt x="338" y="103"/>
                  </a:lnTo>
                  <a:lnTo>
                    <a:pt x="352" y="121"/>
                  </a:lnTo>
                  <a:lnTo>
                    <a:pt x="362" y="141"/>
                  </a:lnTo>
                  <a:lnTo>
                    <a:pt x="367" y="153"/>
                  </a:lnTo>
                  <a:lnTo>
                    <a:pt x="371" y="167"/>
                  </a:lnTo>
                  <a:lnTo>
                    <a:pt x="371" y="173"/>
                  </a:lnTo>
                  <a:lnTo>
                    <a:pt x="342" y="173"/>
                  </a:lnTo>
                  <a:lnTo>
                    <a:pt x="340" y="169"/>
                  </a:lnTo>
                  <a:lnTo>
                    <a:pt x="339" y="168"/>
                  </a:lnTo>
                  <a:lnTo>
                    <a:pt x="339" y="167"/>
                  </a:lnTo>
                  <a:lnTo>
                    <a:pt x="338" y="167"/>
                  </a:lnTo>
                  <a:lnTo>
                    <a:pt x="336" y="167"/>
                  </a:lnTo>
                  <a:lnTo>
                    <a:pt x="324" y="159"/>
                  </a:lnTo>
                  <a:lnTo>
                    <a:pt x="312" y="149"/>
                  </a:lnTo>
                  <a:lnTo>
                    <a:pt x="302" y="139"/>
                  </a:lnTo>
                  <a:lnTo>
                    <a:pt x="289" y="122"/>
                  </a:lnTo>
                  <a:lnTo>
                    <a:pt x="279" y="104"/>
                  </a:lnTo>
                  <a:lnTo>
                    <a:pt x="272" y="90"/>
                  </a:lnTo>
                  <a:lnTo>
                    <a:pt x="269" y="75"/>
                  </a:lnTo>
                  <a:lnTo>
                    <a:pt x="261" y="74"/>
                  </a:lnTo>
                  <a:lnTo>
                    <a:pt x="252" y="74"/>
                  </a:lnTo>
                  <a:lnTo>
                    <a:pt x="240" y="76"/>
                  </a:lnTo>
                  <a:lnTo>
                    <a:pt x="228" y="80"/>
                  </a:lnTo>
                  <a:lnTo>
                    <a:pt x="217" y="85"/>
                  </a:lnTo>
                  <a:lnTo>
                    <a:pt x="208" y="95"/>
                  </a:lnTo>
                  <a:lnTo>
                    <a:pt x="205" y="107"/>
                  </a:lnTo>
                  <a:lnTo>
                    <a:pt x="206" y="112"/>
                  </a:lnTo>
                  <a:lnTo>
                    <a:pt x="207" y="117"/>
                  </a:lnTo>
                  <a:lnTo>
                    <a:pt x="211" y="122"/>
                  </a:lnTo>
                  <a:lnTo>
                    <a:pt x="216" y="126"/>
                  </a:lnTo>
                  <a:lnTo>
                    <a:pt x="220" y="127"/>
                  </a:lnTo>
                  <a:lnTo>
                    <a:pt x="224" y="127"/>
                  </a:lnTo>
                  <a:lnTo>
                    <a:pt x="228" y="128"/>
                  </a:lnTo>
                  <a:lnTo>
                    <a:pt x="231" y="127"/>
                  </a:lnTo>
                  <a:lnTo>
                    <a:pt x="235" y="125"/>
                  </a:lnTo>
                  <a:lnTo>
                    <a:pt x="238" y="122"/>
                  </a:lnTo>
                  <a:lnTo>
                    <a:pt x="239" y="119"/>
                  </a:lnTo>
                  <a:lnTo>
                    <a:pt x="240" y="116"/>
                  </a:lnTo>
                  <a:lnTo>
                    <a:pt x="240" y="113"/>
                  </a:lnTo>
                  <a:lnTo>
                    <a:pt x="239" y="109"/>
                  </a:lnTo>
                  <a:lnTo>
                    <a:pt x="238" y="107"/>
                  </a:lnTo>
                  <a:lnTo>
                    <a:pt x="234" y="104"/>
                  </a:lnTo>
                  <a:lnTo>
                    <a:pt x="230" y="103"/>
                  </a:lnTo>
                  <a:lnTo>
                    <a:pt x="226" y="103"/>
                  </a:lnTo>
                  <a:lnTo>
                    <a:pt x="223" y="103"/>
                  </a:lnTo>
                  <a:lnTo>
                    <a:pt x="219" y="103"/>
                  </a:lnTo>
                  <a:lnTo>
                    <a:pt x="219" y="99"/>
                  </a:lnTo>
                  <a:lnTo>
                    <a:pt x="220" y="95"/>
                  </a:lnTo>
                  <a:lnTo>
                    <a:pt x="223" y="91"/>
                  </a:lnTo>
                  <a:lnTo>
                    <a:pt x="226" y="89"/>
                  </a:lnTo>
                  <a:lnTo>
                    <a:pt x="230" y="86"/>
                  </a:lnTo>
                  <a:lnTo>
                    <a:pt x="239" y="84"/>
                  </a:lnTo>
                  <a:lnTo>
                    <a:pt x="248" y="85"/>
                  </a:lnTo>
                  <a:lnTo>
                    <a:pt x="256" y="89"/>
                  </a:lnTo>
                  <a:lnTo>
                    <a:pt x="263" y="95"/>
                  </a:lnTo>
                  <a:lnTo>
                    <a:pt x="267" y="104"/>
                  </a:lnTo>
                  <a:lnTo>
                    <a:pt x="267" y="114"/>
                  </a:lnTo>
                  <a:lnTo>
                    <a:pt x="262" y="128"/>
                  </a:lnTo>
                  <a:lnTo>
                    <a:pt x="251" y="139"/>
                  </a:lnTo>
                  <a:lnTo>
                    <a:pt x="237" y="145"/>
                  </a:lnTo>
                  <a:lnTo>
                    <a:pt x="221" y="145"/>
                  </a:lnTo>
                  <a:lnTo>
                    <a:pt x="215" y="142"/>
                  </a:lnTo>
                  <a:lnTo>
                    <a:pt x="210" y="140"/>
                  </a:lnTo>
                  <a:lnTo>
                    <a:pt x="205" y="136"/>
                  </a:lnTo>
                  <a:lnTo>
                    <a:pt x="205" y="136"/>
                  </a:lnTo>
                  <a:lnTo>
                    <a:pt x="205" y="144"/>
                  </a:lnTo>
                  <a:lnTo>
                    <a:pt x="206" y="150"/>
                  </a:lnTo>
                  <a:lnTo>
                    <a:pt x="206" y="156"/>
                  </a:lnTo>
                  <a:lnTo>
                    <a:pt x="205" y="163"/>
                  </a:lnTo>
                  <a:lnTo>
                    <a:pt x="203" y="169"/>
                  </a:lnTo>
                  <a:lnTo>
                    <a:pt x="203" y="169"/>
                  </a:lnTo>
                  <a:lnTo>
                    <a:pt x="203" y="168"/>
                  </a:lnTo>
                  <a:lnTo>
                    <a:pt x="203" y="168"/>
                  </a:lnTo>
                  <a:lnTo>
                    <a:pt x="203" y="169"/>
                  </a:lnTo>
                  <a:lnTo>
                    <a:pt x="203" y="170"/>
                  </a:lnTo>
                  <a:lnTo>
                    <a:pt x="203" y="173"/>
                  </a:lnTo>
                  <a:lnTo>
                    <a:pt x="183" y="173"/>
                  </a:lnTo>
                  <a:lnTo>
                    <a:pt x="183" y="170"/>
                  </a:lnTo>
                  <a:lnTo>
                    <a:pt x="183" y="169"/>
                  </a:lnTo>
                  <a:lnTo>
                    <a:pt x="183" y="168"/>
                  </a:lnTo>
                  <a:lnTo>
                    <a:pt x="183" y="168"/>
                  </a:lnTo>
                  <a:lnTo>
                    <a:pt x="183" y="169"/>
                  </a:lnTo>
                  <a:lnTo>
                    <a:pt x="183" y="169"/>
                  </a:lnTo>
                  <a:lnTo>
                    <a:pt x="182" y="164"/>
                  </a:lnTo>
                  <a:lnTo>
                    <a:pt x="182" y="159"/>
                  </a:lnTo>
                  <a:lnTo>
                    <a:pt x="180" y="154"/>
                  </a:lnTo>
                  <a:lnTo>
                    <a:pt x="180" y="149"/>
                  </a:lnTo>
                  <a:lnTo>
                    <a:pt x="182" y="142"/>
                  </a:lnTo>
                  <a:lnTo>
                    <a:pt x="182" y="135"/>
                  </a:lnTo>
                  <a:lnTo>
                    <a:pt x="182" y="136"/>
                  </a:lnTo>
                  <a:lnTo>
                    <a:pt x="176" y="140"/>
                  </a:lnTo>
                  <a:lnTo>
                    <a:pt x="171" y="142"/>
                  </a:lnTo>
                  <a:lnTo>
                    <a:pt x="165" y="145"/>
                  </a:lnTo>
                  <a:lnTo>
                    <a:pt x="150" y="145"/>
                  </a:lnTo>
                  <a:lnTo>
                    <a:pt x="135" y="139"/>
                  </a:lnTo>
                  <a:lnTo>
                    <a:pt x="128" y="132"/>
                  </a:lnTo>
                  <a:lnTo>
                    <a:pt x="121" y="125"/>
                  </a:lnTo>
                  <a:lnTo>
                    <a:pt x="119" y="114"/>
                  </a:lnTo>
                  <a:lnTo>
                    <a:pt x="120" y="104"/>
                  </a:lnTo>
                  <a:lnTo>
                    <a:pt x="123" y="95"/>
                  </a:lnTo>
                  <a:lnTo>
                    <a:pt x="130" y="89"/>
                  </a:lnTo>
                  <a:lnTo>
                    <a:pt x="138" y="84"/>
                  </a:lnTo>
                  <a:lnTo>
                    <a:pt x="147" y="84"/>
                  </a:lnTo>
                  <a:lnTo>
                    <a:pt x="156" y="85"/>
                  </a:lnTo>
                  <a:lnTo>
                    <a:pt x="160" y="89"/>
                  </a:lnTo>
                  <a:lnTo>
                    <a:pt x="164" y="91"/>
                  </a:lnTo>
                  <a:lnTo>
                    <a:pt x="166" y="95"/>
                  </a:lnTo>
                  <a:lnTo>
                    <a:pt x="167" y="99"/>
                  </a:lnTo>
                  <a:lnTo>
                    <a:pt x="167" y="103"/>
                  </a:lnTo>
                  <a:lnTo>
                    <a:pt x="164" y="103"/>
                  </a:lnTo>
                  <a:lnTo>
                    <a:pt x="160" y="103"/>
                  </a:lnTo>
                  <a:lnTo>
                    <a:pt x="156" y="103"/>
                  </a:lnTo>
                  <a:lnTo>
                    <a:pt x="152" y="104"/>
                  </a:lnTo>
                  <a:lnTo>
                    <a:pt x="148" y="107"/>
                  </a:lnTo>
                  <a:lnTo>
                    <a:pt x="147" y="109"/>
                  </a:lnTo>
                  <a:lnTo>
                    <a:pt x="146" y="113"/>
                  </a:lnTo>
                  <a:lnTo>
                    <a:pt x="146" y="116"/>
                  </a:lnTo>
                  <a:lnTo>
                    <a:pt x="147" y="119"/>
                  </a:lnTo>
                  <a:lnTo>
                    <a:pt x="150" y="122"/>
                  </a:lnTo>
                  <a:lnTo>
                    <a:pt x="151" y="125"/>
                  </a:lnTo>
                  <a:lnTo>
                    <a:pt x="155" y="127"/>
                  </a:lnTo>
                  <a:lnTo>
                    <a:pt x="159" y="128"/>
                  </a:lnTo>
                  <a:lnTo>
                    <a:pt x="162" y="128"/>
                  </a:lnTo>
                  <a:lnTo>
                    <a:pt x="166" y="127"/>
                  </a:lnTo>
                  <a:lnTo>
                    <a:pt x="170" y="126"/>
                  </a:lnTo>
                  <a:lnTo>
                    <a:pt x="175" y="122"/>
                  </a:lnTo>
                  <a:lnTo>
                    <a:pt x="179" y="118"/>
                  </a:lnTo>
                  <a:lnTo>
                    <a:pt x="180" y="112"/>
                  </a:lnTo>
                  <a:lnTo>
                    <a:pt x="182" y="107"/>
                  </a:lnTo>
                  <a:lnTo>
                    <a:pt x="178" y="95"/>
                  </a:lnTo>
                  <a:lnTo>
                    <a:pt x="169" y="85"/>
                  </a:lnTo>
                  <a:lnTo>
                    <a:pt x="159" y="80"/>
                  </a:lnTo>
                  <a:lnTo>
                    <a:pt x="146" y="76"/>
                  </a:lnTo>
                  <a:lnTo>
                    <a:pt x="134" y="75"/>
                  </a:lnTo>
                  <a:lnTo>
                    <a:pt x="125" y="75"/>
                  </a:lnTo>
                  <a:lnTo>
                    <a:pt x="118" y="75"/>
                  </a:lnTo>
                  <a:lnTo>
                    <a:pt x="114" y="90"/>
                  </a:lnTo>
                  <a:lnTo>
                    <a:pt x="107" y="105"/>
                  </a:lnTo>
                  <a:lnTo>
                    <a:pt x="97" y="123"/>
                  </a:lnTo>
                  <a:lnTo>
                    <a:pt x="84" y="141"/>
                  </a:lnTo>
                  <a:lnTo>
                    <a:pt x="68" y="155"/>
                  </a:lnTo>
                  <a:lnTo>
                    <a:pt x="50" y="167"/>
                  </a:lnTo>
                  <a:lnTo>
                    <a:pt x="48" y="167"/>
                  </a:lnTo>
                  <a:lnTo>
                    <a:pt x="47" y="167"/>
                  </a:lnTo>
                  <a:lnTo>
                    <a:pt x="47" y="168"/>
                  </a:lnTo>
                  <a:lnTo>
                    <a:pt x="46" y="169"/>
                  </a:lnTo>
                  <a:lnTo>
                    <a:pt x="45" y="173"/>
                  </a:lnTo>
                  <a:lnTo>
                    <a:pt x="14" y="173"/>
                  </a:lnTo>
                  <a:lnTo>
                    <a:pt x="16" y="160"/>
                  </a:lnTo>
                  <a:lnTo>
                    <a:pt x="20" y="150"/>
                  </a:lnTo>
                  <a:lnTo>
                    <a:pt x="24" y="141"/>
                  </a:lnTo>
                  <a:lnTo>
                    <a:pt x="34" y="121"/>
                  </a:lnTo>
                  <a:lnTo>
                    <a:pt x="48" y="103"/>
                  </a:lnTo>
                  <a:lnTo>
                    <a:pt x="65" y="90"/>
                  </a:lnTo>
                  <a:lnTo>
                    <a:pt x="83" y="79"/>
                  </a:lnTo>
                  <a:lnTo>
                    <a:pt x="97" y="74"/>
                  </a:lnTo>
                  <a:lnTo>
                    <a:pt x="112" y="70"/>
                  </a:lnTo>
                  <a:lnTo>
                    <a:pt x="114" y="62"/>
                  </a:lnTo>
                  <a:lnTo>
                    <a:pt x="112" y="53"/>
                  </a:lnTo>
                  <a:lnTo>
                    <a:pt x="111" y="42"/>
                  </a:lnTo>
                  <a:lnTo>
                    <a:pt x="107" y="29"/>
                  </a:lnTo>
                  <a:lnTo>
                    <a:pt x="101" y="19"/>
                  </a:lnTo>
                  <a:lnTo>
                    <a:pt x="92" y="10"/>
                  </a:lnTo>
                  <a:lnTo>
                    <a:pt x="80" y="6"/>
                  </a:lnTo>
                  <a:lnTo>
                    <a:pt x="75" y="7"/>
                  </a:lnTo>
                  <a:lnTo>
                    <a:pt x="69" y="9"/>
                  </a:lnTo>
                  <a:lnTo>
                    <a:pt x="65" y="12"/>
                  </a:lnTo>
                  <a:lnTo>
                    <a:pt x="61" y="18"/>
                  </a:lnTo>
                  <a:lnTo>
                    <a:pt x="60" y="21"/>
                  </a:lnTo>
                  <a:lnTo>
                    <a:pt x="59" y="25"/>
                  </a:lnTo>
                  <a:lnTo>
                    <a:pt x="59" y="29"/>
                  </a:lnTo>
                  <a:lnTo>
                    <a:pt x="60" y="33"/>
                  </a:lnTo>
                  <a:lnTo>
                    <a:pt x="63" y="37"/>
                  </a:lnTo>
                  <a:lnTo>
                    <a:pt x="65" y="38"/>
                  </a:lnTo>
                  <a:lnTo>
                    <a:pt x="68" y="40"/>
                  </a:lnTo>
                  <a:lnTo>
                    <a:pt x="71" y="40"/>
                  </a:lnTo>
                  <a:lnTo>
                    <a:pt x="74" y="42"/>
                  </a:lnTo>
                  <a:lnTo>
                    <a:pt x="78" y="40"/>
                  </a:lnTo>
                  <a:lnTo>
                    <a:pt x="80" y="38"/>
                  </a:lnTo>
                  <a:lnTo>
                    <a:pt x="83" y="35"/>
                  </a:lnTo>
                  <a:lnTo>
                    <a:pt x="84" y="32"/>
                  </a:lnTo>
                  <a:lnTo>
                    <a:pt x="84" y="28"/>
                  </a:lnTo>
                  <a:lnTo>
                    <a:pt x="84" y="24"/>
                  </a:lnTo>
                  <a:lnTo>
                    <a:pt x="84" y="20"/>
                  </a:lnTo>
                  <a:lnTo>
                    <a:pt x="88" y="20"/>
                  </a:lnTo>
                  <a:lnTo>
                    <a:pt x="92" y="21"/>
                  </a:lnTo>
                  <a:lnTo>
                    <a:pt x="96" y="24"/>
                  </a:lnTo>
                  <a:lnTo>
                    <a:pt x="98" y="28"/>
                  </a:lnTo>
                  <a:lnTo>
                    <a:pt x="101" y="32"/>
                  </a:lnTo>
                  <a:lnTo>
                    <a:pt x="103" y="40"/>
                  </a:lnTo>
                  <a:lnTo>
                    <a:pt x="102" y="49"/>
                  </a:lnTo>
                  <a:lnTo>
                    <a:pt x="98" y="57"/>
                  </a:lnTo>
                  <a:lnTo>
                    <a:pt x="92" y="63"/>
                  </a:lnTo>
                  <a:lnTo>
                    <a:pt x="83" y="67"/>
                  </a:lnTo>
                  <a:lnTo>
                    <a:pt x="73" y="69"/>
                  </a:lnTo>
                  <a:lnTo>
                    <a:pt x="59" y="63"/>
                  </a:lnTo>
                  <a:lnTo>
                    <a:pt x="48" y="52"/>
                  </a:lnTo>
                  <a:lnTo>
                    <a:pt x="42" y="38"/>
                  </a:lnTo>
                  <a:lnTo>
                    <a:pt x="42" y="23"/>
                  </a:lnTo>
                  <a:lnTo>
                    <a:pt x="45" y="16"/>
                  </a:lnTo>
                  <a:lnTo>
                    <a:pt x="47" y="11"/>
                  </a:lnTo>
                  <a:lnTo>
                    <a:pt x="51" y="6"/>
                  </a:lnTo>
                  <a:lnTo>
                    <a:pt x="52" y="6"/>
                  </a:lnTo>
                  <a:lnTo>
                    <a:pt x="45" y="7"/>
                  </a:lnTo>
                  <a:lnTo>
                    <a:pt x="38" y="9"/>
                  </a:lnTo>
                  <a:lnTo>
                    <a:pt x="32" y="9"/>
                  </a:lnTo>
                  <a:lnTo>
                    <a:pt x="27" y="9"/>
                  </a:lnTo>
                  <a:lnTo>
                    <a:pt x="22" y="7"/>
                  </a:lnTo>
                  <a:lnTo>
                    <a:pt x="14" y="6"/>
                  </a:lnTo>
                  <a:lnTo>
                    <a:pt x="6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1" name="Freeform 98">
              <a:extLst>
                <a:ext uri="{FF2B5EF4-FFF2-40B4-BE49-F238E27FC236}">
                  <a16:creationId xmlns:a16="http://schemas.microsoft.com/office/drawing/2014/main" id="{EF3C3B8E-FECF-4025-BF1D-07D279CD29F1}"/>
                </a:ext>
              </a:extLst>
            </xdr:cNvPr>
            <xdr:cNvSpPr>
              <a:spLocks/>
            </xdr:cNvSpPr>
          </xdr:nvSpPr>
          <xdr:spPr bwMode="auto">
            <a:xfrm>
              <a:off x="10619878" y="0"/>
              <a:ext cx="447286" cy="227732"/>
            </a:xfrm>
            <a:custGeom>
              <a:avLst/>
              <a:gdLst>
                <a:gd name="T0" fmla="*/ 9 w 184"/>
                <a:gd name="T1" fmla="*/ 0 h 93"/>
                <a:gd name="T2" fmla="*/ 8 w 184"/>
                <a:gd name="T3" fmla="*/ 2 h 93"/>
                <a:gd name="T4" fmla="*/ 17 w 184"/>
                <a:gd name="T5" fmla="*/ 4 h 93"/>
                <a:gd name="T6" fmla="*/ 32 w 184"/>
                <a:gd name="T7" fmla="*/ 16 h 93"/>
                <a:gd name="T8" fmla="*/ 40 w 184"/>
                <a:gd name="T9" fmla="*/ 27 h 93"/>
                <a:gd name="T10" fmla="*/ 65 w 184"/>
                <a:gd name="T11" fmla="*/ 28 h 93"/>
                <a:gd name="T12" fmla="*/ 66 w 184"/>
                <a:gd name="T13" fmla="*/ 53 h 93"/>
                <a:gd name="T14" fmla="*/ 77 w 184"/>
                <a:gd name="T15" fmla="*/ 61 h 93"/>
                <a:gd name="T16" fmla="*/ 90 w 184"/>
                <a:gd name="T17" fmla="*/ 75 h 93"/>
                <a:gd name="T18" fmla="*/ 92 w 184"/>
                <a:gd name="T19" fmla="*/ 84 h 93"/>
                <a:gd name="T20" fmla="*/ 92 w 184"/>
                <a:gd name="T21" fmla="*/ 83 h 93"/>
                <a:gd name="T22" fmla="*/ 92 w 184"/>
                <a:gd name="T23" fmla="*/ 84 h 93"/>
                <a:gd name="T24" fmla="*/ 95 w 184"/>
                <a:gd name="T25" fmla="*/ 75 h 93"/>
                <a:gd name="T26" fmla="*/ 107 w 184"/>
                <a:gd name="T27" fmla="*/ 61 h 93"/>
                <a:gd name="T28" fmla="*/ 118 w 184"/>
                <a:gd name="T29" fmla="*/ 53 h 93"/>
                <a:gd name="T30" fmla="*/ 119 w 184"/>
                <a:gd name="T31" fmla="*/ 28 h 93"/>
                <a:gd name="T32" fmla="*/ 145 w 184"/>
                <a:gd name="T33" fmla="*/ 27 h 93"/>
                <a:gd name="T34" fmla="*/ 152 w 184"/>
                <a:gd name="T35" fmla="*/ 16 h 93"/>
                <a:gd name="T36" fmla="*/ 168 w 184"/>
                <a:gd name="T37" fmla="*/ 4 h 93"/>
                <a:gd name="T38" fmla="*/ 177 w 184"/>
                <a:gd name="T39" fmla="*/ 2 h 93"/>
                <a:gd name="T40" fmla="*/ 175 w 184"/>
                <a:gd name="T41" fmla="*/ 0 h 93"/>
                <a:gd name="T42" fmla="*/ 184 w 184"/>
                <a:gd name="T43" fmla="*/ 2 h 93"/>
                <a:gd name="T44" fmla="*/ 184 w 184"/>
                <a:gd name="T45" fmla="*/ 2 h 93"/>
                <a:gd name="T46" fmla="*/ 175 w 184"/>
                <a:gd name="T47" fmla="*/ 5 h 93"/>
                <a:gd name="T48" fmla="*/ 162 w 184"/>
                <a:gd name="T49" fmla="*/ 19 h 93"/>
                <a:gd name="T50" fmla="*/ 155 w 184"/>
                <a:gd name="T51" fmla="*/ 46 h 93"/>
                <a:gd name="T52" fmla="*/ 152 w 184"/>
                <a:gd name="T53" fmla="*/ 46 h 93"/>
                <a:gd name="T54" fmla="*/ 143 w 184"/>
                <a:gd name="T55" fmla="*/ 46 h 93"/>
                <a:gd name="T56" fmla="*/ 138 w 184"/>
                <a:gd name="T57" fmla="*/ 53 h 93"/>
                <a:gd name="T58" fmla="*/ 137 w 184"/>
                <a:gd name="T59" fmla="*/ 60 h 93"/>
                <a:gd name="T60" fmla="*/ 137 w 184"/>
                <a:gd name="T61" fmla="*/ 64 h 93"/>
                <a:gd name="T62" fmla="*/ 109 w 184"/>
                <a:gd name="T63" fmla="*/ 73 h 93"/>
                <a:gd name="T64" fmla="*/ 96 w 184"/>
                <a:gd name="T65" fmla="*/ 86 h 93"/>
                <a:gd name="T66" fmla="*/ 92 w 184"/>
                <a:gd name="T67" fmla="*/ 93 h 93"/>
                <a:gd name="T68" fmla="*/ 92 w 184"/>
                <a:gd name="T69" fmla="*/ 93 h 93"/>
                <a:gd name="T70" fmla="*/ 88 w 184"/>
                <a:gd name="T71" fmla="*/ 86 h 93"/>
                <a:gd name="T72" fmla="*/ 75 w 184"/>
                <a:gd name="T73" fmla="*/ 73 h 93"/>
                <a:gd name="T74" fmla="*/ 47 w 184"/>
                <a:gd name="T75" fmla="*/ 64 h 93"/>
                <a:gd name="T76" fmla="*/ 47 w 184"/>
                <a:gd name="T77" fmla="*/ 60 h 93"/>
                <a:gd name="T78" fmla="*/ 47 w 184"/>
                <a:gd name="T79" fmla="*/ 53 h 93"/>
                <a:gd name="T80" fmla="*/ 41 w 184"/>
                <a:gd name="T81" fmla="*/ 46 h 93"/>
                <a:gd name="T82" fmla="*/ 32 w 184"/>
                <a:gd name="T83" fmla="*/ 46 h 93"/>
                <a:gd name="T84" fmla="*/ 29 w 184"/>
                <a:gd name="T85" fmla="*/ 46 h 93"/>
                <a:gd name="T86" fmla="*/ 20 w 184"/>
                <a:gd name="T87" fmla="*/ 18 h 93"/>
                <a:gd name="T88" fmla="*/ 6 w 184"/>
                <a:gd name="T89" fmla="*/ 4 h 93"/>
                <a:gd name="T90" fmla="*/ 0 w 184"/>
                <a:gd name="T91" fmla="*/ 2 h 93"/>
                <a:gd name="T92" fmla="*/ 0 w 184"/>
                <a:gd name="T93" fmla="*/ 0 h 9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</a:cxnLst>
              <a:rect l="0" t="0" r="r" b="b"/>
              <a:pathLst>
                <a:path w="184" h="93">
                  <a:moveTo>
                    <a:pt x="0" y="0"/>
                  </a:moveTo>
                  <a:lnTo>
                    <a:pt x="9" y="0"/>
                  </a:lnTo>
                  <a:lnTo>
                    <a:pt x="9" y="2"/>
                  </a:lnTo>
                  <a:lnTo>
                    <a:pt x="8" y="2"/>
                  </a:lnTo>
                  <a:lnTo>
                    <a:pt x="10" y="2"/>
                  </a:lnTo>
                  <a:lnTo>
                    <a:pt x="17" y="4"/>
                  </a:lnTo>
                  <a:lnTo>
                    <a:pt x="24" y="8"/>
                  </a:lnTo>
                  <a:lnTo>
                    <a:pt x="32" y="16"/>
                  </a:lnTo>
                  <a:lnTo>
                    <a:pt x="36" y="27"/>
                  </a:lnTo>
                  <a:lnTo>
                    <a:pt x="40" y="27"/>
                  </a:lnTo>
                  <a:lnTo>
                    <a:pt x="50" y="27"/>
                  </a:lnTo>
                  <a:lnTo>
                    <a:pt x="65" y="28"/>
                  </a:lnTo>
                  <a:lnTo>
                    <a:pt x="66" y="42"/>
                  </a:lnTo>
                  <a:lnTo>
                    <a:pt x="66" y="53"/>
                  </a:lnTo>
                  <a:lnTo>
                    <a:pt x="66" y="58"/>
                  </a:lnTo>
                  <a:lnTo>
                    <a:pt x="77" y="61"/>
                  </a:lnTo>
                  <a:lnTo>
                    <a:pt x="84" y="68"/>
                  </a:lnTo>
                  <a:lnTo>
                    <a:pt x="90" y="75"/>
                  </a:lnTo>
                  <a:lnTo>
                    <a:pt x="91" y="82"/>
                  </a:lnTo>
                  <a:lnTo>
                    <a:pt x="92" y="84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4"/>
                  </a:lnTo>
                  <a:lnTo>
                    <a:pt x="93" y="82"/>
                  </a:lnTo>
                  <a:lnTo>
                    <a:pt x="95" y="75"/>
                  </a:lnTo>
                  <a:lnTo>
                    <a:pt x="100" y="68"/>
                  </a:lnTo>
                  <a:lnTo>
                    <a:pt x="107" y="61"/>
                  </a:lnTo>
                  <a:lnTo>
                    <a:pt x="118" y="58"/>
                  </a:lnTo>
                  <a:lnTo>
                    <a:pt x="118" y="53"/>
                  </a:lnTo>
                  <a:lnTo>
                    <a:pt x="118" y="42"/>
                  </a:lnTo>
                  <a:lnTo>
                    <a:pt x="119" y="28"/>
                  </a:lnTo>
                  <a:lnTo>
                    <a:pt x="134" y="27"/>
                  </a:lnTo>
                  <a:lnTo>
                    <a:pt x="145" y="27"/>
                  </a:lnTo>
                  <a:lnTo>
                    <a:pt x="148" y="27"/>
                  </a:lnTo>
                  <a:lnTo>
                    <a:pt x="152" y="16"/>
                  </a:lnTo>
                  <a:lnTo>
                    <a:pt x="160" y="8"/>
                  </a:lnTo>
                  <a:lnTo>
                    <a:pt x="168" y="4"/>
                  </a:lnTo>
                  <a:lnTo>
                    <a:pt x="174" y="2"/>
                  </a:lnTo>
                  <a:lnTo>
                    <a:pt x="177" y="2"/>
                  </a:lnTo>
                  <a:lnTo>
                    <a:pt x="175" y="2"/>
                  </a:lnTo>
                  <a:lnTo>
                    <a:pt x="175" y="0"/>
                  </a:lnTo>
                  <a:lnTo>
                    <a:pt x="184" y="0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2" y="3"/>
                  </a:lnTo>
                  <a:lnTo>
                    <a:pt x="175" y="5"/>
                  </a:lnTo>
                  <a:lnTo>
                    <a:pt x="169" y="10"/>
                  </a:lnTo>
                  <a:lnTo>
                    <a:pt x="162" y="19"/>
                  </a:lnTo>
                  <a:lnTo>
                    <a:pt x="157" y="31"/>
                  </a:lnTo>
                  <a:lnTo>
                    <a:pt x="155" y="46"/>
                  </a:lnTo>
                  <a:lnTo>
                    <a:pt x="154" y="46"/>
                  </a:lnTo>
                  <a:lnTo>
                    <a:pt x="152" y="46"/>
                  </a:lnTo>
                  <a:lnTo>
                    <a:pt x="148" y="46"/>
                  </a:lnTo>
                  <a:lnTo>
                    <a:pt x="143" y="46"/>
                  </a:lnTo>
                  <a:lnTo>
                    <a:pt x="138" y="46"/>
                  </a:lnTo>
                  <a:lnTo>
                    <a:pt x="138" y="53"/>
                  </a:lnTo>
                  <a:lnTo>
                    <a:pt x="137" y="56"/>
                  </a:lnTo>
                  <a:lnTo>
                    <a:pt x="137" y="60"/>
                  </a:lnTo>
                  <a:lnTo>
                    <a:pt x="137" y="63"/>
                  </a:lnTo>
                  <a:lnTo>
                    <a:pt x="137" y="64"/>
                  </a:lnTo>
                  <a:lnTo>
                    <a:pt x="120" y="67"/>
                  </a:lnTo>
                  <a:lnTo>
                    <a:pt x="109" y="73"/>
                  </a:lnTo>
                  <a:lnTo>
                    <a:pt x="101" y="79"/>
                  </a:lnTo>
                  <a:lnTo>
                    <a:pt x="96" y="86"/>
                  </a:lnTo>
                  <a:lnTo>
                    <a:pt x="93" y="91"/>
                  </a:lnTo>
                  <a:lnTo>
                    <a:pt x="92" y="93"/>
                  </a:lnTo>
                  <a:lnTo>
                    <a:pt x="92" y="92"/>
                  </a:lnTo>
                  <a:lnTo>
                    <a:pt x="92" y="93"/>
                  </a:lnTo>
                  <a:lnTo>
                    <a:pt x="91" y="91"/>
                  </a:lnTo>
                  <a:lnTo>
                    <a:pt x="88" y="86"/>
                  </a:lnTo>
                  <a:lnTo>
                    <a:pt x="83" y="79"/>
                  </a:lnTo>
                  <a:lnTo>
                    <a:pt x="75" y="73"/>
                  </a:lnTo>
                  <a:lnTo>
                    <a:pt x="64" y="67"/>
                  </a:lnTo>
                  <a:lnTo>
                    <a:pt x="47" y="64"/>
                  </a:lnTo>
                  <a:lnTo>
                    <a:pt x="47" y="63"/>
                  </a:lnTo>
                  <a:lnTo>
                    <a:pt x="47" y="60"/>
                  </a:lnTo>
                  <a:lnTo>
                    <a:pt x="47" y="56"/>
                  </a:lnTo>
                  <a:lnTo>
                    <a:pt x="47" y="53"/>
                  </a:lnTo>
                  <a:lnTo>
                    <a:pt x="46" y="46"/>
                  </a:lnTo>
                  <a:lnTo>
                    <a:pt x="41" y="46"/>
                  </a:lnTo>
                  <a:lnTo>
                    <a:pt x="36" y="46"/>
                  </a:lnTo>
                  <a:lnTo>
                    <a:pt x="32" y="46"/>
                  </a:lnTo>
                  <a:lnTo>
                    <a:pt x="31" y="46"/>
                  </a:lnTo>
                  <a:lnTo>
                    <a:pt x="29" y="46"/>
                  </a:lnTo>
                  <a:lnTo>
                    <a:pt x="26" y="30"/>
                  </a:lnTo>
                  <a:lnTo>
                    <a:pt x="20" y="18"/>
                  </a:lnTo>
                  <a:lnTo>
                    <a:pt x="14" y="9"/>
                  </a:lnTo>
                  <a:lnTo>
                    <a:pt x="6" y="4"/>
                  </a:lnTo>
                  <a:lnTo>
                    <a:pt x="1" y="2"/>
                  </a:lnTo>
                  <a:lnTo>
                    <a:pt x="0" y="2"/>
                  </a:lnTo>
                  <a:lnTo>
                    <a:pt x="0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</xdr:grpSp>
      <xdr:grpSp>
        <xdr:nvGrpSpPr>
          <xdr:cNvPr id="866" name="Title Border" descr="Flourish pattern" title="Title Border">
            <a:extLst>
              <a:ext uri="{FF2B5EF4-FFF2-40B4-BE49-F238E27FC236}">
                <a16:creationId xmlns:a16="http://schemas.microsoft.com/office/drawing/2014/main" id="{B6529104-B3BF-43D4-9B63-6FCA5463B7D2}"/>
              </a:ext>
            </a:extLst>
          </xdr:cNvPr>
          <xdr:cNvGrpSpPr/>
        </xdr:nvGrpSpPr>
        <xdr:grpSpPr>
          <a:xfrm>
            <a:off x="5363633" y="0"/>
            <a:ext cx="5363634" cy="169333"/>
            <a:chOff x="0" y="0"/>
            <a:chExt cx="11267015" cy="409575"/>
          </a:xfrm>
          <a:solidFill>
            <a:schemeClr val="tx1">
              <a:lumMod val="75000"/>
              <a:lumOff val="25000"/>
            </a:schemeClr>
          </a:solidFill>
        </xdr:grpSpPr>
        <xdr:grpSp>
          <xdr:nvGrpSpPr>
            <xdr:cNvPr id="867" name="Group 3">
              <a:extLst>
                <a:ext uri="{FF2B5EF4-FFF2-40B4-BE49-F238E27FC236}">
                  <a16:creationId xmlns:a16="http://schemas.microsoft.com/office/drawing/2014/main" id="{50894069-1325-4F51-A98A-F8FE7C3029BC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0" y="0"/>
              <a:ext cx="10058400" cy="409575"/>
              <a:chOff x="60" y="110"/>
              <a:chExt cx="1056" cy="43"/>
            </a:xfrm>
            <a:grpFill/>
          </xdr:grpSpPr>
          <xdr:grpSp>
            <xdr:nvGrpSpPr>
              <xdr:cNvPr id="898" name="Group 204">
                <a:extLst>
                  <a:ext uri="{FF2B5EF4-FFF2-40B4-BE49-F238E27FC236}">
                    <a16:creationId xmlns:a16="http://schemas.microsoft.com/office/drawing/2014/main" id="{C5FC3B4A-8EA5-4613-8B3C-0F09C87A92FA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60" y="110"/>
                <a:ext cx="1056" cy="43"/>
                <a:chOff x="60" y="110"/>
                <a:chExt cx="1056" cy="43"/>
              </a:xfrm>
              <a:grpFill/>
            </xdr:grpSpPr>
            <xdr:sp macro="" textlink="">
              <xdr:nvSpPr>
                <xdr:cNvPr id="955" name="Freeform 5">
                  <a:extLst>
                    <a:ext uri="{FF2B5EF4-FFF2-40B4-BE49-F238E27FC236}">
                      <a16:creationId xmlns:a16="http://schemas.microsoft.com/office/drawing/2014/main" id="{938B0A2D-739D-4A5A-92C8-56E8B7C523B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93" y="143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7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56" name="Freeform 6">
                  <a:extLst>
                    <a:ext uri="{FF2B5EF4-FFF2-40B4-BE49-F238E27FC236}">
                      <a16:creationId xmlns:a16="http://schemas.microsoft.com/office/drawing/2014/main" id="{420B6457-7912-4A4C-BE2B-8FA0927DECA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8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2 h 22"/>
                    <a:gd name="T4" fmla="*/ 17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1 h 22"/>
                    <a:gd name="T16" fmla="*/ 12 w 21"/>
                    <a:gd name="T17" fmla="*/ 22 h 22"/>
                    <a:gd name="T18" fmla="*/ 8 w 21"/>
                    <a:gd name="T19" fmla="*/ 22 h 22"/>
                    <a:gd name="T20" fmla="*/ 4 w 21"/>
                    <a:gd name="T21" fmla="*/ 19 h 22"/>
                    <a:gd name="T22" fmla="*/ 2 w 21"/>
                    <a:gd name="T23" fmla="*/ 17 h 22"/>
                    <a:gd name="T24" fmla="*/ 0 w 21"/>
                    <a:gd name="T25" fmla="*/ 13 h 22"/>
                    <a:gd name="T26" fmla="*/ 0 w 21"/>
                    <a:gd name="T27" fmla="*/ 8 h 22"/>
                    <a:gd name="T28" fmla="*/ 3 w 21"/>
                    <a:gd name="T29" fmla="*/ 4 h 22"/>
                    <a:gd name="T30" fmla="*/ 6 w 21"/>
                    <a:gd name="T31" fmla="*/ 2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57" name="Freeform 7">
                  <a:extLst>
                    <a:ext uri="{FF2B5EF4-FFF2-40B4-BE49-F238E27FC236}">
                      <a16:creationId xmlns:a16="http://schemas.microsoft.com/office/drawing/2014/main" id="{50385285-6410-4ADE-B3F7-5F6702378D8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10" y="147"/>
                  <a:ext cx="4" cy="3"/>
                </a:xfrm>
                <a:custGeom>
                  <a:avLst/>
                  <a:gdLst>
                    <a:gd name="T0" fmla="*/ 7 w 14"/>
                    <a:gd name="T1" fmla="*/ 0 h 13"/>
                    <a:gd name="T2" fmla="*/ 10 w 14"/>
                    <a:gd name="T3" fmla="*/ 0 h 13"/>
                    <a:gd name="T4" fmla="*/ 11 w 14"/>
                    <a:gd name="T5" fmla="*/ 1 h 13"/>
                    <a:gd name="T6" fmla="*/ 12 w 14"/>
                    <a:gd name="T7" fmla="*/ 4 h 13"/>
                    <a:gd name="T8" fmla="*/ 14 w 14"/>
                    <a:gd name="T9" fmla="*/ 6 h 13"/>
                    <a:gd name="T10" fmla="*/ 12 w 14"/>
                    <a:gd name="T11" fmla="*/ 9 h 13"/>
                    <a:gd name="T12" fmla="*/ 11 w 14"/>
                    <a:gd name="T13" fmla="*/ 12 h 13"/>
                    <a:gd name="T14" fmla="*/ 9 w 14"/>
                    <a:gd name="T15" fmla="*/ 13 h 13"/>
                    <a:gd name="T16" fmla="*/ 6 w 14"/>
                    <a:gd name="T17" fmla="*/ 13 h 13"/>
                    <a:gd name="T18" fmla="*/ 3 w 14"/>
                    <a:gd name="T19" fmla="*/ 12 h 13"/>
                    <a:gd name="T20" fmla="*/ 2 w 14"/>
                    <a:gd name="T21" fmla="*/ 10 h 13"/>
                    <a:gd name="T22" fmla="*/ 1 w 14"/>
                    <a:gd name="T23" fmla="*/ 8 h 13"/>
                    <a:gd name="T24" fmla="*/ 0 w 14"/>
                    <a:gd name="T25" fmla="*/ 5 h 13"/>
                    <a:gd name="T26" fmla="*/ 1 w 14"/>
                    <a:gd name="T27" fmla="*/ 3 h 13"/>
                    <a:gd name="T28" fmla="*/ 2 w 14"/>
                    <a:gd name="T29" fmla="*/ 1 h 13"/>
                    <a:gd name="T30" fmla="*/ 5 w 14"/>
                    <a:gd name="T31" fmla="*/ 0 h 13"/>
                    <a:gd name="T32" fmla="*/ 7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1"/>
                      </a:lnTo>
                      <a:lnTo>
                        <a:pt x="12" y="4"/>
                      </a:lnTo>
                      <a:lnTo>
                        <a:pt x="14" y="6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0"/>
                      </a:lnTo>
                      <a:lnTo>
                        <a:pt x="1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58" name="Freeform 8">
                  <a:extLst>
                    <a:ext uri="{FF2B5EF4-FFF2-40B4-BE49-F238E27FC236}">
                      <a16:creationId xmlns:a16="http://schemas.microsoft.com/office/drawing/2014/main" id="{DA8BFB4E-C1AA-44C6-BE71-93333D258EA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6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6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59" name="Freeform 9">
                  <a:extLst>
                    <a:ext uri="{FF2B5EF4-FFF2-40B4-BE49-F238E27FC236}">
                      <a16:creationId xmlns:a16="http://schemas.microsoft.com/office/drawing/2014/main" id="{396B95D8-1181-456F-A407-874236E87DE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0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5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0" name="Freeform 10">
                  <a:extLst>
                    <a:ext uri="{FF2B5EF4-FFF2-40B4-BE49-F238E27FC236}">
                      <a16:creationId xmlns:a16="http://schemas.microsoft.com/office/drawing/2014/main" id="{0C8C1889-E0BD-4D6E-9126-BC3E581AD0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1" name="Freeform 11">
                  <a:extLst>
                    <a:ext uri="{FF2B5EF4-FFF2-40B4-BE49-F238E27FC236}">
                      <a16:creationId xmlns:a16="http://schemas.microsoft.com/office/drawing/2014/main" id="{EC58B42E-ADA9-42AA-84CD-FE28A21F891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11 w 13"/>
                    <a:gd name="T15" fmla="*/ 13 h 14"/>
                    <a:gd name="T16" fmla="*/ 8 w 13"/>
                    <a:gd name="T17" fmla="*/ 14 h 14"/>
                    <a:gd name="T18" fmla="*/ 6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11" y="13"/>
                      </a:lnTo>
                      <a:lnTo>
                        <a:pt x="8" y="14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2" name="Freeform 12">
                  <a:extLst>
                    <a:ext uri="{FF2B5EF4-FFF2-40B4-BE49-F238E27FC236}">
                      <a16:creationId xmlns:a16="http://schemas.microsoft.com/office/drawing/2014/main" id="{FEA5AE04-72B8-41B2-8710-1267DFB1D7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3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3" name="Freeform 13">
                  <a:extLst>
                    <a:ext uri="{FF2B5EF4-FFF2-40B4-BE49-F238E27FC236}">
                      <a16:creationId xmlns:a16="http://schemas.microsoft.com/office/drawing/2014/main" id="{F6C2160C-5A6B-415E-90BB-78005ED9EDE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5 w 17"/>
                    <a:gd name="T7" fmla="*/ 6 h 16"/>
                    <a:gd name="T8" fmla="*/ 17 w 17"/>
                    <a:gd name="T9" fmla="*/ 9 h 16"/>
                    <a:gd name="T10" fmla="*/ 15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6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5" y="6"/>
                      </a:lnTo>
                      <a:lnTo>
                        <a:pt x="17" y="9"/>
                      </a:lnTo>
                      <a:lnTo>
                        <a:pt x="15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4" name="Freeform 14">
                  <a:extLst>
                    <a:ext uri="{FF2B5EF4-FFF2-40B4-BE49-F238E27FC236}">
                      <a16:creationId xmlns:a16="http://schemas.microsoft.com/office/drawing/2014/main" id="{8A75FA45-ADAD-46B5-95F6-6596F88ACDE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6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2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9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5" name="Freeform 15">
                  <a:extLst>
                    <a:ext uri="{FF2B5EF4-FFF2-40B4-BE49-F238E27FC236}">
                      <a16:creationId xmlns:a16="http://schemas.microsoft.com/office/drawing/2014/main" id="{8C7EC39B-EE4B-490D-BE3D-D897A0FCB0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2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2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6" name="Freeform 16">
                  <a:extLst>
                    <a:ext uri="{FF2B5EF4-FFF2-40B4-BE49-F238E27FC236}">
                      <a16:creationId xmlns:a16="http://schemas.microsoft.com/office/drawing/2014/main" id="{1401FB3D-BB83-4656-A15A-2356195EA8D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8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7" name="Freeform 17">
                  <a:extLst>
                    <a:ext uri="{FF2B5EF4-FFF2-40B4-BE49-F238E27FC236}">
                      <a16:creationId xmlns:a16="http://schemas.microsoft.com/office/drawing/2014/main" id="{9DF52063-3B94-4290-8126-DC428F21DCD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2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8" name="Freeform 18">
                  <a:extLst>
                    <a:ext uri="{FF2B5EF4-FFF2-40B4-BE49-F238E27FC236}">
                      <a16:creationId xmlns:a16="http://schemas.microsoft.com/office/drawing/2014/main" id="{92C1D4C1-2D17-4EA4-BA85-1294D9A1124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1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9" name="Freeform 19">
                  <a:extLst>
                    <a:ext uri="{FF2B5EF4-FFF2-40B4-BE49-F238E27FC236}">
                      <a16:creationId xmlns:a16="http://schemas.microsoft.com/office/drawing/2014/main" id="{2FEC5A8A-2864-47E9-8596-C4555714731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1" y="118"/>
                  <a:ext cx="3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4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4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0" name="Freeform 20">
                  <a:extLst>
                    <a:ext uri="{FF2B5EF4-FFF2-40B4-BE49-F238E27FC236}">
                      <a16:creationId xmlns:a16="http://schemas.microsoft.com/office/drawing/2014/main" id="{1452E81E-00BC-4CF0-87D8-223478D1626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2" y="148"/>
                  <a:ext cx="4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1" name="Freeform 21">
                  <a:extLst>
                    <a:ext uri="{FF2B5EF4-FFF2-40B4-BE49-F238E27FC236}">
                      <a16:creationId xmlns:a16="http://schemas.microsoft.com/office/drawing/2014/main" id="{DF50DBCC-E80A-4740-9F7A-4E20F3200C5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7" y="147"/>
                  <a:ext cx="4" cy="3"/>
                </a:xfrm>
                <a:custGeom>
                  <a:avLst/>
                  <a:gdLst>
                    <a:gd name="T0" fmla="*/ 8 w 15"/>
                    <a:gd name="T1" fmla="*/ 0 h 13"/>
                    <a:gd name="T2" fmla="*/ 11 w 15"/>
                    <a:gd name="T3" fmla="*/ 0 h 13"/>
                    <a:gd name="T4" fmla="*/ 12 w 15"/>
                    <a:gd name="T5" fmla="*/ 1 h 13"/>
                    <a:gd name="T6" fmla="*/ 13 w 15"/>
                    <a:gd name="T7" fmla="*/ 4 h 13"/>
                    <a:gd name="T8" fmla="*/ 15 w 15"/>
                    <a:gd name="T9" fmla="*/ 6 h 13"/>
                    <a:gd name="T10" fmla="*/ 13 w 15"/>
                    <a:gd name="T11" fmla="*/ 9 h 13"/>
                    <a:gd name="T12" fmla="*/ 12 w 15"/>
                    <a:gd name="T13" fmla="*/ 12 h 13"/>
                    <a:gd name="T14" fmla="*/ 9 w 15"/>
                    <a:gd name="T15" fmla="*/ 13 h 13"/>
                    <a:gd name="T16" fmla="*/ 7 w 15"/>
                    <a:gd name="T17" fmla="*/ 13 h 13"/>
                    <a:gd name="T18" fmla="*/ 4 w 15"/>
                    <a:gd name="T19" fmla="*/ 12 h 13"/>
                    <a:gd name="T20" fmla="*/ 3 w 15"/>
                    <a:gd name="T21" fmla="*/ 10 h 13"/>
                    <a:gd name="T22" fmla="*/ 2 w 15"/>
                    <a:gd name="T23" fmla="*/ 8 h 13"/>
                    <a:gd name="T24" fmla="*/ 0 w 15"/>
                    <a:gd name="T25" fmla="*/ 5 h 13"/>
                    <a:gd name="T26" fmla="*/ 2 w 15"/>
                    <a:gd name="T27" fmla="*/ 3 h 13"/>
                    <a:gd name="T28" fmla="*/ 3 w 15"/>
                    <a:gd name="T29" fmla="*/ 1 h 13"/>
                    <a:gd name="T30" fmla="*/ 6 w 15"/>
                    <a:gd name="T31" fmla="*/ 0 h 13"/>
                    <a:gd name="T32" fmla="*/ 8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5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0"/>
                      </a:lnTo>
                      <a:lnTo>
                        <a:pt x="2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2" name="Freeform 22">
                  <a:extLst>
                    <a:ext uri="{FF2B5EF4-FFF2-40B4-BE49-F238E27FC236}">
                      <a16:creationId xmlns:a16="http://schemas.microsoft.com/office/drawing/2014/main" id="{FB62531A-8FEB-4017-862B-E42EB44728E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3" name="Freeform 23">
                  <a:extLst>
                    <a:ext uri="{FF2B5EF4-FFF2-40B4-BE49-F238E27FC236}">
                      <a16:creationId xmlns:a16="http://schemas.microsoft.com/office/drawing/2014/main" id="{5CAA4C18-7066-43D5-9429-660334BE9EF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4" name="Freeform 24">
                  <a:extLst>
                    <a:ext uri="{FF2B5EF4-FFF2-40B4-BE49-F238E27FC236}">
                      <a16:creationId xmlns:a16="http://schemas.microsoft.com/office/drawing/2014/main" id="{2A5AAAE7-F4FA-4FA7-AAA4-7CD8AA149CF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49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5" name="Freeform 25">
                  <a:extLst>
                    <a:ext uri="{FF2B5EF4-FFF2-40B4-BE49-F238E27FC236}">
                      <a16:creationId xmlns:a16="http://schemas.microsoft.com/office/drawing/2014/main" id="{5ACE9FA9-7DD8-44B4-9E2C-5514E7D8AC8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4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8 w 13"/>
                    <a:gd name="T17" fmla="*/ 14 h 14"/>
                    <a:gd name="T18" fmla="*/ 5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8" y="14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6" name="Freeform 26">
                  <a:extLst>
                    <a:ext uri="{FF2B5EF4-FFF2-40B4-BE49-F238E27FC236}">
                      <a16:creationId xmlns:a16="http://schemas.microsoft.com/office/drawing/2014/main" id="{AC381E4E-9017-4FC5-BC4A-3531812B49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6" y="122"/>
                  <a:ext cx="5" cy="5"/>
                </a:xfrm>
                <a:custGeom>
                  <a:avLst/>
                  <a:gdLst>
                    <a:gd name="T0" fmla="*/ 10 w 18"/>
                    <a:gd name="T1" fmla="*/ 0 h 16"/>
                    <a:gd name="T2" fmla="*/ 12 w 18"/>
                    <a:gd name="T3" fmla="*/ 1 h 16"/>
                    <a:gd name="T4" fmla="*/ 15 w 18"/>
                    <a:gd name="T5" fmla="*/ 2 h 16"/>
                    <a:gd name="T6" fmla="*/ 16 w 18"/>
                    <a:gd name="T7" fmla="*/ 6 h 16"/>
                    <a:gd name="T8" fmla="*/ 18 w 18"/>
                    <a:gd name="T9" fmla="*/ 9 h 16"/>
                    <a:gd name="T10" fmla="*/ 16 w 18"/>
                    <a:gd name="T11" fmla="*/ 11 h 16"/>
                    <a:gd name="T12" fmla="*/ 14 w 18"/>
                    <a:gd name="T13" fmla="*/ 14 h 16"/>
                    <a:gd name="T14" fmla="*/ 11 w 18"/>
                    <a:gd name="T15" fmla="*/ 16 h 16"/>
                    <a:gd name="T16" fmla="*/ 7 w 18"/>
                    <a:gd name="T17" fmla="*/ 16 h 16"/>
                    <a:gd name="T18" fmla="*/ 5 w 18"/>
                    <a:gd name="T19" fmla="*/ 15 h 16"/>
                    <a:gd name="T20" fmla="*/ 2 w 18"/>
                    <a:gd name="T21" fmla="*/ 14 h 16"/>
                    <a:gd name="T22" fmla="*/ 1 w 18"/>
                    <a:gd name="T23" fmla="*/ 10 h 16"/>
                    <a:gd name="T24" fmla="*/ 0 w 18"/>
                    <a:gd name="T25" fmla="*/ 7 h 16"/>
                    <a:gd name="T26" fmla="*/ 1 w 18"/>
                    <a:gd name="T27" fmla="*/ 4 h 16"/>
                    <a:gd name="T28" fmla="*/ 3 w 18"/>
                    <a:gd name="T29" fmla="*/ 1 h 16"/>
                    <a:gd name="T30" fmla="*/ 6 w 18"/>
                    <a:gd name="T31" fmla="*/ 0 h 16"/>
                    <a:gd name="T32" fmla="*/ 10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10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8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7" name="Freeform 27">
                  <a:extLst>
                    <a:ext uri="{FF2B5EF4-FFF2-40B4-BE49-F238E27FC236}">
                      <a16:creationId xmlns:a16="http://schemas.microsoft.com/office/drawing/2014/main" id="{F364AD82-0480-4E0B-8489-1C332464917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3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7 h 22"/>
                    <a:gd name="T12" fmla="*/ 18 w 20"/>
                    <a:gd name="T13" fmla="*/ 19 h 22"/>
                    <a:gd name="T14" fmla="*/ 14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8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8" name="Freeform 28">
                  <a:extLst>
                    <a:ext uri="{FF2B5EF4-FFF2-40B4-BE49-F238E27FC236}">
                      <a16:creationId xmlns:a16="http://schemas.microsoft.com/office/drawing/2014/main" id="{45E35287-60BF-4ED9-B66A-667F497029E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7" y="113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2 w 13"/>
                    <a:gd name="T27" fmla="*/ 3 h 13"/>
                    <a:gd name="T28" fmla="*/ 3 w 13"/>
                    <a:gd name="T29" fmla="*/ 2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9" name="Freeform 29">
                  <a:extLst>
                    <a:ext uri="{FF2B5EF4-FFF2-40B4-BE49-F238E27FC236}">
                      <a16:creationId xmlns:a16="http://schemas.microsoft.com/office/drawing/2014/main" id="{1391FA06-3B25-4AA4-B6E6-4D5B423BB82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0 w 13"/>
                    <a:gd name="T5" fmla="*/ 2 h 12"/>
                    <a:gd name="T6" fmla="*/ 11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7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0" name="Freeform 30">
                  <a:extLst>
                    <a:ext uri="{FF2B5EF4-FFF2-40B4-BE49-F238E27FC236}">
                      <a16:creationId xmlns:a16="http://schemas.microsoft.com/office/drawing/2014/main" id="{6E41EAAD-EF42-4D7E-A533-A1412B867B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1" name="Freeform 31">
                  <a:extLst>
                    <a:ext uri="{FF2B5EF4-FFF2-40B4-BE49-F238E27FC236}">
                      <a16:creationId xmlns:a16="http://schemas.microsoft.com/office/drawing/2014/main" id="{D9436737-B348-4DAC-8420-C104406E954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1 w 13"/>
                    <a:gd name="T7" fmla="*/ 2 h 12"/>
                    <a:gd name="T8" fmla="*/ 13 w 13"/>
                    <a:gd name="T9" fmla="*/ 5 h 12"/>
                    <a:gd name="T10" fmla="*/ 11 w 13"/>
                    <a:gd name="T11" fmla="*/ 7 h 12"/>
                    <a:gd name="T12" fmla="*/ 10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1" y="2"/>
                      </a:lnTo>
                      <a:lnTo>
                        <a:pt x="13" y="5"/>
                      </a:lnTo>
                      <a:lnTo>
                        <a:pt x="11" y="7"/>
                      </a:lnTo>
                      <a:lnTo>
                        <a:pt x="10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2" name="Freeform 32">
                  <a:extLst>
                    <a:ext uri="{FF2B5EF4-FFF2-40B4-BE49-F238E27FC236}">
                      <a16:creationId xmlns:a16="http://schemas.microsoft.com/office/drawing/2014/main" id="{C0086809-D6F1-433C-95A6-007B124815F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1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3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3" name="Freeform 33">
                  <a:extLst>
                    <a:ext uri="{FF2B5EF4-FFF2-40B4-BE49-F238E27FC236}">
                      <a16:creationId xmlns:a16="http://schemas.microsoft.com/office/drawing/2014/main" id="{24596390-31F6-413B-A841-8A2E96B7FE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0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3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6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3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4" name="Freeform 34">
                  <a:extLst>
                    <a:ext uri="{FF2B5EF4-FFF2-40B4-BE49-F238E27FC236}">
                      <a16:creationId xmlns:a16="http://schemas.microsoft.com/office/drawing/2014/main" id="{EC9CBEE6-196A-4E6A-A124-DE06F43D7B1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5" name="Freeform 35">
                  <a:extLst>
                    <a:ext uri="{FF2B5EF4-FFF2-40B4-BE49-F238E27FC236}">
                      <a16:creationId xmlns:a16="http://schemas.microsoft.com/office/drawing/2014/main" id="{A3DB7EDB-955A-442C-8F9A-A8054BBC253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5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5 w 22"/>
                    <a:gd name="T31" fmla="*/ 1 h 22"/>
                    <a:gd name="T32" fmla="*/ 9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6" name="Freeform 36">
                  <a:extLst>
                    <a:ext uri="{FF2B5EF4-FFF2-40B4-BE49-F238E27FC236}">
                      <a16:creationId xmlns:a16="http://schemas.microsoft.com/office/drawing/2014/main" id="{BD75EDA5-30C1-4566-A48D-7904265B71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8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3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7" name="Freeform 37">
                  <a:extLst>
                    <a:ext uri="{FF2B5EF4-FFF2-40B4-BE49-F238E27FC236}">
                      <a16:creationId xmlns:a16="http://schemas.microsoft.com/office/drawing/2014/main" id="{76C09AE0-ED46-4818-A28D-DC48B4A4218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8" name="Freeform 38">
                  <a:extLst>
                    <a:ext uri="{FF2B5EF4-FFF2-40B4-BE49-F238E27FC236}">
                      <a16:creationId xmlns:a16="http://schemas.microsoft.com/office/drawing/2014/main" id="{3152734D-F72E-4D5E-BA67-C470BE13638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1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9" name="Freeform 39">
                  <a:extLst>
                    <a:ext uri="{FF2B5EF4-FFF2-40B4-BE49-F238E27FC236}">
                      <a16:creationId xmlns:a16="http://schemas.microsoft.com/office/drawing/2014/main" id="{3FCD6CB7-5A4E-4EA1-A6BB-5477C65C85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8"/>
                  <a:ext cx="4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1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0" name="Freeform 40">
                  <a:extLst>
                    <a:ext uri="{FF2B5EF4-FFF2-40B4-BE49-F238E27FC236}">
                      <a16:creationId xmlns:a16="http://schemas.microsoft.com/office/drawing/2014/main" id="{2BA74528-4729-4398-8E05-F447D7507FB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06" y="128"/>
                  <a:ext cx="6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2 w 20"/>
                    <a:gd name="T17" fmla="*/ 22 h 22"/>
                    <a:gd name="T18" fmla="*/ 9 w 20"/>
                    <a:gd name="T19" fmla="*/ 22 h 22"/>
                    <a:gd name="T20" fmla="*/ 5 w 20"/>
                    <a:gd name="T21" fmla="*/ 20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0 w 20"/>
                    <a:gd name="T29" fmla="*/ 6 h 22"/>
                    <a:gd name="T30" fmla="*/ 2 w 20"/>
                    <a:gd name="T31" fmla="*/ 3 h 22"/>
                    <a:gd name="T32" fmla="*/ 6 w 20"/>
                    <a:gd name="T33" fmla="*/ 1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1" name="Freeform 41">
                  <a:extLst>
                    <a:ext uri="{FF2B5EF4-FFF2-40B4-BE49-F238E27FC236}">
                      <a16:creationId xmlns:a16="http://schemas.microsoft.com/office/drawing/2014/main" id="{2C96E75B-592D-4F71-8E1A-680314C9EB9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1 w 12"/>
                    <a:gd name="T27" fmla="*/ 3 h 12"/>
                    <a:gd name="T28" fmla="*/ 2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2" name="Freeform 42">
                  <a:extLst>
                    <a:ext uri="{FF2B5EF4-FFF2-40B4-BE49-F238E27FC236}">
                      <a16:creationId xmlns:a16="http://schemas.microsoft.com/office/drawing/2014/main" id="{55B542C4-3491-4CEB-AE36-C1DF4C7002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6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7 w 17"/>
                    <a:gd name="T11" fmla="*/ 11 h 16"/>
                    <a:gd name="T12" fmla="*/ 14 w 17"/>
                    <a:gd name="T13" fmla="*/ 14 h 16"/>
                    <a:gd name="T14" fmla="*/ 12 w 17"/>
                    <a:gd name="T15" fmla="*/ 16 h 16"/>
                    <a:gd name="T16" fmla="*/ 8 w 17"/>
                    <a:gd name="T17" fmla="*/ 16 h 16"/>
                    <a:gd name="T18" fmla="*/ 6 w 17"/>
                    <a:gd name="T19" fmla="*/ 15 h 16"/>
                    <a:gd name="T20" fmla="*/ 3 w 17"/>
                    <a:gd name="T21" fmla="*/ 14 h 16"/>
                    <a:gd name="T22" fmla="*/ 2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4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6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7" y="11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8" y="16"/>
                      </a:lnTo>
                      <a:lnTo>
                        <a:pt x="6" y="15"/>
                      </a:lnTo>
                      <a:lnTo>
                        <a:pt x="3" y="14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4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3" name="Freeform 43">
                  <a:extLst>
                    <a:ext uri="{FF2B5EF4-FFF2-40B4-BE49-F238E27FC236}">
                      <a16:creationId xmlns:a16="http://schemas.microsoft.com/office/drawing/2014/main" id="{8E91E4F2-4796-4B39-92D4-90262B9F2AE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5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1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5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1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4" name="Freeform 44">
                  <a:extLst>
                    <a:ext uri="{FF2B5EF4-FFF2-40B4-BE49-F238E27FC236}">
                      <a16:creationId xmlns:a16="http://schemas.microsoft.com/office/drawing/2014/main" id="{CBC110DA-154D-4F48-B46F-AE85428810E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5" name="Freeform 45">
                  <a:extLst>
                    <a:ext uri="{FF2B5EF4-FFF2-40B4-BE49-F238E27FC236}">
                      <a16:creationId xmlns:a16="http://schemas.microsoft.com/office/drawing/2014/main" id="{43FD19CE-C51B-45D4-83E1-C929193BF60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32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2 h 22"/>
                    <a:gd name="T28" fmla="*/ 0 w 22"/>
                    <a:gd name="T29" fmla="*/ 8 h 22"/>
                    <a:gd name="T30" fmla="*/ 3 w 22"/>
                    <a:gd name="T31" fmla="*/ 4 h 22"/>
                    <a:gd name="T32" fmla="*/ 5 w 22"/>
                    <a:gd name="T33" fmla="*/ 1 h 22"/>
                    <a:gd name="T34" fmla="*/ 9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6" name="Freeform 46">
                  <a:extLst>
                    <a:ext uri="{FF2B5EF4-FFF2-40B4-BE49-F238E27FC236}">
                      <a16:creationId xmlns:a16="http://schemas.microsoft.com/office/drawing/2014/main" id="{ADC2239E-279B-4B86-9A5E-8353ED4649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13"/>
                  <a:ext cx="4" cy="3"/>
                </a:xfrm>
                <a:custGeom>
                  <a:avLst/>
                  <a:gdLst>
                    <a:gd name="T0" fmla="*/ 7 w 12"/>
                    <a:gd name="T1" fmla="*/ 0 h 13"/>
                    <a:gd name="T2" fmla="*/ 10 w 12"/>
                    <a:gd name="T3" fmla="*/ 0 h 13"/>
                    <a:gd name="T4" fmla="*/ 11 w 12"/>
                    <a:gd name="T5" fmla="*/ 2 h 13"/>
                    <a:gd name="T6" fmla="*/ 12 w 12"/>
                    <a:gd name="T7" fmla="*/ 4 h 13"/>
                    <a:gd name="T8" fmla="*/ 12 w 12"/>
                    <a:gd name="T9" fmla="*/ 7 h 13"/>
                    <a:gd name="T10" fmla="*/ 12 w 12"/>
                    <a:gd name="T11" fmla="*/ 9 h 13"/>
                    <a:gd name="T12" fmla="*/ 10 w 12"/>
                    <a:gd name="T13" fmla="*/ 11 h 13"/>
                    <a:gd name="T14" fmla="*/ 9 w 12"/>
                    <a:gd name="T15" fmla="*/ 12 h 13"/>
                    <a:gd name="T16" fmla="*/ 6 w 12"/>
                    <a:gd name="T17" fmla="*/ 13 h 13"/>
                    <a:gd name="T18" fmla="*/ 3 w 12"/>
                    <a:gd name="T19" fmla="*/ 12 h 13"/>
                    <a:gd name="T20" fmla="*/ 1 w 12"/>
                    <a:gd name="T21" fmla="*/ 11 h 13"/>
                    <a:gd name="T22" fmla="*/ 0 w 12"/>
                    <a:gd name="T23" fmla="*/ 8 h 13"/>
                    <a:gd name="T24" fmla="*/ 0 w 12"/>
                    <a:gd name="T25" fmla="*/ 6 h 13"/>
                    <a:gd name="T26" fmla="*/ 1 w 12"/>
                    <a:gd name="T27" fmla="*/ 3 h 13"/>
                    <a:gd name="T28" fmla="*/ 2 w 12"/>
                    <a:gd name="T29" fmla="*/ 2 h 13"/>
                    <a:gd name="T30" fmla="*/ 5 w 12"/>
                    <a:gd name="T31" fmla="*/ 0 h 13"/>
                    <a:gd name="T32" fmla="*/ 7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7" name="Freeform 47">
                  <a:extLst>
                    <a:ext uri="{FF2B5EF4-FFF2-40B4-BE49-F238E27FC236}">
                      <a16:creationId xmlns:a16="http://schemas.microsoft.com/office/drawing/2014/main" id="{DB68C33C-6B23-44B3-A474-3E9DAB0D077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46"/>
                  <a:ext cx="5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3 w 16"/>
                    <a:gd name="T15" fmla="*/ 16 h 17"/>
                    <a:gd name="T16" fmla="*/ 10 w 16"/>
                    <a:gd name="T17" fmla="*/ 17 h 17"/>
                    <a:gd name="T18" fmla="*/ 6 w 16"/>
                    <a:gd name="T19" fmla="*/ 17 h 17"/>
                    <a:gd name="T20" fmla="*/ 4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6" y="17"/>
                      </a:lnTo>
                      <a:lnTo>
                        <a:pt x="4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8" name="Freeform 48">
                  <a:extLst>
                    <a:ext uri="{FF2B5EF4-FFF2-40B4-BE49-F238E27FC236}">
                      <a16:creationId xmlns:a16="http://schemas.microsoft.com/office/drawing/2014/main" id="{AF3B4EE6-8EAA-4A2D-BEE7-F25E58BC8CC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0" y="143"/>
                  <a:ext cx="6" cy="5"/>
                </a:xfrm>
                <a:custGeom>
                  <a:avLst/>
                  <a:gdLst>
                    <a:gd name="T0" fmla="*/ 11 w 21"/>
                    <a:gd name="T1" fmla="*/ 0 h 22"/>
                    <a:gd name="T2" fmla="*/ 15 w 21"/>
                    <a:gd name="T3" fmla="*/ 2 h 22"/>
                    <a:gd name="T4" fmla="*/ 19 w 21"/>
                    <a:gd name="T5" fmla="*/ 4 h 22"/>
                    <a:gd name="T6" fmla="*/ 20 w 21"/>
                    <a:gd name="T7" fmla="*/ 8 h 22"/>
                    <a:gd name="T8" fmla="*/ 21 w 21"/>
                    <a:gd name="T9" fmla="*/ 13 h 22"/>
                    <a:gd name="T10" fmla="*/ 20 w 21"/>
                    <a:gd name="T11" fmla="*/ 17 h 22"/>
                    <a:gd name="T12" fmla="*/ 18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2 w 21"/>
                    <a:gd name="T23" fmla="*/ 18 h 22"/>
                    <a:gd name="T24" fmla="*/ 0 w 21"/>
                    <a:gd name="T25" fmla="*/ 14 h 22"/>
                    <a:gd name="T26" fmla="*/ 0 w 21"/>
                    <a:gd name="T27" fmla="*/ 10 h 22"/>
                    <a:gd name="T28" fmla="*/ 1 w 21"/>
                    <a:gd name="T29" fmla="*/ 7 h 22"/>
                    <a:gd name="T30" fmla="*/ 3 w 21"/>
                    <a:gd name="T31" fmla="*/ 3 h 22"/>
                    <a:gd name="T32" fmla="*/ 7 w 21"/>
                    <a:gd name="T33" fmla="*/ 2 h 22"/>
                    <a:gd name="T34" fmla="*/ 11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9" name="Freeform 49">
                  <a:extLst>
                    <a:ext uri="{FF2B5EF4-FFF2-40B4-BE49-F238E27FC236}">
                      <a16:creationId xmlns:a16="http://schemas.microsoft.com/office/drawing/2014/main" id="{8D3FBE23-0BED-437B-84D7-514304E3A9A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1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0" name="Freeform 50">
                  <a:extLst>
                    <a:ext uri="{FF2B5EF4-FFF2-40B4-BE49-F238E27FC236}">
                      <a16:creationId xmlns:a16="http://schemas.microsoft.com/office/drawing/2014/main" id="{8303FAF7-21B1-4B39-B43F-9A082DBF550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4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1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4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1" name="Freeform 51">
                  <a:extLst>
                    <a:ext uri="{FF2B5EF4-FFF2-40B4-BE49-F238E27FC236}">
                      <a16:creationId xmlns:a16="http://schemas.microsoft.com/office/drawing/2014/main" id="{E56F4CF0-B47A-4665-9603-FAE33FC437D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6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2" name="Freeform 52">
                  <a:extLst>
                    <a:ext uri="{FF2B5EF4-FFF2-40B4-BE49-F238E27FC236}">
                      <a16:creationId xmlns:a16="http://schemas.microsoft.com/office/drawing/2014/main" id="{DBF342FC-BB15-4FBC-A250-0141ADE7960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4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2 h 22"/>
                    <a:gd name="T4" fmla="*/ 17 w 21"/>
                    <a:gd name="T5" fmla="*/ 3 h 22"/>
                    <a:gd name="T6" fmla="*/ 19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1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0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3 w 21"/>
                    <a:gd name="T31" fmla="*/ 4 h 22"/>
                    <a:gd name="T32" fmla="*/ 5 w 21"/>
                    <a:gd name="T33" fmla="*/ 2 h 22"/>
                    <a:gd name="T34" fmla="*/ 9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7" y="3"/>
                      </a:lnTo>
                      <a:lnTo>
                        <a:pt x="19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3" name="Freeform 53">
                  <a:extLst>
                    <a:ext uri="{FF2B5EF4-FFF2-40B4-BE49-F238E27FC236}">
                      <a16:creationId xmlns:a16="http://schemas.microsoft.com/office/drawing/2014/main" id="{F7006C65-6631-4DEC-9704-FCE9FD7C5AA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11" y="143"/>
                  <a:ext cx="5" cy="5"/>
                </a:xfrm>
                <a:custGeom>
                  <a:avLst/>
                  <a:gdLst>
                    <a:gd name="T0" fmla="*/ 8 w 20"/>
                    <a:gd name="T1" fmla="*/ 0 h 22"/>
                    <a:gd name="T2" fmla="*/ 14 w 20"/>
                    <a:gd name="T3" fmla="*/ 2 h 22"/>
                    <a:gd name="T4" fmla="*/ 17 w 20"/>
                    <a:gd name="T5" fmla="*/ 3 h 22"/>
                    <a:gd name="T6" fmla="*/ 20 w 20"/>
                    <a:gd name="T7" fmla="*/ 7 h 22"/>
                    <a:gd name="T8" fmla="*/ 20 w 20"/>
                    <a:gd name="T9" fmla="*/ 10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4 w 20"/>
                    <a:gd name="T17" fmla="*/ 22 h 22"/>
                    <a:gd name="T18" fmla="*/ 10 w 20"/>
                    <a:gd name="T19" fmla="*/ 22 h 22"/>
                    <a:gd name="T20" fmla="*/ 7 w 20"/>
                    <a:gd name="T21" fmla="*/ 22 h 22"/>
                    <a:gd name="T22" fmla="*/ 3 w 20"/>
                    <a:gd name="T23" fmla="*/ 19 h 22"/>
                    <a:gd name="T24" fmla="*/ 1 w 20"/>
                    <a:gd name="T25" fmla="*/ 17 h 22"/>
                    <a:gd name="T26" fmla="*/ 0 w 20"/>
                    <a:gd name="T27" fmla="*/ 13 h 22"/>
                    <a:gd name="T28" fmla="*/ 0 w 20"/>
                    <a:gd name="T29" fmla="*/ 8 h 22"/>
                    <a:gd name="T30" fmla="*/ 2 w 20"/>
                    <a:gd name="T31" fmla="*/ 4 h 22"/>
                    <a:gd name="T32" fmla="*/ 5 w 20"/>
                    <a:gd name="T33" fmla="*/ 2 h 22"/>
                    <a:gd name="T34" fmla="*/ 8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8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0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4" name="Freeform 54">
                  <a:extLst>
                    <a:ext uri="{FF2B5EF4-FFF2-40B4-BE49-F238E27FC236}">
                      <a16:creationId xmlns:a16="http://schemas.microsoft.com/office/drawing/2014/main" id="{2DFC2AE7-4D14-4E60-BA8B-0771C310FF4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1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0 w 12"/>
                    <a:gd name="T27" fmla="*/ 5 h 14"/>
                    <a:gd name="T28" fmla="*/ 1 w 12"/>
                    <a:gd name="T29" fmla="*/ 3 h 14"/>
                    <a:gd name="T30" fmla="*/ 3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5" name="Freeform 55">
                  <a:extLst>
                    <a:ext uri="{FF2B5EF4-FFF2-40B4-BE49-F238E27FC236}">
                      <a16:creationId xmlns:a16="http://schemas.microsoft.com/office/drawing/2014/main" id="{EDA59F37-2740-4182-BEB8-262383F68E2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6" name="Freeform 56">
                  <a:extLst>
                    <a:ext uri="{FF2B5EF4-FFF2-40B4-BE49-F238E27FC236}">
                      <a16:creationId xmlns:a16="http://schemas.microsoft.com/office/drawing/2014/main" id="{8D753E69-B9FE-48C1-B5CB-B619D4EBA2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7" y="143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6 w 21"/>
                    <a:gd name="T5" fmla="*/ 3 h 22"/>
                    <a:gd name="T6" fmla="*/ 19 w 21"/>
                    <a:gd name="T7" fmla="*/ 5 h 22"/>
                    <a:gd name="T8" fmla="*/ 20 w 21"/>
                    <a:gd name="T9" fmla="*/ 8 h 22"/>
                    <a:gd name="T10" fmla="*/ 21 w 21"/>
                    <a:gd name="T11" fmla="*/ 13 h 22"/>
                    <a:gd name="T12" fmla="*/ 20 w 21"/>
                    <a:gd name="T13" fmla="*/ 17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8 h 22"/>
                    <a:gd name="T26" fmla="*/ 0 w 21"/>
                    <a:gd name="T27" fmla="*/ 14 h 22"/>
                    <a:gd name="T28" fmla="*/ 0 w 21"/>
                    <a:gd name="T29" fmla="*/ 10 h 22"/>
                    <a:gd name="T30" fmla="*/ 1 w 21"/>
                    <a:gd name="T31" fmla="*/ 7 h 22"/>
                    <a:gd name="T32" fmla="*/ 3 w 21"/>
                    <a:gd name="T33" fmla="*/ 3 h 22"/>
                    <a:gd name="T34" fmla="*/ 7 w 21"/>
                    <a:gd name="T35" fmla="*/ 2 h 22"/>
                    <a:gd name="T36" fmla="*/ 10 w 21"/>
                    <a:gd name="T37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6" y="3"/>
                      </a:lnTo>
                      <a:lnTo>
                        <a:pt x="19" y="5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7" name="Freeform 57">
                  <a:extLst>
                    <a:ext uri="{FF2B5EF4-FFF2-40B4-BE49-F238E27FC236}">
                      <a16:creationId xmlns:a16="http://schemas.microsoft.com/office/drawing/2014/main" id="{BC987F43-F001-4ADA-B765-2C531E5B68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4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8" name="Freeform 58">
                  <a:extLst>
                    <a:ext uri="{FF2B5EF4-FFF2-40B4-BE49-F238E27FC236}">
                      <a16:creationId xmlns:a16="http://schemas.microsoft.com/office/drawing/2014/main" id="{38B87FA1-FEB0-4EB0-AE4F-CCDA317862C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2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6 w 17"/>
                    <a:gd name="T13" fmla="*/ 14 h 17"/>
                    <a:gd name="T14" fmla="*/ 13 w 17"/>
                    <a:gd name="T15" fmla="*/ 16 h 17"/>
                    <a:gd name="T16" fmla="*/ 9 w 17"/>
                    <a:gd name="T17" fmla="*/ 17 h 17"/>
                    <a:gd name="T18" fmla="*/ 7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3 w 17"/>
                    <a:gd name="T29" fmla="*/ 3 h 17"/>
                    <a:gd name="T30" fmla="*/ 6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6" y="14"/>
                      </a:lnTo>
                      <a:lnTo>
                        <a:pt x="13" y="16"/>
                      </a:lnTo>
                      <a:lnTo>
                        <a:pt x="9" y="17"/>
                      </a:lnTo>
                      <a:lnTo>
                        <a:pt x="7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9" name="Freeform 59">
                  <a:extLst>
                    <a:ext uri="{FF2B5EF4-FFF2-40B4-BE49-F238E27FC236}">
                      <a16:creationId xmlns:a16="http://schemas.microsoft.com/office/drawing/2014/main" id="{836EAEBD-2D61-4DCF-8853-09014E4665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6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3 h 13"/>
                    <a:gd name="T20" fmla="*/ 1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0" name="Freeform 60">
                  <a:extLst>
                    <a:ext uri="{FF2B5EF4-FFF2-40B4-BE49-F238E27FC236}">
                      <a16:creationId xmlns:a16="http://schemas.microsoft.com/office/drawing/2014/main" id="{CA05BFFD-6CEF-40DE-A78E-196385AB317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6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11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2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1" name="Freeform 61">
                  <a:extLst>
                    <a:ext uri="{FF2B5EF4-FFF2-40B4-BE49-F238E27FC236}">
                      <a16:creationId xmlns:a16="http://schemas.microsoft.com/office/drawing/2014/main" id="{E8314589-D697-4C6F-8C41-0FCCB8D370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5" y="120"/>
                  <a:ext cx="1" cy="8"/>
                </a:xfrm>
                <a:custGeom>
                  <a:avLst/>
                  <a:gdLst>
                    <a:gd name="T0" fmla="*/ 4 w 4"/>
                    <a:gd name="T1" fmla="*/ 0 h 32"/>
                    <a:gd name="T2" fmla="*/ 4 w 4"/>
                    <a:gd name="T3" fmla="*/ 32 h 32"/>
                    <a:gd name="T4" fmla="*/ 1 w 4"/>
                    <a:gd name="T5" fmla="*/ 28 h 32"/>
                    <a:gd name="T6" fmla="*/ 0 w 4"/>
                    <a:gd name="T7" fmla="*/ 24 h 32"/>
                    <a:gd name="T8" fmla="*/ 0 w 4"/>
                    <a:gd name="T9" fmla="*/ 18 h 32"/>
                    <a:gd name="T10" fmla="*/ 0 w 4"/>
                    <a:gd name="T11" fmla="*/ 14 h 32"/>
                    <a:gd name="T12" fmla="*/ 1 w 4"/>
                    <a:gd name="T13" fmla="*/ 6 h 32"/>
                    <a:gd name="T14" fmla="*/ 4 w 4"/>
                    <a:gd name="T15" fmla="*/ 0 h 3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4" h="32">
                      <a:moveTo>
                        <a:pt x="4" y="0"/>
                      </a:moveTo>
                      <a:lnTo>
                        <a:pt x="4" y="32"/>
                      </a:lnTo>
                      <a:lnTo>
                        <a:pt x="1" y="28"/>
                      </a:lnTo>
                      <a:lnTo>
                        <a:pt x="0" y="24"/>
                      </a:lnTo>
                      <a:lnTo>
                        <a:pt x="0" y="18"/>
                      </a:lnTo>
                      <a:lnTo>
                        <a:pt x="0" y="14"/>
                      </a:lnTo>
                      <a:lnTo>
                        <a:pt x="1" y="6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2" name="Freeform 62">
                  <a:extLst>
                    <a:ext uri="{FF2B5EF4-FFF2-40B4-BE49-F238E27FC236}">
                      <a16:creationId xmlns:a16="http://schemas.microsoft.com/office/drawing/2014/main" id="{7930E746-B7BA-4CC6-A98A-7255837C56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2" y="110"/>
                  <a:ext cx="40" cy="22"/>
                </a:xfrm>
                <a:custGeom>
                  <a:avLst/>
                  <a:gdLst>
                    <a:gd name="T0" fmla="*/ 89 w 160"/>
                    <a:gd name="T1" fmla="*/ 5 h 88"/>
                    <a:gd name="T2" fmla="*/ 85 w 160"/>
                    <a:gd name="T3" fmla="*/ 23 h 88"/>
                    <a:gd name="T4" fmla="*/ 76 w 160"/>
                    <a:gd name="T5" fmla="*/ 34 h 88"/>
                    <a:gd name="T6" fmla="*/ 70 w 160"/>
                    <a:gd name="T7" fmla="*/ 21 h 88"/>
                    <a:gd name="T8" fmla="*/ 72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0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5 w 160"/>
                    <a:gd name="T21" fmla="*/ 70 h 88"/>
                    <a:gd name="T22" fmla="*/ 146 w 160"/>
                    <a:gd name="T23" fmla="*/ 56 h 88"/>
                    <a:gd name="T24" fmla="*/ 141 w 160"/>
                    <a:gd name="T25" fmla="*/ 47 h 88"/>
                    <a:gd name="T26" fmla="*/ 131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2 h 88"/>
                    <a:gd name="T32" fmla="*/ 128 w 160"/>
                    <a:gd name="T33" fmla="*/ 70 h 88"/>
                    <a:gd name="T34" fmla="*/ 118 w 160"/>
                    <a:gd name="T35" fmla="*/ 71 h 88"/>
                    <a:gd name="T36" fmla="*/ 104 w 160"/>
                    <a:gd name="T37" fmla="*/ 65 h 88"/>
                    <a:gd name="T38" fmla="*/ 100 w 160"/>
                    <a:gd name="T39" fmla="*/ 40 h 88"/>
                    <a:gd name="T40" fmla="*/ 134 w 160"/>
                    <a:gd name="T41" fmla="*/ 26 h 88"/>
                    <a:gd name="T42" fmla="*/ 158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0 w 160"/>
                    <a:gd name="T49" fmla="*/ 84 h 88"/>
                    <a:gd name="T50" fmla="*/ 80 w 160"/>
                    <a:gd name="T51" fmla="*/ 61 h 88"/>
                    <a:gd name="T52" fmla="*/ 49 w 160"/>
                    <a:gd name="T53" fmla="*/ 84 h 88"/>
                    <a:gd name="T54" fmla="*/ 14 w 160"/>
                    <a:gd name="T55" fmla="*/ 83 h 88"/>
                    <a:gd name="T56" fmla="*/ 0 w 160"/>
                    <a:gd name="T57" fmla="*/ 60 h 88"/>
                    <a:gd name="T58" fmla="*/ 3 w 160"/>
                    <a:gd name="T59" fmla="*/ 46 h 88"/>
                    <a:gd name="T60" fmla="*/ 27 w 160"/>
                    <a:gd name="T61" fmla="*/ 26 h 88"/>
                    <a:gd name="T62" fmla="*/ 59 w 160"/>
                    <a:gd name="T63" fmla="*/ 40 h 88"/>
                    <a:gd name="T64" fmla="*/ 55 w 160"/>
                    <a:gd name="T65" fmla="*/ 65 h 88"/>
                    <a:gd name="T66" fmla="*/ 43 w 160"/>
                    <a:gd name="T67" fmla="*/ 71 h 88"/>
                    <a:gd name="T68" fmla="*/ 31 w 160"/>
                    <a:gd name="T69" fmla="*/ 70 h 88"/>
                    <a:gd name="T70" fmla="*/ 35 w 160"/>
                    <a:gd name="T71" fmla="*/ 62 h 88"/>
                    <a:gd name="T72" fmla="*/ 38 w 160"/>
                    <a:gd name="T73" fmla="*/ 51 h 88"/>
                    <a:gd name="T74" fmla="*/ 29 w 160"/>
                    <a:gd name="T75" fmla="*/ 44 h 88"/>
                    <a:gd name="T76" fmla="*/ 20 w 160"/>
                    <a:gd name="T77" fmla="*/ 47 h 88"/>
                    <a:gd name="T78" fmla="*/ 13 w 160"/>
                    <a:gd name="T79" fmla="*/ 56 h 88"/>
                    <a:gd name="T80" fmla="*/ 14 w 160"/>
                    <a:gd name="T81" fmla="*/ 70 h 88"/>
                    <a:gd name="T82" fmla="*/ 39 w 160"/>
                    <a:gd name="T83" fmla="*/ 79 h 88"/>
                    <a:gd name="T84" fmla="*/ 67 w 160"/>
                    <a:gd name="T85" fmla="*/ 65 h 88"/>
                    <a:gd name="T86" fmla="*/ 70 w 160"/>
                    <a:gd name="T87" fmla="*/ 44 h 88"/>
                    <a:gd name="T88" fmla="*/ 58 w 160"/>
                    <a:gd name="T89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8" y="0"/>
                      </a:moveTo>
                      <a:lnTo>
                        <a:pt x="89" y="0"/>
                      </a:lnTo>
                      <a:lnTo>
                        <a:pt x="89" y="5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7" y="38"/>
                      </a:lnTo>
                      <a:lnTo>
                        <a:pt x="76" y="34"/>
                      </a:lnTo>
                      <a:lnTo>
                        <a:pt x="75" y="30"/>
                      </a:lnTo>
                      <a:lnTo>
                        <a:pt x="72" y="26"/>
                      </a:lnTo>
                      <a:lnTo>
                        <a:pt x="70" y="21"/>
                      </a:lnTo>
                      <a:lnTo>
                        <a:pt x="67" y="18"/>
                      </a:lnTo>
                      <a:lnTo>
                        <a:pt x="67" y="19"/>
                      </a:lnTo>
                      <a:lnTo>
                        <a:pt x="72" y="34"/>
                      </a:lnTo>
                      <a:lnTo>
                        <a:pt x="80" y="48"/>
                      </a:lnTo>
                      <a:lnTo>
                        <a:pt x="87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5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4" y="55"/>
                      </a:lnTo>
                      <a:lnTo>
                        <a:pt x="87" y="60"/>
                      </a:lnTo>
                      <a:lnTo>
                        <a:pt x="93" y="65"/>
                      </a:lnTo>
                      <a:lnTo>
                        <a:pt x="102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8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4" y="65"/>
                      </a:lnTo>
                      <a:lnTo>
                        <a:pt x="102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4" y="26"/>
                      </a:lnTo>
                      <a:lnTo>
                        <a:pt x="146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6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0" y="61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3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59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2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8" y="58"/>
                      </a:lnTo>
                      <a:lnTo>
                        <a:pt x="38" y="55"/>
                      </a:lnTo>
                      <a:lnTo>
                        <a:pt x="38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20" y="47"/>
                      </a:lnTo>
                      <a:lnTo>
                        <a:pt x="17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9" y="79"/>
                      </a:lnTo>
                      <a:lnTo>
                        <a:pt x="39" y="79"/>
                      </a:lnTo>
                      <a:lnTo>
                        <a:pt x="49" y="76"/>
                      </a:lnTo>
                      <a:lnTo>
                        <a:pt x="59" y="71"/>
                      </a:lnTo>
                      <a:lnTo>
                        <a:pt x="67" y="65"/>
                      </a:lnTo>
                      <a:lnTo>
                        <a:pt x="72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4" y="32"/>
                      </a:lnTo>
                      <a:lnTo>
                        <a:pt x="61" y="16"/>
                      </a:lnTo>
                      <a:lnTo>
                        <a:pt x="5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3" name="Freeform 63">
                  <a:extLst>
                    <a:ext uri="{FF2B5EF4-FFF2-40B4-BE49-F238E27FC236}">
                      <a16:creationId xmlns:a16="http://schemas.microsoft.com/office/drawing/2014/main" id="{7709AAAA-87DC-403B-A622-21AE6F089A6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79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4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4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4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4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4" name="Freeform 64">
                  <a:extLst>
                    <a:ext uri="{FF2B5EF4-FFF2-40B4-BE49-F238E27FC236}">
                      <a16:creationId xmlns:a16="http://schemas.microsoft.com/office/drawing/2014/main" id="{357186EE-E68B-4153-9A1C-CFA843CD77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9" y="110"/>
                  <a:ext cx="4" cy="1"/>
                </a:xfrm>
                <a:custGeom>
                  <a:avLst/>
                  <a:gdLst>
                    <a:gd name="T0" fmla="*/ 0 w 17"/>
                    <a:gd name="T1" fmla="*/ 0 h 5"/>
                    <a:gd name="T2" fmla="*/ 17 w 17"/>
                    <a:gd name="T3" fmla="*/ 0 h 5"/>
                    <a:gd name="T4" fmla="*/ 14 w 17"/>
                    <a:gd name="T5" fmla="*/ 2 h 5"/>
                    <a:gd name="T6" fmla="*/ 12 w 17"/>
                    <a:gd name="T7" fmla="*/ 4 h 5"/>
                    <a:gd name="T8" fmla="*/ 9 w 17"/>
                    <a:gd name="T9" fmla="*/ 5 h 5"/>
                    <a:gd name="T10" fmla="*/ 5 w 17"/>
                    <a:gd name="T11" fmla="*/ 4 h 5"/>
                    <a:gd name="T12" fmla="*/ 1 w 17"/>
                    <a:gd name="T13" fmla="*/ 2 h 5"/>
                    <a:gd name="T14" fmla="*/ 0 w 17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7" h="5">
                      <a:moveTo>
                        <a:pt x="0" y="0"/>
                      </a:moveTo>
                      <a:lnTo>
                        <a:pt x="17" y="0"/>
                      </a:lnTo>
                      <a:lnTo>
                        <a:pt x="14" y="2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5" name="Freeform 65">
                  <a:extLst>
                    <a:ext uri="{FF2B5EF4-FFF2-40B4-BE49-F238E27FC236}">
                      <a16:creationId xmlns:a16="http://schemas.microsoft.com/office/drawing/2014/main" id="{DDE4594E-8C81-4116-BD16-121B236B628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8" y="110"/>
                  <a:ext cx="6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9 w 20"/>
                    <a:gd name="T5" fmla="*/ 2 h 5"/>
                    <a:gd name="T6" fmla="*/ 15 w 20"/>
                    <a:gd name="T7" fmla="*/ 4 h 5"/>
                    <a:gd name="T8" fmla="*/ 13 w 20"/>
                    <a:gd name="T9" fmla="*/ 5 h 5"/>
                    <a:gd name="T10" fmla="*/ 9 w 20"/>
                    <a:gd name="T11" fmla="*/ 4 h 5"/>
                    <a:gd name="T12" fmla="*/ 6 w 20"/>
                    <a:gd name="T13" fmla="*/ 4 h 5"/>
                    <a:gd name="T14" fmla="*/ 2 w 20"/>
                    <a:gd name="T15" fmla="*/ 2 h 5"/>
                    <a:gd name="T16" fmla="*/ 0 w 20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2"/>
                      </a:lnTo>
                      <a:lnTo>
                        <a:pt x="15" y="4"/>
                      </a:lnTo>
                      <a:lnTo>
                        <a:pt x="13" y="5"/>
                      </a:lnTo>
                      <a:lnTo>
                        <a:pt x="9" y="4"/>
                      </a:lnTo>
                      <a:lnTo>
                        <a:pt x="6" y="4"/>
                      </a:lnTo>
                      <a:lnTo>
                        <a:pt x="2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6" name="Freeform 66">
                  <a:extLst>
                    <a:ext uri="{FF2B5EF4-FFF2-40B4-BE49-F238E27FC236}">
                      <a16:creationId xmlns:a16="http://schemas.microsoft.com/office/drawing/2014/main" id="{97A681F3-2558-4578-9C3C-FEB44C5E9B4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8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7" name="Freeform 67">
                  <a:extLst>
                    <a:ext uri="{FF2B5EF4-FFF2-40B4-BE49-F238E27FC236}">
                      <a16:creationId xmlns:a16="http://schemas.microsoft.com/office/drawing/2014/main" id="{B1E48687-7B91-4703-AF03-95E570720D9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5" y="110"/>
                  <a:ext cx="1" cy="1"/>
                </a:xfrm>
                <a:custGeom>
                  <a:avLst/>
                  <a:gdLst>
                    <a:gd name="T0" fmla="*/ 0 w 4"/>
                    <a:gd name="T1" fmla="*/ 0 h 4"/>
                    <a:gd name="T2" fmla="*/ 3 w 4"/>
                    <a:gd name="T3" fmla="*/ 0 h 4"/>
                    <a:gd name="T4" fmla="*/ 4 w 4"/>
                    <a:gd name="T5" fmla="*/ 4 h 4"/>
                    <a:gd name="T6" fmla="*/ 0 w 4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4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4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8" name="Freeform 68">
                  <a:extLst>
                    <a:ext uri="{FF2B5EF4-FFF2-40B4-BE49-F238E27FC236}">
                      <a16:creationId xmlns:a16="http://schemas.microsoft.com/office/drawing/2014/main" id="{99696ECC-9745-4D23-9361-78C5D6559F7E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06" y="110"/>
                  <a:ext cx="21" cy="11"/>
                </a:xfrm>
                <a:custGeom>
                  <a:avLst/>
                  <a:gdLst>
                    <a:gd name="T0" fmla="*/ 41 w 83"/>
                    <a:gd name="T1" fmla="*/ 37 h 46"/>
                    <a:gd name="T2" fmla="*/ 43 w 83"/>
                    <a:gd name="T3" fmla="*/ 37 h 46"/>
                    <a:gd name="T4" fmla="*/ 42 w 83"/>
                    <a:gd name="T5" fmla="*/ 37 h 46"/>
                    <a:gd name="T6" fmla="*/ 41 w 83"/>
                    <a:gd name="T7" fmla="*/ 37 h 46"/>
                    <a:gd name="T8" fmla="*/ 40 w 83"/>
                    <a:gd name="T9" fmla="*/ 7 h 46"/>
                    <a:gd name="T10" fmla="*/ 35 w 83"/>
                    <a:gd name="T11" fmla="*/ 11 h 46"/>
                    <a:gd name="T12" fmla="*/ 32 w 83"/>
                    <a:gd name="T13" fmla="*/ 18 h 46"/>
                    <a:gd name="T14" fmla="*/ 32 w 83"/>
                    <a:gd name="T15" fmla="*/ 26 h 46"/>
                    <a:gd name="T16" fmla="*/ 36 w 83"/>
                    <a:gd name="T17" fmla="*/ 33 h 46"/>
                    <a:gd name="T18" fmla="*/ 43 w 83"/>
                    <a:gd name="T19" fmla="*/ 37 h 46"/>
                    <a:gd name="T20" fmla="*/ 52 w 83"/>
                    <a:gd name="T21" fmla="*/ 34 h 46"/>
                    <a:gd name="T22" fmla="*/ 59 w 83"/>
                    <a:gd name="T23" fmla="*/ 26 h 46"/>
                    <a:gd name="T24" fmla="*/ 59 w 83"/>
                    <a:gd name="T25" fmla="*/ 18 h 46"/>
                    <a:gd name="T26" fmla="*/ 54 w 83"/>
                    <a:gd name="T27" fmla="*/ 10 h 46"/>
                    <a:gd name="T28" fmla="*/ 45 w 83"/>
                    <a:gd name="T29" fmla="*/ 7 h 46"/>
                    <a:gd name="T30" fmla="*/ 32 w 83"/>
                    <a:gd name="T31" fmla="*/ 0 h 46"/>
                    <a:gd name="T32" fmla="*/ 37 w 83"/>
                    <a:gd name="T33" fmla="*/ 2 h 46"/>
                    <a:gd name="T34" fmla="*/ 35 w 83"/>
                    <a:gd name="T35" fmla="*/ 6 h 46"/>
                    <a:gd name="T36" fmla="*/ 41 w 83"/>
                    <a:gd name="T37" fmla="*/ 4 h 46"/>
                    <a:gd name="T38" fmla="*/ 41 w 83"/>
                    <a:gd name="T39" fmla="*/ 2 h 46"/>
                    <a:gd name="T40" fmla="*/ 43 w 83"/>
                    <a:gd name="T41" fmla="*/ 2 h 46"/>
                    <a:gd name="T42" fmla="*/ 42 w 83"/>
                    <a:gd name="T43" fmla="*/ 4 h 46"/>
                    <a:gd name="T44" fmla="*/ 45 w 83"/>
                    <a:gd name="T45" fmla="*/ 4 h 46"/>
                    <a:gd name="T46" fmla="*/ 52 w 83"/>
                    <a:gd name="T47" fmla="*/ 5 h 46"/>
                    <a:gd name="T48" fmla="*/ 59 w 83"/>
                    <a:gd name="T49" fmla="*/ 7 h 46"/>
                    <a:gd name="T50" fmla="*/ 56 w 83"/>
                    <a:gd name="T51" fmla="*/ 0 h 46"/>
                    <a:gd name="T52" fmla="*/ 64 w 83"/>
                    <a:gd name="T53" fmla="*/ 4 h 46"/>
                    <a:gd name="T54" fmla="*/ 69 w 83"/>
                    <a:gd name="T55" fmla="*/ 9 h 46"/>
                    <a:gd name="T56" fmla="*/ 77 w 83"/>
                    <a:gd name="T57" fmla="*/ 10 h 46"/>
                    <a:gd name="T58" fmla="*/ 83 w 83"/>
                    <a:gd name="T59" fmla="*/ 9 h 46"/>
                    <a:gd name="T60" fmla="*/ 78 w 83"/>
                    <a:gd name="T61" fmla="*/ 14 h 46"/>
                    <a:gd name="T62" fmla="*/ 70 w 83"/>
                    <a:gd name="T63" fmla="*/ 15 h 46"/>
                    <a:gd name="T64" fmla="*/ 67 w 83"/>
                    <a:gd name="T65" fmla="*/ 15 h 46"/>
                    <a:gd name="T66" fmla="*/ 64 w 83"/>
                    <a:gd name="T67" fmla="*/ 12 h 46"/>
                    <a:gd name="T68" fmla="*/ 67 w 83"/>
                    <a:gd name="T69" fmla="*/ 20 h 46"/>
                    <a:gd name="T70" fmla="*/ 63 w 83"/>
                    <a:gd name="T71" fmla="*/ 34 h 46"/>
                    <a:gd name="T72" fmla="*/ 45 w 83"/>
                    <a:gd name="T73" fmla="*/ 46 h 46"/>
                    <a:gd name="T74" fmla="*/ 43 w 83"/>
                    <a:gd name="T75" fmla="*/ 44 h 46"/>
                    <a:gd name="T76" fmla="*/ 41 w 83"/>
                    <a:gd name="T77" fmla="*/ 43 h 46"/>
                    <a:gd name="T78" fmla="*/ 41 w 83"/>
                    <a:gd name="T79" fmla="*/ 43 h 46"/>
                    <a:gd name="T80" fmla="*/ 33 w 83"/>
                    <a:gd name="T81" fmla="*/ 39 h 46"/>
                    <a:gd name="T82" fmla="*/ 28 w 83"/>
                    <a:gd name="T83" fmla="*/ 33 h 46"/>
                    <a:gd name="T84" fmla="*/ 27 w 83"/>
                    <a:gd name="T85" fmla="*/ 23 h 46"/>
                    <a:gd name="T86" fmla="*/ 31 w 83"/>
                    <a:gd name="T87" fmla="*/ 11 h 46"/>
                    <a:gd name="T88" fmla="*/ 19 w 83"/>
                    <a:gd name="T89" fmla="*/ 15 h 46"/>
                    <a:gd name="T90" fmla="*/ 9 w 83"/>
                    <a:gd name="T91" fmla="*/ 14 h 46"/>
                    <a:gd name="T92" fmla="*/ 1 w 83"/>
                    <a:gd name="T93" fmla="*/ 7 h 46"/>
                    <a:gd name="T94" fmla="*/ 3 w 83"/>
                    <a:gd name="T95" fmla="*/ 6 h 46"/>
                    <a:gd name="T96" fmla="*/ 10 w 83"/>
                    <a:gd name="T97" fmla="*/ 10 h 46"/>
                    <a:gd name="T98" fmla="*/ 18 w 83"/>
                    <a:gd name="T99" fmla="*/ 10 h 46"/>
                    <a:gd name="T100" fmla="*/ 27 w 83"/>
                    <a:gd name="T101" fmla="*/ 6 h 46"/>
                    <a:gd name="T102" fmla="*/ 32 w 83"/>
                    <a:gd name="T103" fmla="*/ 0 h 4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</a:cxnLst>
                  <a:rect l="0" t="0" r="r" b="b"/>
                  <a:pathLst>
                    <a:path w="83" h="46">
                      <a:moveTo>
                        <a:pt x="41" y="37"/>
                      </a:moveTo>
                      <a:lnTo>
                        <a:pt x="41" y="37"/>
                      </a:ln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40" y="7"/>
                      </a:lnTo>
                      <a:lnTo>
                        <a:pt x="37" y="10"/>
                      </a:lnTo>
                      <a:lnTo>
                        <a:pt x="35" y="11"/>
                      </a:lnTo>
                      <a:lnTo>
                        <a:pt x="33" y="15"/>
                      </a:lnTo>
                      <a:lnTo>
                        <a:pt x="32" y="18"/>
                      </a:lnTo>
                      <a:lnTo>
                        <a:pt x="32" y="21"/>
                      </a:lnTo>
                      <a:lnTo>
                        <a:pt x="32" y="26"/>
                      </a:lnTo>
                      <a:lnTo>
                        <a:pt x="33" y="30"/>
                      </a:lnTo>
                      <a:lnTo>
                        <a:pt x="36" y="33"/>
                      </a:lnTo>
                      <a:lnTo>
                        <a:pt x="40" y="35"/>
                      </a:lnTo>
                      <a:lnTo>
                        <a:pt x="43" y="37"/>
                      </a:lnTo>
                      <a:lnTo>
                        <a:pt x="49" y="35"/>
                      </a:lnTo>
                      <a:lnTo>
                        <a:pt x="52" y="34"/>
                      </a:lnTo>
                      <a:lnTo>
                        <a:pt x="56" y="30"/>
                      </a:lnTo>
                      <a:lnTo>
                        <a:pt x="59" y="26"/>
                      </a:lnTo>
                      <a:lnTo>
                        <a:pt x="60" y="23"/>
                      </a:lnTo>
                      <a:lnTo>
                        <a:pt x="59" y="18"/>
                      </a:lnTo>
                      <a:lnTo>
                        <a:pt x="56" y="14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5" y="7"/>
                      </a:lnTo>
                      <a:lnTo>
                        <a:pt x="43" y="7"/>
                      </a:lnTo>
                      <a:close/>
                      <a:moveTo>
                        <a:pt x="32" y="0"/>
                      </a:moveTo>
                      <a:lnTo>
                        <a:pt x="38" y="0"/>
                      </a:lnTo>
                      <a:lnTo>
                        <a:pt x="37" y="2"/>
                      </a:lnTo>
                      <a:lnTo>
                        <a:pt x="36" y="4"/>
                      </a:lnTo>
                      <a:lnTo>
                        <a:pt x="35" y="6"/>
                      </a:lnTo>
                      <a:lnTo>
                        <a:pt x="37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3" y="2"/>
                      </a:lnTo>
                      <a:lnTo>
                        <a:pt x="43" y="2"/>
                      </a:lnTo>
                      <a:lnTo>
                        <a:pt x="41" y="2"/>
                      </a:lnTo>
                      <a:lnTo>
                        <a:pt x="42" y="4"/>
                      </a:lnTo>
                      <a:lnTo>
                        <a:pt x="43" y="4"/>
                      </a:lnTo>
                      <a:lnTo>
                        <a:pt x="45" y="4"/>
                      </a:lnTo>
                      <a:lnTo>
                        <a:pt x="49" y="4"/>
                      </a:lnTo>
                      <a:lnTo>
                        <a:pt x="52" y="5"/>
                      </a:lnTo>
                      <a:lnTo>
                        <a:pt x="56" y="6"/>
                      </a:lnTo>
                      <a:lnTo>
                        <a:pt x="59" y="7"/>
                      </a:lnTo>
                      <a:lnTo>
                        <a:pt x="58" y="4"/>
                      </a:lnTo>
                      <a:lnTo>
                        <a:pt x="56" y="0"/>
                      </a:lnTo>
                      <a:lnTo>
                        <a:pt x="63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9" y="9"/>
                      </a:lnTo>
                      <a:lnTo>
                        <a:pt x="72" y="10"/>
                      </a:lnTo>
                      <a:lnTo>
                        <a:pt x="77" y="10"/>
                      </a:lnTo>
                      <a:lnTo>
                        <a:pt x="79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4" y="15"/>
                      </a:lnTo>
                      <a:lnTo>
                        <a:pt x="70" y="15"/>
                      </a:lnTo>
                      <a:lnTo>
                        <a:pt x="68" y="15"/>
                      </a:lnTo>
                      <a:lnTo>
                        <a:pt x="67" y="15"/>
                      </a:lnTo>
                      <a:lnTo>
                        <a:pt x="65" y="14"/>
                      </a:lnTo>
                      <a:lnTo>
                        <a:pt x="64" y="12"/>
                      </a:lnTo>
                      <a:lnTo>
                        <a:pt x="65" y="15"/>
                      </a:lnTo>
                      <a:lnTo>
                        <a:pt x="67" y="20"/>
                      </a:lnTo>
                      <a:lnTo>
                        <a:pt x="67" y="24"/>
                      </a:lnTo>
                      <a:lnTo>
                        <a:pt x="63" y="34"/>
                      </a:lnTo>
                      <a:lnTo>
                        <a:pt x="55" y="42"/>
                      </a:lnTo>
                      <a:lnTo>
                        <a:pt x="45" y="46"/>
                      </a:lnTo>
                      <a:lnTo>
                        <a:pt x="43" y="46"/>
                      </a:lnTo>
                      <a:lnTo>
                        <a:pt x="43" y="44"/>
                      </a:lnTo>
                      <a:lnTo>
                        <a:pt x="42" y="44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6" y="42"/>
                      </a:lnTo>
                      <a:lnTo>
                        <a:pt x="33" y="39"/>
                      </a:lnTo>
                      <a:lnTo>
                        <a:pt x="31" y="37"/>
                      </a:lnTo>
                      <a:lnTo>
                        <a:pt x="28" y="33"/>
                      </a:lnTo>
                      <a:lnTo>
                        <a:pt x="27" y="28"/>
                      </a:lnTo>
                      <a:lnTo>
                        <a:pt x="27" y="23"/>
                      </a:lnTo>
                      <a:lnTo>
                        <a:pt x="28" y="18"/>
                      </a:lnTo>
                      <a:lnTo>
                        <a:pt x="31" y="11"/>
                      </a:lnTo>
                      <a:lnTo>
                        <a:pt x="26" y="14"/>
                      </a:lnTo>
                      <a:lnTo>
                        <a:pt x="19" y="15"/>
                      </a:lnTo>
                      <a:lnTo>
                        <a:pt x="14" y="15"/>
                      </a:lnTo>
                      <a:lnTo>
                        <a:pt x="9" y="14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8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9" name="Freeform 69">
                  <a:extLst>
                    <a:ext uri="{FF2B5EF4-FFF2-40B4-BE49-F238E27FC236}">
                      <a16:creationId xmlns:a16="http://schemas.microsoft.com/office/drawing/2014/main" id="{50025D27-35D0-4C44-9C3F-21108DAE420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1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0" name="Freeform 70">
                  <a:extLst>
                    <a:ext uri="{FF2B5EF4-FFF2-40B4-BE49-F238E27FC236}">
                      <a16:creationId xmlns:a16="http://schemas.microsoft.com/office/drawing/2014/main" id="{3289A732-06B2-4760-A8F3-B64617F4398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63" y="110"/>
                  <a:ext cx="3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4 w 14"/>
                    <a:gd name="T5" fmla="*/ 2 h 5"/>
                    <a:gd name="T6" fmla="*/ 13 w 14"/>
                    <a:gd name="T7" fmla="*/ 4 h 5"/>
                    <a:gd name="T8" fmla="*/ 11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4" y="2"/>
                      </a:lnTo>
                      <a:lnTo>
                        <a:pt x="13" y="4"/>
                      </a:lnTo>
                      <a:lnTo>
                        <a:pt x="11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1" name="Freeform 71">
                  <a:extLst>
                    <a:ext uri="{FF2B5EF4-FFF2-40B4-BE49-F238E27FC236}">
                      <a16:creationId xmlns:a16="http://schemas.microsoft.com/office/drawing/2014/main" id="{26C871B0-0FAB-4668-81DE-FDC0D9B5C7C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22"/>
                  <a:ext cx="3" cy="3"/>
                </a:xfrm>
                <a:custGeom>
                  <a:avLst/>
                  <a:gdLst>
                    <a:gd name="T0" fmla="*/ 3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3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3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2" name="Freeform 72">
                  <a:extLst>
                    <a:ext uri="{FF2B5EF4-FFF2-40B4-BE49-F238E27FC236}">
                      <a16:creationId xmlns:a16="http://schemas.microsoft.com/office/drawing/2014/main" id="{770F5B45-AB9B-4C4C-BB13-5F0C998F890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10"/>
                  <a:ext cx="2" cy="2"/>
                </a:xfrm>
                <a:custGeom>
                  <a:avLst/>
                  <a:gdLst>
                    <a:gd name="T0" fmla="*/ 3 w 7"/>
                    <a:gd name="T1" fmla="*/ 0 h 9"/>
                    <a:gd name="T2" fmla="*/ 7 w 7"/>
                    <a:gd name="T3" fmla="*/ 0 h 9"/>
                    <a:gd name="T4" fmla="*/ 5 w 7"/>
                    <a:gd name="T5" fmla="*/ 4 h 9"/>
                    <a:gd name="T6" fmla="*/ 3 w 7"/>
                    <a:gd name="T7" fmla="*/ 6 h 9"/>
                    <a:gd name="T8" fmla="*/ 0 w 7"/>
                    <a:gd name="T9" fmla="*/ 9 h 9"/>
                    <a:gd name="T10" fmla="*/ 1 w 7"/>
                    <a:gd name="T11" fmla="*/ 5 h 9"/>
                    <a:gd name="T12" fmla="*/ 3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3" y="0"/>
                      </a:moveTo>
                      <a:lnTo>
                        <a:pt x="7" y="0"/>
                      </a:lnTo>
                      <a:lnTo>
                        <a:pt x="5" y="4"/>
                      </a:lnTo>
                      <a:lnTo>
                        <a:pt x="3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3" name="Freeform 73">
                  <a:extLst>
                    <a:ext uri="{FF2B5EF4-FFF2-40B4-BE49-F238E27FC236}">
                      <a16:creationId xmlns:a16="http://schemas.microsoft.com/office/drawing/2014/main" id="{4F660096-1C75-4AB9-AAB5-085452A788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0" y="110"/>
                  <a:ext cx="2" cy="2"/>
                </a:xfrm>
                <a:custGeom>
                  <a:avLst/>
                  <a:gdLst>
                    <a:gd name="T0" fmla="*/ 2 w 6"/>
                    <a:gd name="T1" fmla="*/ 0 h 9"/>
                    <a:gd name="T2" fmla="*/ 6 w 6"/>
                    <a:gd name="T3" fmla="*/ 0 h 9"/>
                    <a:gd name="T4" fmla="*/ 5 w 6"/>
                    <a:gd name="T5" fmla="*/ 4 h 9"/>
                    <a:gd name="T6" fmla="*/ 2 w 6"/>
                    <a:gd name="T7" fmla="*/ 6 h 9"/>
                    <a:gd name="T8" fmla="*/ 0 w 6"/>
                    <a:gd name="T9" fmla="*/ 9 h 9"/>
                    <a:gd name="T10" fmla="*/ 1 w 6"/>
                    <a:gd name="T11" fmla="*/ 5 h 9"/>
                    <a:gd name="T12" fmla="*/ 2 w 6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6" h="9">
                      <a:moveTo>
                        <a:pt x="2" y="0"/>
                      </a:moveTo>
                      <a:lnTo>
                        <a:pt x="6" y="0"/>
                      </a:lnTo>
                      <a:lnTo>
                        <a:pt x="5" y="4"/>
                      </a:lnTo>
                      <a:lnTo>
                        <a:pt x="2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4" name="Freeform 74">
                  <a:extLst>
                    <a:ext uri="{FF2B5EF4-FFF2-40B4-BE49-F238E27FC236}">
                      <a16:creationId xmlns:a16="http://schemas.microsoft.com/office/drawing/2014/main" id="{764FA077-1C80-47D6-9632-F907C2A56FD2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59" y="110"/>
                  <a:ext cx="21" cy="11"/>
                </a:xfrm>
                <a:custGeom>
                  <a:avLst/>
                  <a:gdLst>
                    <a:gd name="T0" fmla="*/ 44 w 85"/>
                    <a:gd name="T1" fmla="*/ 10 h 43"/>
                    <a:gd name="T2" fmla="*/ 38 w 85"/>
                    <a:gd name="T3" fmla="*/ 15 h 43"/>
                    <a:gd name="T4" fmla="*/ 35 w 85"/>
                    <a:gd name="T5" fmla="*/ 23 h 43"/>
                    <a:gd name="T6" fmla="*/ 38 w 85"/>
                    <a:gd name="T7" fmla="*/ 32 h 43"/>
                    <a:gd name="T8" fmla="*/ 44 w 85"/>
                    <a:gd name="T9" fmla="*/ 37 h 43"/>
                    <a:gd name="T10" fmla="*/ 49 w 85"/>
                    <a:gd name="T11" fmla="*/ 37 h 43"/>
                    <a:gd name="T12" fmla="*/ 54 w 85"/>
                    <a:gd name="T13" fmla="*/ 37 h 43"/>
                    <a:gd name="T14" fmla="*/ 61 w 85"/>
                    <a:gd name="T15" fmla="*/ 32 h 43"/>
                    <a:gd name="T16" fmla="*/ 63 w 85"/>
                    <a:gd name="T17" fmla="*/ 23 h 43"/>
                    <a:gd name="T18" fmla="*/ 61 w 85"/>
                    <a:gd name="T19" fmla="*/ 15 h 43"/>
                    <a:gd name="T20" fmla="*/ 54 w 85"/>
                    <a:gd name="T21" fmla="*/ 10 h 43"/>
                    <a:gd name="T22" fmla="*/ 49 w 85"/>
                    <a:gd name="T23" fmla="*/ 9 h 43"/>
                    <a:gd name="T24" fmla="*/ 34 w 85"/>
                    <a:gd name="T25" fmla="*/ 0 h 43"/>
                    <a:gd name="T26" fmla="*/ 35 w 85"/>
                    <a:gd name="T27" fmla="*/ 2 h 43"/>
                    <a:gd name="T28" fmla="*/ 34 w 85"/>
                    <a:gd name="T29" fmla="*/ 6 h 43"/>
                    <a:gd name="T30" fmla="*/ 41 w 85"/>
                    <a:gd name="T31" fmla="*/ 4 h 43"/>
                    <a:gd name="T32" fmla="*/ 49 w 85"/>
                    <a:gd name="T33" fmla="*/ 2 h 43"/>
                    <a:gd name="T34" fmla="*/ 49 w 85"/>
                    <a:gd name="T35" fmla="*/ 4 h 43"/>
                    <a:gd name="T36" fmla="*/ 57 w 85"/>
                    <a:gd name="T37" fmla="*/ 5 h 43"/>
                    <a:gd name="T38" fmla="*/ 58 w 85"/>
                    <a:gd name="T39" fmla="*/ 4 h 43"/>
                    <a:gd name="T40" fmla="*/ 64 w 85"/>
                    <a:gd name="T41" fmla="*/ 0 h 43"/>
                    <a:gd name="T42" fmla="*/ 67 w 85"/>
                    <a:gd name="T43" fmla="*/ 6 h 43"/>
                    <a:gd name="T44" fmla="*/ 73 w 85"/>
                    <a:gd name="T45" fmla="*/ 10 h 43"/>
                    <a:gd name="T46" fmla="*/ 81 w 85"/>
                    <a:gd name="T47" fmla="*/ 10 h 43"/>
                    <a:gd name="T48" fmla="*/ 82 w 85"/>
                    <a:gd name="T49" fmla="*/ 11 h 43"/>
                    <a:gd name="T50" fmla="*/ 76 w 85"/>
                    <a:gd name="T51" fmla="*/ 15 h 43"/>
                    <a:gd name="T52" fmla="*/ 71 w 85"/>
                    <a:gd name="T53" fmla="*/ 15 h 43"/>
                    <a:gd name="T54" fmla="*/ 68 w 85"/>
                    <a:gd name="T55" fmla="*/ 14 h 43"/>
                    <a:gd name="T56" fmla="*/ 66 w 85"/>
                    <a:gd name="T57" fmla="*/ 11 h 43"/>
                    <a:gd name="T58" fmla="*/ 70 w 85"/>
                    <a:gd name="T59" fmla="*/ 23 h 43"/>
                    <a:gd name="T60" fmla="*/ 59 w 85"/>
                    <a:gd name="T61" fmla="*/ 40 h 43"/>
                    <a:gd name="T62" fmla="*/ 49 w 85"/>
                    <a:gd name="T63" fmla="*/ 43 h 43"/>
                    <a:gd name="T64" fmla="*/ 39 w 85"/>
                    <a:gd name="T65" fmla="*/ 40 h 43"/>
                    <a:gd name="T66" fmla="*/ 29 w 85"/>
                    <a:gd name="T67" fmla="*/ 24 h 43"/>
                    <a:gd name="T68" fmla="*/ 30 w 85"/>
                    <a:gd name="T69" fmla="*/ 16 h 43"/>
                    <a:gd name="T70" fmla="*/ 29 w 85"/>
                    <a:gd name="T71" fmla="*/ 15 h 43"/>
                    <a:gd name="T72" fmla="*/ 21 w 85"/>
                    <a:gd name="T73" fmla="*/ 18 h 43"/>
                    <a:gd name="T74" fmla="*/ 11 w 85"/>
                    <a:gd name="T75" fmla="*/ 15 h 43"/>
                    <a:gd name="T76" fmla="*/ 3 w 85"/>
                    <a:gd name="T77" fmla="*/ 7 h 43"/>
                    <a:gd name="T78" fmla="*/ 4 w 85"/>
                    <a:gd name="T79" fmla="*/ 6 h 43"/>
                    <a:gd name="T80" fmla="*/ 12 w 85"/>
                    <a:gd name="T81" fmla="*/ 10 h 43"/>
                    <a:gd name="T82" fmla="*/ 20 w 85"/>
                    <a:gd name="T83" fmla="*/ 10 h 43"/>
                    <a:gd name="T84" fmla="*/ 29 w 85"/>
                    <a:gd name="T85" fmla="*/ 6 h 43"/>
                    <a:gd name="T86" fmla="*/ 34 w 85"/>
                    <a:gd name="T8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85" h="43">
                      <a:moveTo>
                        <a:pt x="49" y="9"/>
                      </a:moveTo>
                      <a:lnTo>
                        <a:pt x="44" y="10"/>
                      </a:lnTo>
                      <a:lnTo>
                        <a:pt x="40" y="11"/>
                      </a:lnTo>
                      <a:lnTo>
                        <a:pt x="38" y="15"/>
                      </a:lnTo>
                      <a:lnTo>
                        <a:pt x="35" y="19"/>
                      </a:lnTo>
                      <a:lnTo>
                        <a:pt x="35" y="23"/>
                      </a:lnTo>
                      <a:lnTo>
                        <a:pt x="35" y="28"/>
                      </a:lnTo>
                      <a:lnTo>
                        <a:pt x="38" y="32"/>
                      </a:lnTo>
                      <a:lnTo>
                        <a:pt x="40" y="34"/>
                      </a:lnTo>
                      <a:lnTo>
                        <a:pt x="44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54" y="37"/>
                      </a:lnTo>
                      <a:lnTo>
                        <a:pt x="58" y="34"/>
                      </a:lnTo>
                      <a:lnTo>
                        <a:pt x="61" y="32"/>
                      </a:lnTo>
                      <a:lnTo>
                        <a:pt x="63" y="28"/>
                      </a:lnTo>
                      <a:lnTo>
                        <a:pt x="63" y="23"/>
                      </a:lnTo>
                      <a:lnTo>
                        <a:pt x="63" y="19"/>
                      </a:lnTo>
                      <a:lnTo>
                        <a:pt x="61" y="15"/>
                      </a:lnTo>
                      <a:lnTo>
                        <a:pt x="58" y="11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9" y="9"/>
                      </a:lnTo>
                      <a:lnTo>
                        <a:pt x="49" y="9"/>
                      </a:lnTo>
                      <a:close/>
                      <a:moveTo>
                        <a:pt x="34" y="0"/>
                      </a:moveTo>
                      <a:lnTo>
                        <a:pt x="35" y="0"/>
                      </a:lnTo>
                      <a:lnTo>
                        <a:pt x="35" y="2"/>
                      </a:lnTo>
                      <a:lnTo>
                        <a:pt x="35" y="5"/>
                      </a:lnTo>
                      <a:lnTo>
                        <a:pt x="34" y="6"/>
                      </a:lnTo>
                      <a:lnTo>
                        <a:pt x="38" y="5"/>
                      </a:lnTo>
                      <a:lnTo>
                        <a:pt x="41" y="4"/>
                      </a:lnTo>
                      <a:lnTo>
                        <a:pt x="45" y="4"/>
                      </a:lnTo>
                      <a:lnTo>
                        <a:pt x="49" y="2"/>
                      </a:lnTo>
                      <a:lnTo>
                        <a:pt x="49" y="4"/>
                      </a:lnTo>
                      <a:lnTo>
                        <a:pt x="49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1" y="7"/>
                      </a:lnTo>
                      <a:lnTo>
                        <a:pt x="58" y="4"/>
                      </a:lnTo>
                      <a:lnTo>
                        <a:pt x="58" y="0"/>
                      </a:lnTo>
                      <a:lnTo>
                        <a:pt x="64" y="0"/>
                      </a:lnTo>
                      <a:lnTo>
                        <a:pt x="64" y="4"/>
                      </a:lnTo>
                      <a:lnTo>
                        <a:pt x="67" y="6"/>
                      </a:lnTo>
                      <a:lnTo>
                        <a:pt x="70" y="9"/>
                      </a:lnTo>
                      <a:lnTo>
                        <a:pt x="73" y="10"/>
                      </a:lnTo>
                      <a:lnTo>
                        <a:pt x="77" y="10"/>
                      </a:lnTo>
                      <a:lnTo>
                        <a:pt x="81" y="10"/>
                      </a:lnTo>
                      <a:lnTo>
                        <a:pt x="85" y="9"/>
                      </a:lnTo>
                      <a:lnTo>
                        <a:pt x="82" y="11"/>
                      </a:lnTo>
                      <a:lnTo>
                        <a:pt x="80" y="14"/>
                      </a:lnTo>
                      <a:lnTo>
                        <a:pt x="76" y="15"/>
                      </a:lnTo>
                      <a:lnTo>
                        <a:pt x="72" y="15"/>
                      </a:lnTo>
                      <a:lnTo>
                        <a:pt x="71" y="15"/>
                      </a:lnTo>
                      <a:lnTo>
                        <a:pt x="70" y="15"/>
                      </a:lnTo>
                      <a:lnTo>
                        <a:pt x="68" y="14"/>
                      </a:lnTo>
                      <a:lnTo>
                        <a:pt x="68" y="12"/>
                      </a:lnTo>
                      <a:lnTo>
                        <a:pt x="66" y="11"/>
                      </a:lnTo>
                      <a:lnTo>
                        <a:pt x="70" y="18"/>
                      </a:lnTo>
                      <a:lnTo>
                        <a:pt x="70" y="23"/>
                      </a:lnTo>
                      <a:lnTo>
                        <a:pt x="67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39" y="40"/>
                      </a:lnTo>
                      <a:lnTo>
                        <a:pt x="31" y="34"/>
                      </a:lnTo>
                      <a:lnTo>
                        <a:pt x="29" y="24"/>
                      </a:lnTo>
                      <a:lnTo>
                        <a:pt x="29" y="20"/>
                      </a:lnTo>
                      <a:lnTo>
                        <a:pt x="30" y="16"/>
                      </a:lnTo>
                      <a:lnTo>
                        <a:pt x="31" y="12"/>
                      </a:lnTo>
                      <a:lnTo>
                        <a:pt x="29" y="15"/>
                      </a:lnTo>
                      <a:lnTo>
                        <a:pt x="25" y="16"/>
                      </a:lnTo>
                      <a:lnTo>
                        <a:pt x="21" y="18"/>
                      </a:lnTo>
                      <a:lnTo>
                        <a:pt x="15" y="16"/>
                      </a:lnTo>
                      <a:lnTo>
                        <a:pt x="11" y="15"/>
                      </a:lnTo>
                      <a:lnTo>
                        <a:pt x="7" y="11"/>
                      </a:lnTo>
                      <a:lnTo>
                        <a:pt x="3" y="7"/>
                      </a:lnTo>
                      <a:lnTo>
                        <a:pt x="0" y="4"/>
                      </a:lnTo>
                      <a:lnTo>
                        <a:pt x="4" y="6"/>
                      </a:lnTo>
                      <a:lnTo>
                        <a:pt x="8" y="9"/>
                      </a:lnTo>
                      <a:lnTo>
                        <a:pt x="12" y="10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5" y="9"/>
                      </a:lnTo>
                      <a:lnTo>
                        <a:pt x="29" y="6"/>
                      </a:lnTo>
                      <a:lnTo>
                        <a:pt x="32" y="4"/>
                      </a:lnTo>
                      <a:lnTo>
                        <a:pt x="3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5" name="Freeform 75">
                  <a:extLst>
                    <a:ext uri="{FF2B5EF4-FFF2-40B4-BE49-F238E27FC236}">
                      <a16:creationId xmlns:a16="http://schemas.microsoft.com/office/drawing/2014/main" id="{5DFB2CA3-AD0F-4E5F-BC46-427BB4DDF18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10"/>
                  <a:ext cx="0" cy="1"/>
                </a:xfrm>
                <a:custGeom>
                  <a:avLst/>
                  <a:gdLst>
                    <a:gd name="T0" fmla="*/ 0 w 2"/>
                    <a:gd name="T1" fmla="*/ 0 h 4"/>
                    <a:gd name="T2" fmla="*/ 2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6" name="Freeform 76">
                  <a:extLst>
                    <a:ext uri="{FF2B5EF4-FFF2-40B4-BE49-F238E27FC236}">
                      <a16:creationId xmlns:a16="http://schemas.microsoft.com/office/drawing/2014/main" id="{C5763305-1184-45AE-9803-EC4FD85DAA4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2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2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7" name="Freeform 77">
                  <a:extLst>
                    <a:ext uri="{FF2B5EF4-FFF2-40B4-BE49-F238E27FC236}">
                      <a16:creationId xmlns:a16="http://schemas.microsoft.com/office/drawing/2014/main" id="{64E65B47-4204-49F3-849B-D65DA2F7A88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10"/>
                  <a:ext cx="5" cy="9"/>
                </a:xfrm>
                <a:custGeom>
                  <a:avLst/>
                  <a:gdLst>
                    <a:gd name="T0" fmla="*/ 0 w 20"/>
                    <a:gd name="T1" fmla="*/ 0 h 38"/>
                    <a:gd name="T2" fmla="*/ 20 w 20"/>
                    <a:gd name="T3" fmla="*/ 0 h 38"/>
                    <a:gd name="T4" fmla="*/ 19 w 20"/>
                    <a:gd name="T5" fmla="*/ 5 h 38"/>
                    <a:gd name="T6" fmla="*/ 18 w 20"/>
                    <a:gd name="T7" fmla="*/ 9 h 38"/>
                    <a:gd name="T8" fmla="*/ 16 w 20"/>
                    <a:gd name="T9" fmla="*/ 14 h 38"/>
                    <a:gd name="T10" fmla="*/ 15 w 20"/>
                    <a:gd name="T11" fmla="*/ 23 h 38"/>
                    <a:gd name="T12" fmla="*/ 12 w 20"/>
                    <a:gd name="T13" fmla="*/ 30 h 38"/>
                    <a:gd name="T14" fmla="*/ 7 w 20"/>
                    <a:gd name="T15" fmla="*/ 38 h 38"/>
                    <a:gd name="T16" fmla="*/ 5 w 20"/>
                    <a:gd name="T17" fmla="*/ 26 h 38"/>
                    <a:gd name="T18" fmla="*/ 1 w 20"/>
                    <a:gd name="T19" fmla="*/ 15 h 38"/>
                    <a:gd name="T20" fmla="*/ 0 w 20"/>
                    <a:gd name="T21" fmla="*/ 10 h 38"/>
                    <a:gd name="T22" fmla="*/ 0 w 20"/>
                    <a:gd name="T23" fmla="*/ 5 h 38"/>
                    <a:gd name="T24" fmla="*/ 0 w 20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20" h="38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5"/>
                      </a:lnTo>
                      <a:lnTo>
                        <a:pt x="18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7" y="38"/>
                      </a:lnTo>
                      <a:lnTo>
                        <a:pt x="5" y="26"/>
                      </a:lnTo>
                      <a:lnTo>
                        <a:pt x="1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8" name="Freeform 78">
                  <a:extLst>
                    <a:ext uri="{FF2B5EF4-FFF2-40B4-BE49-F238E27FC236}">
                      <a16:creationId xmlns:a16="http://schemas.microsoft.com/office/drawing/2014/main" id="{A29D4D58-5D9E-46CD-98B8-C6580BA34D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5" y="122"/>
                  <a:ext cx="2" cy="3"/>
                </a:xfrm>
                <a:custGeom>
                  <a:avLst/>
                  <a:gdLst>
                    <a:gd name="T0" fmla="*/ 7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9" name="Freeform 79">
                  <a:extLst>
                    <a:ext uri="{FF2B5EF4-FFF2-40B4-BE49-F238E27FC236}">
                      <a16:creationId xmlns:a16="http://schemas.microsoft.com/office/drawing/2014/main" id="{26BD52A2-283C-4E5D-9F6B-900BA8EEC8B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5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5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5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  <a:gd name="T46" fmla="*/ 8 w 17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5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5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0" name="Freeform 80">
                  <a:extLst>
                    <a:ext uri="{FF2B5EF4-FFF2-40B4-BE49-F238E27FC236}">
                      <a16:creationId xmlns:a16="http://schemas.microsoft.com/office/drawing/2014/main" id="{CB22CA01-23DD-400F-BC47-B53136A5EAD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22"/>
                  <a:ext cx="2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8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8 w 10"/>
                    <a:gd name="T13" fmla="*/ 9 h 10"/>
                    <a:gd name="T14" fmla="*/ 8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8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8" y="9"/>
                      </a:lnTo>
                      <a:lnTo>
                        <a:pt x="8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1" name="Freeform 81">
                  <a:extLst>
                    <a:ext uri="{FF2B5EF4-FFF2-40B4-BE49-F238E27FC236}">
                      <a16:creationId xmlns:a16="http://schemas.microsoft.com/office/drawing/2014/main" id="{BB9CBE00-0AF4-4A1D-9411-3A6477E47F8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8" y="110"/>
                  <a:ext cx="40" cy="22"/>
                </a:xfrm>
                <a:custGeom>
                  <a:avLst/>
                  <a:gdLst>
                    <a:gd name="T0" fmla="*/ 64 w 160"/>
                    <a:gd name="T1" fmla="*/ 6 h 88"/>
                    <a:gd name="T2" fmla="*/ 71 w 160"/>
                    <a:gd name="T3" fmla="*/ 34 h 88"/>
                    <a:gd name="T4" fmla="*/ 91 w 160"/>
                    <a:gd name="T5" fmla="*/ 18 h 88"/>
                    <a:gd name="T6" fmla="*/ 89 w 160"/>
                    <a:gd name="T7" fmla="*/ 4 h 88"/>
                    <a:gd name="T8" fmla="*/ 85 w 160"/>
                    <a:gd name="T9" fmla="*/ 23 h 88"/>
                    <a:gd name="T10" fmla="*/ 73 w 160"/>
                    <a:gd name="T11" fmla="*/ 26 h 88"/>
                    <a:gd name="T12" fmla="*/ 69 w 160"/>
                    <a:gd name="T13" fmla="*/ 5 h 88"/>
                    <a:gd name="T14" fmla="*/ 100 w 160"/>
                    <a:gd name="T15" fmla="*/ 15 h 88"/>
                    <a:gd name="T16" fmla="*/ 83 w 160"/>
                    <a:gd name="T17" fmla="*/ 55 h 88"/>
                    <a:gd name="T18" fmla="*/ 101 w 160"/>
                    <a:gd name="T19" fmla="*/ 71 h 88"/>
                    <a:gd name="T20" fmla="*/ 132 w 160"/>
                    <a:gd name="T21" fmla="*/ 79 h 88"/>
                    <a:gd name="T22" fmla="*/ 146 w 160"/>
                    <a:gd name="T23" fmla="*/ 66 h 88"/>
                    <a:gd name="T24" fmla="*/ 145 w 160"/>
                    <a:gd name="T25" fmla="*/ 52 h 88"/>
                    <a:gd name="T26" fmla="*/ 137 w 160"/>
                    <a:gd name="T27" fmla="*/ 46 h 88"/>
                    <a:gd name="T28" fmla="*/ 127 w 160"/>
                    <a:gd name="T29" fmla="*/ 46 h 88"/>
                    <a:gd name="T30" fmla="*/ 122 w 160"/>
                    <a:gd name="T31" fmla="*/ 55 h 88"/>
                    <a:gd name="T32" fmla="*/ 128 w 160"/>
                    <a:gd name="T33" fmla="*/ 65 h 88"/>
                    <a:gd name="T34" fmla="*/ 124 w 160"/>
                    <a:gd name="T35" fmla="*/ 71 h 88"/>
                    <a:gd name="T36" fmla="*/ 114 w 160"/>
                    <a:gd name="T37" fmla="*/ 71 h 88"/>
                    <a:gd name="T38" fmla="*/ 100 w 160"/>
                    <a:gd name="T39" fmla="*/ 60 h 88"/>
                    <a:gd name="T40" fmla="*/ 108 w 160"/>
                    <a:gd name="T41" fmla="*/ 32 h 88"/>
                    <a:gd name="T42" fmla="*/ 145 w 160"/>
                    <a:gd name="T43" fmla="*/ 32 h 88"/>
                    <a:gd name="T44" fmla="*/ 159 w 160"/>
                    <a:gd name="T45" fmla="*/ 51 h 88"/>
                    <a:gd name="T46" fmla="*/ 159 w 160"/>
                    <a:gd name="T47" fmla="*/ 66 h 88"/>
                    <a:gd name="T48" fmla="*/ 135 w 160"/>
                    <a:gd name="T49" fmla="*/ 86 h 88"/>
                    <a:gd name="T50" fmla="*/ 98 w 160"/>
                    <a:gd name="T51" fmla="*/ 77 h 88"/>
                    <a:gd name="T52" fmla="*/ 80 w 160"/>
                    <a:gd name="T53" fmla="*/ 61 h 88"/>
                    <a:gd name="T54" fmla="*/ 62 w 160"/>
                    <a:gd name="T55" fmla="*/ 77 h 88"/>
                    <a:gd name="T56" fmla="*/ 25 w 160"/>
                    <a:gd name="T57" fmla="*/ 86 h 88"/>
                    <a:gd name="T58" fmla="*/ 0 w 160"/>
                    <a:gd name="T59" fmla="*/ 66 h 88"/>
                    <a:gd name="T60" fmla="*/ 0 w 160"/>
                    <a:gd name="T61" fmla="*/ 51 h 88"/>
                    <a:gd name="T62" fmla="*/ 14 w 160"/>
                    <a:gd name="T63" fmla="*/ 32 h 88"/>
                    <a:gd name="T64" fmla="*/ 51 w 160"/>
                    <a:gd name="T65" fmla="*/ 32 h 88"/>
                    <a:gd name="T66" fmla="*/ 59 w 160"/>
                    <a:gd name="T67" fmla="*/ 60 h 88"/>
                    <a:gd name="T68" fmla="*/ 46 w 160"/>
                    <a:gd name="T69" fmla="*/ 71 h 88"/>
                    <a:gd name="T70" fmla="*/ 35 w 160"/>
                    <a:gd name="T71" fmla="*/ 71 h 88"/>
                    <a:gd name="T72" fmla="*/ 32 w 160"/>
                    <a:gd name="T73" fmla="*/ 65 h 88"/>
                    <a:gd name="T74" fmla="*/ 37 w 160"/>
                    <a:gd name="T75" fmla="*/ 55 h 88"/>
                    <a:gd name="T76" fmla="*/ 32 w 160"/>
                    <a:gd name="T77" fmla="*/ 46 h 88"/>
                    <a:gd name="T78" fmla="*/ 22 w 160"/>
                    <a:gd name="T79" fmla="*/ 46 h 88"/>
                    <a:gd name="T80" fmla="*/ 14 w 160"/>
                    <a:gd name="T81" fmla="*/ 52 h 88"/>
                    <a:gd name="T82" fmla="*/ 13 w 160"/>
                    <a:gd name="T83" fmla="*/ 66 h 88"/>
                    <a:gd name="T84" fmla="*/ 27 w 160"/>
                    <a:gd name="T85" fmla="*/ 79 h 88"/>
                    <a:gd name="T86" fmla="*/ 58 w 160"/>
                    <a:gd name="T87" fmla="*/ 71 h 88"/>
                    <a:gd name="T88" fmla="*/ 76 w 160"/>
                    <a:gd name="T89" fmla="*/ 55 h 88"/>
                    <a:gd name="T90" fmla="*/ 57 w 160"/>
                    <a:gd name="T91" fmla="*/ 15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60" h="88">
                      <a:moveTo>
                        <a:pt x="54" y="0"/>
                      </a:moveTo>
                      <a:lnTo>
                        <a:pt x="64" y="0"/>
                      </a:lnTo>
                      <a:lnTo>
                        <a:pt x="64" y="6"/>
                      </a:lnTo>
                      <a:lnTo>
                        <a:pt x="66" y="12"/>
                      </a:lnTo>
                      <a:lnTo>
                        <a:pt x="67" y="18"/>
                      </a:lnTo>
                      <a:lnTo>
                        <a:pt x="71" y="34"/>
                      </a:lnTo>
                      <a:lnTo>
                        <a:pt x="78" y="48"/>
                      </a:lnTo>
                      <a:lnTo>
                        <a:pt x="86" y="34"/>
                      </a:lnTo>
                      <a:lnTo>
                        <a:pt x="91" y="18"/>
                      </a:lnTo>
                      <a:lnTo>
                        <a:pt x="91" y="14"/>
                      </a:lnTo>
                      <a:lnTo>
                        <a:pt x="90" y="9"/>
                      </a:lnTo>
                      <a:lnTo>
                        <a:pt x="89" y="4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6" y="38"/>
                      </a:lnTo>
                      <a:lnTo>
                        <a:pt x="73" y="26"/>
                      </a:lnTo>
                      <a:lnTo>
                        <a:pt x="69" y="15"/>
                      </a:lnTo>
                      <a:lnTo>
                        <a:pt x="69" y="10"/>
                      </a:lnTo>
                      <a:lnTo>
                        <a:pt x="69" y="5"/>
                      </a:lnTo>
                      <a:lnTo>
                        <a:pt x="69" y="0"/>
                      </a:lnTo>
                      <a:lnTo>
                        <a:pt x="101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7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4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4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4" y="71"/>
                      </a:lnTo>
                      <a:lnTo>
                        <a:pt x="108" y="69"/>
                      </a:lnTo>
                      <a:lnTo>
                        <a:pt x="104" y="65"/>
                      </a:lnTo>
                      <a:lnTo>
                        <a:pt x="100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3" y="26"/>
                      </a:lnTo>
                      <a:lnTo>
                        <a:pt x="145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59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5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80" y="61"/>
                      </a:lnTo>
                      <a:lnTo>
                        <a:pt x="76" y="65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40" y="25"/>
                      </a:lnTo>
                      <a:lnTo>
                        <a:pt x="51" y="32"/>
                      </a:lnTo>
                      <a:lnTo>
                        <a:pt x="59" y="40"/>
                      </a:lnTo>
                      <a:lnTo>
                        <a:pt x="60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6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18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7" y="79"/>
                      </a:lnTo>
                      <a:lnTo>
                        <a:pt x="37" y="79"/>
                      </a:lnTo>
                      <a:lnTo>
                        <a:pt x="49" y="76"/>
                      </a:lnTo>
                      <a:lnTo>
                        <a:pt x="58" y="71"/>
                      </a:lnTo>
                      <a:lnTo>
                        <a:pt x="67" y="65"/>
                      </a:lnTo>
                      <a:lnTo>
                        <a:pt x="71" y="60"/>
                      </a:lnTo>
                      <a:lnTo>
                        <a:pt x="76" y="55"/>
                      </a:lnTo>
                      <a:lnTo>
                        <a:pt x="68" y="43"/>
                      </a:lnTo>
                      <a:lnTo>
                        <a:pt x="62" y="30"/>
                      </a:lnTo>
                      <a:lnTo>
                        <a:pt x="57" y="15"/>
                      </a:lnTo>
                      <a:lnTo>
                        <a:pt x="5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2" name="Freeform 82">
                  <a:extLst>
                    <a:ext uri="{FF2B5EF4-FFF2-40B4-BE49-F238E27FC236}">
                      <a16:creationId xmlns:a16="http://schemas.microsoft.com/office/drawing/2014/main" id="{37716695-5922-4128-B638-13FAA0F3584D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933" y="110"/>
                  <a:ext cx="24" cy="11"/>
                </a:xfrm>
                <a:custGeom>
                  <a:avLst/>
                  <a:gdLst>
                    <a:gd name="T0" fmla="*/ 43 w 97"/>
                    <a:gd name="T1" fmla="*/ 10 h 43"/>
                    <a:gd name="T2" fmla="*/ 37 w 97"/>
                    <a:gd name="T3" fmla="*/ 15 h 43"/>
                    <a:gd name="T4" fmla="*/ 34 w 97"/>
                    <a:gd name="T5" fmla="*/ 23 h 43"/>
                    <a:gd name="T6" fmla="*/ 37 w 97"/>
                    <a:gd name="T7" fmla="*/ 32 h 43"/>
                    <a:gd name="T8" fmla="*/ 43 w 97"/>
                    <a:gd name="T9" fmla="*/ 37 h 43"/>
                    <a:gd name="T10" fmla="*/ 48 w 97"/>
                    <a:gd name="T11" fmla="*/ 37 h 43"/>
                    <a:gd name="T12" fmla="*/ 53 w 97"/>
                    <a:gd name="T13" fmla="*/ 37 h 43"/>
                    <a:gd name="T14" fmla="*/ 60 w 97"/>
                    <a:gd name="T15" fmla="*/ 32 h 43"/>
                    <a:gd name="T16" fmla="*/ 62 w 97"/>
                    <a:gd name="T17" fmla="*/ 23 h 43"/>
                    <a:gd name="T18" fmla="*/ 60 w 97"/>
                    <a:gd name="T19" fmla="*/ 15 h 43"/>
                    <a:gd name="T20" fmla="*/ 53 w 97"/>
                    <a:gd name="T21" fmla="*/ 10 h 43"/>
                    <a:gd name="T22" fmla="*/ 48 w 97"/>
                    <a:gd name="T23" fmla="*/ 9 h 43"/>
                    <a:gd name="T24" fmla="*/ 0 w 97"/>
                    <a:gd name="T25" fmla="*/ 0 h 43"/>
                    <a:gd name="T26" fmla="*/ 7 w 97"/>
                    <a:gd name="T27" fmla="*/ 4 h 43"/>
                    <a:gd name="T28" fmla="*/ 12 w 97"/>
                    <a:gd name="T29" fmla="*/ 9 h 43"/>
                    <a:gd name="T30" fmla="*/ 20 w 97"/>
                    <a:gd name="T31" fmla="*/ 10 h 43"/>
                    <a:gd name="T32" fmla="*/ 28 w 97"/>
                    <a:gd name="T33" fmla="*/ 9 h 43"/>
                    <a:gd name="T34" fmla="*/ 33 w 97"/>
                    <a:gd name="T35" fmla="*/ 4 h 43"/>
                    <a:gd name="T36" fmla="*/ 41 w 97"/>
                    <a:gd name="T37" fmla="*/ 0 h 43"/>
                    <a:gd name="T38" fmla="*/ 38 w 97"/>
                    <a:gd name="T39" fmla="*/ 4 h 43"/>
                    <a:gd name="T40" fmla="*/ 42 w 97"/>
                    <a:gd name="T41" fmla="*/ 4 h 43"/>
                    <a:gd name="T42" fmla="*/ 48 w 97"/>
                    <a:gd name="T43" fmla="*/ 4 h 43"/>
                    <a:gd name="T44" fmla="*/ 53 w 97"/>
                    <a:gd name="T45" fmla="*/ 4 h 43"/>
                    <a:gd name="T46" fmla="*/ 60 w 97"/>
                    <a:gd name="T47" fmla="*/ 7 h 43"/>
                    <a:gd name="T48" fmla="*/ 57 w 97"/>
                    <a:gd name="T49" fmla="*/ 0 h 43"/>
                    <a:gd name="T50" fmla="*/ 64 w 97"/>
                    <a:gd name="T51" fmla="*/ 4 h 43"/>
                    <a:gd name="T52" fmla="*/ 67 w 97"/>
                    <a:gd name="T53" fmla="*/ 7 h 43"/>
                    <a:gd name="T54" fmla="*/ 75 w 97"/>
                    <a:gd name="T55" fmla="*/ 9 h 43"/>
                    <a:gd name="T56" fmla="*/ 81 w 97"/>
                    <a:gd name="T57" fmla="*/ 6 h 43"/>
                    <a:gd name="T58" fmla="*/ 85 w 97"/>
                    <a:gd name="T59" fmla="*/ 0 h 43"/>
                    <a:gd name="T60" fmla="*/ 96 w 97"/>
                    <a:gd name="T61" fmla="*/ 5 h 43"/>
                    <a:gd name="T62" fmla="*/ 90 w 97"/>
                    <a:gd name="T63" fmla="*/ 11 h 43"/>
                    <a:gd name="T64" fmla="*/ 81 w 97"/>
                    <a:gd name="T65" fmla="*/ 15 h 43"/>
                    <a:gd name="T66" fmla="*/ 71 w 97"/>
                    <a:gd name="T67" fmla="*/ 14 h 43"/>
                    <a:gd name="T68" fmla="*/ 69 w 97"/>
                    <a:gd name="T69" fmla="*/ 18 h 43"/>
                    <a:gd name="T70" fmla="*/ 66 w 97"/>
                    <a:gd name="T71" fmla="*/ 33 h 43"/>
                    <a:gd name="T72" fmla="*/ 48 w 97"/>
                    <a:gd name="T73" fmla="*/ 43 h 43"/>
                    <a:gd name="T74" fmla="*/ 48 w 97"/>
                    <a:gd name="T75" fmla="*/ 43 h 43"/>
                    <a:gd name="T76" fmla="*/ 30 w 97"/>
                    <a:gd name="T77" fmla="*/ 34 h 43"/>
                    <a:gd name="T78" fmla="*/ 28 w 97"/>
                    <a:gd name="T79" fmla="*/ 20 h 43"/>
                    <a:gd name="T80" fmla="*/ 32 w 97"/>
                    <a:gd name="T81" fmla="*/ 12 h 43"/>
                    <a:gd name="T82" fmla="*/ 24 w 97"/>
                    <a:gd name="T83" fmla="*/ 16 h 43"/>
                    <a:gd name="T84" fmla="*/ 14 w 97"/>
                    <a:gd name="T85" fmla="*/ 16 h 43"/>
                    <a:gd name="T86" fmla="*/ 5 w 97"/>
                    <a:gd name="T87" fmla="*/ 10 h 43"/>
                    <a:gd name="T88" fmla="*/ 0 w 97"/>
                    <a:gd name="T89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97" h="43">
                      <a:moveTo>
                        <a:pt x="48" y="9"/>
                      </a:moveTo>
                      <a:lnTo>
                        <a:pt x="43" y="10"/>
                      </a:lnTo>
                      <a:lnTo>
                        <a:pt x="39" y="11"/>
                      </a:lnTo>
                      <a:lnTo>
                        <a:pt x="37" y="15"/>
                      </a:lnTo>
                      <a:lnTo>
                        <a:pt x="35" y="19"/>
                      </a:lnTo>
                      <a:lnTo>
                        <a:pt x="34" y="23"/>
                      </a:lnTo>
                      <a:lnTo>
                        <a:pt x="35" y="28"/>
                      </a:lnTo>
                      <a:lnTo>
                        <a:pt x="37" y="32"/>
                      </a:lnTo>
                      <a:lnTo>
                        <a:pt x="39" y="34"/>
                      </a:lnTo>
                      <a:lnTo>
                        <a:pt x="43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53" y="37"/>
                      </a:lnTo>
                      <a:lnTo>
                        <a:pt x="57" y="34"/>
                      </a:lnTo>
                      <a:lnTo>
                        <a:pt x="60" y="32"/>
                      </a:lnTo>
                      <a:lnTo>
                        <a:pt x="62" y="28"/>
                      </a:lnTo>
                      <a:lnTo>
                        <a:pt x="62" y="23"/>
                      </a:lnTo>
                      <a:lnTo>
                        <a:pt x="62" y="19"/>
                      </a:lnTo>
                      <a:lnTo>
                        <a:pt x="60" y="15"/>
                      </a:lnTo>
                      <a:lnTo>
                        <a:pt x="57" y="11"/>
                      </a:lnTo>
                      <a:lnTo>
                        <a:pt x="53" y="10"/>
                      </a:lnTo>
                      <a:lnTo>
                        <a:pt x="48" y="9"/>
                      </a:lnTo>
                      <a:lnTo>
                        <a:pt x="48" y="9"/>
                      </a:lnTo>
                      <a:lnTo>
                        <a:pt x="48" y="9"/>
                      </a:lnTo>
                      <a:close/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7" y="4"/>
                      </a:lnTo>
                      <a:lnTo>
                        <a:pt x="9" y="6"/>
                      </a:lnTo>
                      <a:lnTo>
                        <a:pt x="12" y="9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4" y="10"/>
                      </a:lnTo>
                      <a:lnTo>
                        <a:pt x="28" y="9"/>
                      </a:lnTo>
                      <a:lnTo>
                        <a:pt x="30" y="6"/>
                      </a:lnTo>
                      <a:lnTo>
                        <a:pt x="33" y="4"/>
                      </a:lnTo>
                      <a:lnTo>
                        <a:pt x="33" y="0"/>
                      </a:lnTo>
                      <a:lnTo>
                        <a:pt x="41" y="0"/>
                      </a:lnTo>
                      <a:lnTo>
                        <a:pt x="39" y="2"/>
                      </a:lnTo>
                      <a:lnTo>
                        <a:pt x="38" y="4"/>
                      </a:lnTo>
                      <a:lnTo>
                        <a:pt x="37" y="6"/>
                      </a:lnTo>
                      <a:lnTo>
                        <a:pt x="42" y="4"/>
                      </a:lnTo>
                      <a:lnTo>
                        <a:pt x="48" y="2"/>
                      </a:lnTo>
                      <a:lnTo>
                        <a:pt x="48" y="4"/>
                      </a:lnTo>
                      <a:lnTo>
                        <a:pt x="48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0" y="7"/>
                      </a:lnTo>
                      <a:lnTo>
                        <a:pt x="58" y="4"/>
                      </a:lnTo>
                      <a:lnTo>
                        <a:pt x="57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7" y="7"/>
                      </a:lnTo>
                      <a:lnTo>
                        <a:pt x="71" y="9"/>
                      </a:lnTo>
                      <a:lnTo>
                        <a:pt x="75" y="9"/>
                      </a:lnTo>
                      <a:lnTo>
                        <a:pt x="79" y="7"/>
                      </a:lnTo>
                      <a:lnTo>
                        <a:pt x="81" y="6"/>
                      </a:lnTo>
                      <a:lnTo>
                        <a:pt x="84" y="4"/>
                      </a:lnTo>
                      <a:lnTo>
                        <a:pt x="85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7" y="14"/>
                      </a:lnTo>
                      <a:lnTo>
                        <a:pt x="81" y="15"/>
                      </a:lnTo>
                      <a:lnTo>
                        <a:pt x="78" y="15"/>
                      </a:lnTo>
                      <a:lnTo>
                        <a:pt x="71" y="14"/>
                      </a:lnTo>
                      <a:lnTo>
                        <a:pt x="66" y="11"/>
                      </a:lnTo>
                      <a:lnTo>
                        <a:pt x="69" y="18"/>
                      </a:lnTo>
                      <a:lnTo>
                        <a:pt x="69" y="23"/>
                      </a:lnTo>
                      <a:lnTo>
                        <a:pt x="66" y="33"/>
                      </a:lnTo>
                      <a:lnTo>
                        <a:pt x="58" y="40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38" y="40"/>
                      </a:lnTo>
                      <a:lnTo>
                        <a:pt x="30" y="34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2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20" y="18"/>
                      </a:lnTo>
                      <a:lnTo>
                        <a:pt x="14" y="16"/>
                      </a:lnTo>
                      <a:lnTo>
                        <a:pt x="9" y="14"/>
                      </a:lnTo>
                      <a:lnTo>
                        <a:pt x="5" y="10"/>
                      </a:lnTo>
                      <a:lnTo>
                        <a:pt x="1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3" name="Freeform 83">
                  <a:extLst>
                    <a:ext uri="{FF2B5EF4-FFF2-40B4-BE49-F238E27FC236}">
                      <a16:creationId xmlns:a16="http://schemas.microsoft.com/office/drawing/2014/main" id="{9B7A32C8-5198-4758-B763-2C48F4C0647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5" y="110"/>
                  <a:ext cx="5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7 w 20"/>
                    <a:gd name="T5" fmla="*/ 2 h 5"/>
                    <a:gd name="T6" fmla="*/ 15 w 20"/>
                    <a:gd name="T7" fmla="*/ 4 h 5"/>
                    <a:gd name="T8" fmla="*/ 12 w 20"/>
                    <a:gd name="T9" fmla="*/ 5 h 5"/>
                    <a:gd name="T10" fmla="*/ 8 w 20"/>
                    <a:gd name="T11" fmla="*/ 4 h 5"/>
                    <a:gd name="T12" fmla="*/ 4 w 20"/>
                    <a:gd name="T13" fmla="*/ 2 h 5"/>
                    <a:gd name="T14" fmla="*/ 0 w 20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7" y="2"/>
                      </a:lnTo>
                      <a:lnTo>
                        <a:pt x="15" y="4"/>
                      </a:lnTo>
                      <a:lnTo>
                        <a:pt x="12" y="5"/>
                      </a:lnTo>
                      <a:lnTo>
                        <a:pt x="8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4" name="Freeform 84">
                  <a:extLst>
                    <a:ext uri="{FF2B5EF4-FFF2-40B4-BE49-F238E27FC236}">
                      <a16:creationId xmlns:a16="http://schemas.microsoft.com/office/drawing/2014/main" id="{37C71156-1D3A-4C3A-83F1-D7C8013C288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6" y="110"/>
                  <a:ext cx="4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2 w 14"/>
                    <a:gd name="T5" fmla="*/ 2 h 5"/>
                    <a:gd name="T6" fmla="*/ 12 w 14"/>
                    <a:gd name="T7" fmla="*/ 4 h 5"/>
                    <a:gd name="T8" fmla="*/ 10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2" y="2"/>
                      </a:lnTo>
                      <a:lnTo>
                        <a:pt x="12" y="4"/>
                      </a:lnTo>
                      <a:lnTo>
                        <a:pt x="10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5" name="Freeform 85">
                  <a:extLst>
                    <a:ext uri="{FF2B5EF4-FFF2-40B4-BE49-F238E27FC236}">
                      <a16:creationId xmlns:a16="http://schemas.microsoft.com/office/drawing/2014/main" id="{C64AE639-AE48-4C47-8CF1-DEDB5B462B1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22"/>
                  <a:ext cx="3" cy="3"/>
                </a:xfrm>
                <a:custGeom>
                  <a:avLst/>
                  <a:gdLst>
                    <a:gd name="T0" fmla="*/ 4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10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4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4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4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4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6" name="Freeform 86">
                  <a:extLst>
                    <a:ext uri="{FF2B5EF4-FFF2-40B4-BE49-F238E27FC236}">
                      <a16:creationId xmlns:a16="http://schemas.microsoft.com/office/drawing/2014/main" id="{8CD8B4BA-F922-4DDD-BC8C-308F6EFFDA3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6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6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2 w 17"/>
                    <a:gd name="T31" fmla="*/ 24 h 41"/>
                    <a:gd name="T32" fmla="*/ 0 w 17"/>
                    <a:gd name="T33" fmla="*/ 21 h 41"/>
                    <a:gd name="T34" fmla="*/ 2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6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6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2" y="24"/>
                      </a:lnTo>
                      <a:lnTo>
                        <a:pt x="0" y="21"/>
                      </a:lnTo>
                      <a:lnTo>
                        <a:pt x="2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7" name="Freeform 87">
                  <a:extLst>
                    <a:ext uri="{FF2B5EF4-FFF2-40B4-BE49-F238E27FC236}">
                      <a16:creationId xmlns:a16="http://schemas.microsoft.com/office/drawing/2014/main" id="{694FA725-7FE8-458C-98B9-BAAB4D6C3B0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5" y="110"/>
                  <a:ext cx="39" cy="22"/>
                </a:xfrm>
                <a:custGeom>
                  <a:avLst/>
                  <a:gdLst>
                    <a:gd name="T0" fmla="*/ 65 w 154"/>
                    <a:gd name="T1" fmla="*/ 6 h 88"/>
                    <a:gd name="T2" fmla="*/ 71 w 154"/>
                    <a:gd name="T3" fmla="*/ 34 h 88"/>
                    <a:gd name="T4" fmla="*/ 92 w 154"/>
                    <a:gd name="T5" fmla="*/ 20 h 88"/>
                    <a:gd name="T6" fmla="*/ 88 w 154"/>
                    <a:gd name="T7" fmla="*/ 39 h 88"/>
                    <a:gd name="T8" fmla="*/ 87 w 154"/>
                    <a:gd name="T9" fmla="*/ 60 h 88"/>
                    <a:gd name="T10" fmla="*/ 110 w 154"/>
                    <a:gd name="T11" fmla="*/ 76 h 88"/>
                    <a:gd name="T12" fmla="*/ 140 w 154"/>
                    <a:gd name="T13" fmla="*/ 74 h 88"/>
                    <a:gd name="T14" fmla="*/ 147 w 154"/>
                    <a:gd name="T15" fmla="*/ 61 h 88"/>
                    <a:gd name="T16" fmla="*/ 143 w 154"/>
                    <a:gd name="T17" fmla="*/ 49 h 88"/>
                    <a:gd name="T18" fmla="*/ 134 w 154"/>
                    <a:gd name="T19" fmla="*/ 44 h 88"/>
                    <a:gd name="T20" fmla="*/ 124 w 154"/>
                    <a:gd name="T21" fmla="*/ 48 h 88"/>
                    <a:gd name="T22" fmla="*/ 122 w 154"/>
                    <a:gd name="T23" fmla="*/ 58 h 88"/>
                    <a:gd name="T24" fmla="*/ 130 w 154"/>
                    <a:gd name="T25" fmla="*/ 67 h 88"/>
                    <a:gd name="T26" fmla="*/ 121 w 154"/>
                    <a:gd name="T27" fmla="*/ 72 h 88"/>
                    <a:gd name="T28" fmla="*/ 108 w 154"/>
                    <a:gd name="T29" fmla="*/ 69 h 88"/>
                    <a:gd name="T30" fmla="*/ 98 w 154"/>
                    <a:gd name="T31" fmla="*/ 53 h 88"/>
                    <a:gd name="T32" fmla="*/ 119 w 154"/>
                    <a:gd name="T33" fmla="*/ 25 h 88"/>
                    <a:gd name="T34" fmla="*/ 142 w 154"/>
                    <a:gd name="T35" fmla="*/ 32 h 88"/>
                    <a:gd name="T36" fmla="*/ 152 w 154"/>
                    <a:gd name="T37" fmla="*/ 44 h 88"/>
                    <a:gd name="T38" fmla="*/ 152 w 154"/>
                    <a:gd name="T39" fmla="*/ 56 h 88"/>
                    <a:gd name="T40" fmla="*/ 153 w 154"/>
                    <a:gd name="T41" fmla="*/ 62 h 88"/>
                    <a:gd name="T42" fmla="*/ 151 w 154"/>
                    <a:gd name="T43" fmla="*/ 76 h 88"/>
                    <a:gd name="T44" fmla="*/ 124 w 154"/>
                    <a:gd name="T45" fmla="*/ 88 h 88"/>
                    <a:gd name="T46" fmla="*/ 87 w 154"/>
                    <a:gd name="T47" fmla="*/ 69 h 88"/>
                    <a:gd name="T48" fmla="*/ 75 w 154"/>
                    <a:gd name="T49" fmla="*/ 65 h 88"/>
                    <a:gd name="T50" fmla="*/ 48 w 154"/>
                    <a:gd name="T51" fmla="*/ 84 h 88"/>
                    <a:gd name="T52" fmla="*/ 14 w 154"/>
                    <a:gd name="T53" fmla="*/ 83 h 88"/>
                    <a:gd name="T54" fmla="*/ 0 w 154"/>
                    <a:gd name="T55" fmla="*/ 60 h 88"/>
                    <a:gd name="T56" fmla="*/ 2 w 154"/>
                    <a:gd name="T57" fmla="*/ 46 h 88"/>
                    <a:gd name="T58" fmla="*/ 26 w 154"/>
                    <a:gd name="T59" fmla="*/ 26 h 88"/>
                    <a:gd name="T60" fmla="*/ 58 w 154"/>
                    <a:gd name="T61" fmla="*/ 40 h 88"/>
                    <a:gd name="T62" fmla="*/ 55 w 154"/>
                    <a:gd name="T63" fmla="*/ 65 h 88"/>
                    <a:gd name="T64" fmla="*/ 42 w 154"/>
                    <a:gd name="T65" fmla="*/ 71 h 88"/>
                    <a:gd name="T66" fmla="*/ 30 w 154"/>
                    <a:gd name="T67" fmla="*/ 70 h 88"/>
                    <a:gd name="T68" fmla="*/ 34 w 154"/>
                    <a:gd name="T69" fmla="*/ 62 h 88"/>
                    <a:gd name="T70" fmla="*/ 37 w 154"/>
                    <a:gd name="T71" fmla="*/ 51 h 88"/>
                    <a:gd name="T72" fmla="*/ 28 w 154"/>
                    <a:gd name="T73" fmla="*/ 44 h 88"/>
                    <a:gd name="T74" fmla="*/ 19 w 154"/>
                    <a:gd name="T75" fmla="*/ 47 h 88"/>
                    <a:gd name="T76" fmla="*/ 12 w 154"/>
                    <a:gd name="T77" fmla="*/ 56 h 88"/>
                    <a:gd name="T78" fmla="*/ 15 w 154"/>
                    <a:gd name="T79" fmla="*/ 70 h 88"/>
                    <a:gd name="T80" fmla="*/ 38 w 154"/>
                    <a:gd name="T81" fmla="*/ 79 h 88"/>
                    <a:gd name="T82" fmla="*/ 66 w 154"/>
                    <a:gd name="T83" fmla="*/ 65 h 88"/>
                    <a:gd name="T84" fmla="*/ 69 w 154"/>
                    <a:gd name="T85" fmla="*/ 44 h 88"/>
                    <a:gd name="T86" fmla="*/ 57 w 154"/>
                    <a:gd name="T87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154" h="88">
                      <a:moveTo>
                        <a:pt x="57" y="0"/>
                      </a:moveTo>
                      <a:lnTo>
                        <a:pt x="64" y="0"/>
                      </a:lnTo>
                      <a:lnTo>
                        <a:pt x="65" y="6"/>
                      </a:lnTo>
                      <a:lnTo>
                        <a:pt x="65" y="12"/>
                      </a:lnTo>
                      <a:lnTo>
                        <a:pt x="66" y="19"/>
                      </a:lnTo>
                      <a:lnTo>
                        <a:pt x="71" y="34"/>
                      </a:lnTo>
                      <a:lnTo>
                        <a:pt x="79" y="48"/>
                      </a:lnTo>
                      <a:lnTo>
                        <a:pt x="87" y="35"/>
                      </a:lnTo>
                      <a:lnTo>
                        <a:pt x="92" y="20"/>
                      </a:lnTo>
                      <a:lnTo>
                        <a:pt x="90" y="25"/>
                      </a:lnTo>
                      <a:lnTo>
                        <a:pt x="89" y="30"/>
                      </a:lnTo>
                      <a:lnTo>
                        <a:pt x="88" y="39"/>
                      </a:lnTo>
                      <a:lnTo>
                        <a:pt x="87" y="47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1" y="79"/>
                      </a:lnTo>
                      <a:lnTo>
                        <a:pt x="131" y="79"/>
                      </a:lnTo>
                      <a:lnTo>
                        <a:pt x="140" y="74"/>
                      </a:lnTo>
                      <a:lnTo>
                        <a:pt x="144" y="70"/>
                      </a:lnTo>
                      <a:lnTo>
                        <a:pt x="147" y="66"/>
                      </a:lnTo>
                      <a:lnTo>
                        <a:pt x="147" y="61"/>
                      </a:lnTo>
                      <a:lnTo>
                        <a:pt x="145" y="56"/>
                      </a:lnTo>
                      <a:lnTo>
                        <a:pt x="144" y="52"/>
                      </a:lnTo>
                      <a:lnTo>
                        <a:pt x="143" y="49"/>
                      </a:lnTo>
                      <a:lnTo>
                        <a:pt x="140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0" y="44"/>
                      </a:lnTo>
                      <a:lnTo>
                        <a:pt x="128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1" y="55"/>
                      </a:lnTo>
                      <a:lnTo>
                        <a:pt x="122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0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3" y="71"/>
                      </a:lnTo>
                      <a:lnTo>
                        <a:pt x="108" y="69"/>
                      </a:lnTo>
                      <a:lnTo>
                        <a:pt x="103" y="65"/>
                      </a:lnTo>
                      <a:lnTo>
                        <a:pt x="101" y="60"/>
                      </a:lnTo>
                      <a:lnTo>
                        <a:pt x="98" y="53"/>
                      </a:lnTo>
                      <a:lnTo>
                        <a:pt x="99" y="40"/>
                      </a:lnTo>
                      <a:lnTo>
                        <a:pt x="108" y="32"/>
                      </a:lnTo>
                      <a:lnTo>
                        <a:pt x="119" y="25"/>
                      </a:lnTo>
                      <a:lnTo>
                        <a:pt x="130" y="26"/>
                      </a:lnTo>
                      <a:lnTo>
                        <a:pt x="136" y="28"/>
                      </a:lnTo>
                      <a:lnTo>
                        <a:pt x="142" y="32"/>
                      </a:lnTo>
                      <a:lnTo>
                        <a:pt x="147" y="35"/>
                      </a:lnTo>
                      <a:lnTo>
                        <a:pt x="151" y="40"/>
                      </a:lnTo>
                      <a:lnTo>
                        <a:pt x="152" y="44"/>
                      </a:lnTo>
                      <a:lnTo>
                        <a:pt x="152" y="48"/>
                      </a:lnTo>
                      <a:lnTo>
                        <a:pt x="152" y="52"/>
                      </a:lnTo>
                      <a:lnTo>
                        <a:pt x="152" y="56"/>
                      </a:lnTo>
                      <a:lnTo>
                        <a:pt x="152" y="60"/>
                      </a:lnTo>
                      <a:lnTo>
                        <a:pt x="152" y="61"/>
                      </a:lnTo>
                      <a:lnTo>
                        <a:pt x="153" y="62"/>
                      </a:lnTo>
                      <a:lnTo>
                        <a:pt x="154" y="63"/>
                      </a:lnTo>
                      <a:lnTo>
                        <a:pt x="154" y="66"/>
                      </a:lnTo>
                      <a:lnTo>
                        <a:pt x="151" y="76"/>
                      </a:lnTo>
                      <a:lnTo>
                        <a:pt x="143" y="83"/>
                      </a:lnTo>
                      <a:lnTo>
                        <a:pt x="134" y="86"/>
                      </a:lnTo>
                      <a:lnTo>
                        <a:pt x="124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79" y="61"/>
                      </a:lnTo>
                      <a:lnTo>
                        <a:pt x="75" y="65"/>
                      </a:lnTo>
                      <a:lnTo>
                        <a:pt x="71" y="69"/>
                      </a:lnTo>
                      <a:lnTo>
                        <a:pt x="61" y="77"/>
                      </a:lnTo>
                      <a:lnTo>
                        <a:pt x="48" y="84"/>
                      </a:lnTo>
                      <a:lnTo>
                        <a:pt x="35" y="88"/>
                      </a:lnTo>
                      <a:lnTo>
                        <a:pt x="24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39" y="25"/>
                      </a:lnTo>
                      <a:lnTo>
                        <a:pt x="51" y="32"/>
                      </a:lnTo>
                      <a:lnTo>
                        <a:pt x="58" y="40"/>
                      </a:lnTo>
                      <a:lnTo>
                        <a:pt x="60" y="53"/>
                      </a:lnTo>
                      <a:lnTo>
                        <a:pt x="58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2" y="71"/>
                      </a:lnTo>
                      <a:lnTo>
                        <a:pt x="38" y="72"/>
                      </a:lnTo>
                      <a:lnTo>
                        <a:pt x="34" y="71"/>
                      </a:lnTo>
                      <a:lnTo>
                        <a:pt x="30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4" y="62"/>
                      </a:lnTo>
                      <a:lnTo>
                        <a:pt x="37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4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5" y="44"/>
                      </a:lnTo>
                      <a:lnTo>
                        <a:pt x="21" y="46"/>
                      </a:lnTo>
                      <a:lnTo>
                        <a:pt x="19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2" y="56"/>
                      </a:lnTo>
                      <a:lnTo>
                        <a:pt x="12" y="61"/>
                      </a:lnTo>
                      <a:lnTo>
                        <a:pt x="12" y="66"/>
                      </a:lnTo>
                      <a:lnTo>
                        <a:pt x="15" y="70"/>
                      </a:lnTo>
                      <a:lnTo>
                        <a:pt x="17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48" y="76"/>
                      </a:lnTo>
                      <a:lnTo>
                        <a:pt x="58" y="71"/>
                      </a:lnTo>
                      <a:lnTo>
                        <a:pt x="66" y="65"/>
                      </a:lnTo>
                      <a:lnTo>
                        <a:pt x="71" y="61"/>
                      </a:lnTo>
                      <a:lnTo>
                        <a:pt x="76" y="55"/>
                      </a:lnTo>
                      <a:lnTo>
                        <a:pt x="69" y="44"/>
                      </a:lnTo>
                      <a:lnTo>
                        <a:pt x="64" y="32"/>
                      </a:lnTo>
                      <a:lnTo>
                        <a:pt x="60" y="16"/>
                      </a:lnTo>
                      <a:lnTo>
                        <a:pt x="5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8" name="Freeform 88">
                  <a:extLst>
                    <a:ext uri="{FF2B5EF4-FFF2-40B4-BE49-F238E27FC236}">
                      <a16:creationId xmlns:a16="http://schemas.microsoft.com/office/drawing/2014/main" id="{50D5E95B-E90B-47A9-8809-FDB99FEF089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8" y="110"/>
                  <a:ext cx="1" cy="5"/>
                </a:xfrm>
                <a:custGeom>
                  <a:avLst/>
                  <a:gdLst>
                    <a:gd name="T0" fmla="*/ 0 w 2"/>
                    <a:gd name="T1" fmla="*/ 0 h 20"/>
                    <a:gd name="T2" fmla="*/ 2 w 2"/>
                    <a:gd name="T3" fmla="*/ 0 h 20"/>
                    <a:gd name="T4" fmla="*/ 2 w 2"/>
                    <a:gd name="T5" fmla="*/ 10 h 20"/>
                    <a:gd name="T6" fmla="*/ 0 w 2"/>
                    <a:gd name="T7" fmla="*/ 20 h 20"/>
                    <a:gd name="T8" fmla="*/ 0 w 2"/>
                    <a:gd name="T9" fmla="*/ 20 h 20"/>
                    <a:gd name="T10" fmla="*/ 0 w 2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2" h="20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10"/>
                      </a:lnTo>
                      <a:lnTo>
                        <a:pt x="0" y="20"/>
                      </a:lnTo>
                      <a:lnTo>
                        <a:pt x="0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9" name="Freeform 89">
                  <a:extLst>
                    <a:ext uri="{FF2B5EF4-FFF2-40B4-BE49-F238E27FC236}">
                      <a16:creationId xmlns:a16="http://schemas.microsoft.com/office/drawing/2014/main" id="{9A162A1D-B473-45AC-9E2B-4AE0473B63D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42" y="110"/>
                  <a:ext cx="5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8 w 19"/>
                    <a:gd name="T5" fmla="*/ 2 h 5"/>
                    <a:gd name="T6" fmla="*/ 14 w 19"/>
                    <a:gd name="T7" fmla="*/ 4 h 5"/>
                    <a:gd name="T8" fmla="*/ 11 w 19"/>
                    <a:gd name="T9" fmla="*/ 5 h 5"/>
                    <a:gd name="T10" fmla="*/ 7 w 19"/>
                    <a:gd name="T11" fmla="*/ 4 h 5"/>
                    <a:gd name="T12" fmla="*/ 4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8" y="2"/>
                      </a:lnTo>
                      <a:lnTo>
                        <a:pt x="14" y="4"/>
                      </a:lnTo>
                      <a:lnTo>
                        <a:pt x="11" y="5"/>
                      </a:lnTo>
                      <a:lnTo>
                        <a:pt x="7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0" name="Freeform 90">
                  <a:extLst>
                    <a:ext uri="{FF2B5EF4-FFF2-40B4-BE49-F238E27FC236}">
                      <a16:creationId xmlns:a16="http://schemas.microsoft.com/office/drawing/2014/main" id="{DC8B66F6-1021-4865-9711-C36434F2EA3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0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1" name="Freeform 91">
                  <a:extLst>
                    <a:ext uri="{FF2B5EF4-FFF2-40B4-BE49-F238E27FC236}">
                      <a16:creationId xmlns:a16="http://schemas.microsoft.com/office/drawing/2014/main" id="{69C91FE9-731A-414B-88A2-BF1AA84774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7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2" name="Freeform 92">
                  <a:extLst>
                    <a:ext uri="{FF2B5EF4-FFF2-40B4-BE49-F238E27FC236}">
                      <a16:creationId xmlns:a16="http://schemas.microsoft.com/office/drawing/2014/main" id="{6A109B04-5A5E-4101-9EDB-3D88CD83384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3" y="147"/>
                  <a:ext cx="4" cy="4"/>
                </a:xfrm>
                <a:custGeom>
                  <a:avLst/>
                  <a:gdLst>
                    <a:gd name="T0" fmla="*/ 7 w 15"/>
                    <a:gd name="T1" fmla="*/ 0 h 15"/>
                    <a:gd name="T2" fmla="*/ 9 w 15"/>
                    <a:gd name="T3" fmla="*/ 9 h 15"/>
                    <a:gd name="T4" fmla="*/ 15 w 15"/>
                    <a:gd name="T5" fmla="*/ 15 h 15"/>
                    <a:gd name="T6" fmla="*/ 0 w 15"/>
                    <a:gd name="T7" fmla="*/ 15 h 15"/>
                    <a:gd name="T8" fmla="*/ 4 w 15"/>
                    <a:gd name="T9" fmla="*/ 9 h 15"/>
                    <a:gd name="T10" fmla="*/ 7 w 15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5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5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3" name="Freeform 93">
                  <a:extLst>
                    <a:ext uri="{FF2B5EF4-FFF2-40B4-BE49-F238E27FC236}">
                      <a16:creationId xmlns:a16="http://schemas.microsoft.com/office/drawing/2014/main" id="{B37C9B4A-B09F-426F-A11E-2295E507681D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770" y="110"/>
                  <a:ext cx="96" cy="43"/>
                </a:xfrm>
                <a:custGeom>
                  <a:avLst/>
                  <a:gdLst>
                    <a:gd name="T0" fmla="*/ 298 w 387"/>
                    <a:gd name="T1" fmla="*/ 121 h 173"/>
                    <a:gd name="T2" fmla="*/ 337 w 387"/>
                    <a:gd name="T3" fmla="*/ 130 h 173"/>
                    <a:gd name="T4" fmla="*/ 333 w 387"/>
                    <a:gd name="T5" fmla="*/ 108 h 173"/>
                    <a:gd name="T6" fmla="*/ 54 w 387"/>
                    <a:gd name="T7" fmla="*/ 108 h 173"/>
                    <a:gd name="T8" fmla="*/ 51 w 387"/>
                    <a:gd name="T9" fmla="*/ 130 h 173"/>
                    <a:gd name="T10" fmla="*/ 90 w 387"/>
                    <a:gd name="T11" fmla="*/ 121 h 173"/>
                    <a:gd name="T12" fmla="*/ 0 w 387"/>
                    <a:gd name="T13" fmla="*/ 0 h 173"/>
                    <a:gd name="T14" fmla="*/ 122 w 387"/>
                    <a:gd name="T15" fmla="*/ 55 h 173"/>
                    <a:gd name="T16" fmla="*/ 178 w 387"/>
                    <a:gd name="T17" fmla="*/ 80 h 173"/>
                    <a:gd name="T18" fmla="*/ 174 w 387"/>
                    <a:gd name="T19" fmla="*/ 72 h 173"/>
                    <a:gd name="T20" fmla="*/ 149 w 387"/>
                    <a:gd name="T21" fmla="*/ 48 h 173"/>
                    <a:gd name="T22" fmla="*/ 122 w 387"/>
                    <a:gd name="T23" fmla="*/ 20 h 173"/>
                    <a:gd name="T24" fmla="*/ 110 w 387"/>
                    <a:gd name="T25" fmla="*/ 2 h 173"/>
                    <a:gd name="T26" fmla="*/ 137 w 387"/>
                    <a:gd name="T27" fmla="*/ 29 h 173"/>
                    <a:gd name="T28" fmla="*/ 177 w 387"/>
                    <a:gd name="T29" fmla="*/ 62 h 173"/>
                    <a:gd name="T30" fmla="*/ 216 w 387"/>
                    <a:gd name="T31" fmla="*/ 60 h 173"/>
                    <a:gd name="T32" fmla="*/ 250 w 387"/>
                    <a:gd name="T33" fmla="*/ 29 h 173"/>
                    <a:gd name="T34" fmla="*/ 277 w 387"/>
                    <a:gd name="T35" fmla="*/ 2 h 173"/>
                    <a:gd name="T36" fmla="*/ 260 w 387"/>
                    <a:gd name="T37" fmla="*/ 32 h 173"/>
                    <a:gd name="T38" fmla="*/ 238 w 387"/>
                    <a:gd name="T39" fmla="*/ 55 h 173"/>
                    <a:gd name="T40" fmla="*/ 201 w 387"/>
                    <a:gd name="T41" fmla="*/ 81 h 173"/>
                    <a:gd name="T42" fmla="*/ 192 w 387"/>
                    <a:gd name="T43" fmla="*/ 95 h 173"/>
                    <a:gd name="T44" fmla="*/ 197 w 387"/>
                    <a:gd name="T45" fmla="*/ 90 h 173"/>
                    <a:gd name="T46" fmla="*/ 266 w 387"/>
                    <a:gd name="T47" fmla="*/ 67 h 173"/>
                    <a:gd name="T48" fmla="*/ 291 w 387"/>
                    <a:gd name="T49" fmla="*/ 2 h 173"/>
                    <a:gd name="T50" fmla="*/ 355 w 387"/>
                    <a:gd name="T51" fmla="*/ 7 h 173"/>
                    <a:gd name="T52" fmla="*/ 344 w 387"/>
                    <a:gd name="T53" fmla="*/ 23 h 173"/>
                    <a:gd name="T54" fmla="*/ 296 w 387"/>
                    <a:gd name="T55" fmla="*/ 63 h 173"/>
                    <a:gd name="T56" fmla="*/ 294 w 387"/>
                    <a:gd name="T57" fmla="*/ 21 h 173"/>
                    <a:gd name="T58" fmla="*/ 306 w 387"/>
                    <a:gd name="T59" fmla="*/ 38 h 173"/>
                    <a:gd name="T60" fmla="*/ 326 w 387"/>
                    <a:gd name="T61" fmla="*/ 33 h 173"/>
                    <a:gd name="T62" fmla="*/ 312 w 387"/>
                    <a:gd name="T63" fmla="*/ 7 h 173"/>
                    <a:gd name="T64" fmla="*/ 274 w 387"/>
                    <a:gd name="T65" fmla="*/ 62 h 173"/>
                    <a:gd name="T66" fmla="*/ 362 w 387"/>
                    <a:gd name="T67" fmla="*/ 141 h 173"/>
                    <a:gd name="T68" fmla="*/ 339 w 387"/>
                    <a:gd name="T69" fmla="*/ 167 h 173"/>
                    <a:gd name="T70" fmla="*/ 279 w 387"/>
                    <a:gd name="T71" fmla="*/ 104 h 173"/>
                    <a:gd name="T72" fmla="*/ 218 w 387"/>
                    <a:gd name="T73" fmla="*/ 85 h 173"/>
                    <a:gd name="T74" fmla="*/ 220 w 387"/>
                    <a:gd name="T75" fmla="*/ 127 h 173"/>
                    <a:gd name="T76" fmla="*/ 241 w 387"/>
                    <a:gd name="T77" fmla="*/ 116 h 173"/>
                    <a:gd name="T78" fmla="*/ 223 w 387"/>
                    <a:gd name="T79" fmla="*/ 103 h 173"/>
                    <a:gd name="T80" fmla="*/ 239 w 387"/>
                    <a:gd name="T81" fmla="*/ 84 h 173"/>
                    <a:gd name="T82" fmla="*/ 252 w 387"/>
                    <a:gd name="T83" fmla="*/ 139 h 173"/>
                    <a:gd name="T84" fmla="*/ 206 w 387"/>
                    <a:gd name="T85" fmla="*/ 144 h 173"/>
                    <a:gd name="T86" fmla="*/ 204 w 387"/>
                    <a:gd name="T87" fmla="*/ 168 h 173"/>
                    <a:gd name="T88" fmla="*/ 183 w 387"/>
                    <a:gd name="T89" fmla="*/ 168 h 173"/>
                    <a:gd name="T90" fmla="*/ 181 w 387"/>
                    <a:gd name="T91" fmla="*/ 149 h 173"/>
                    <a:gd name="T92" fmla="*/ 150 w 387"/>
                    <a:gd name="T93" fmla="*/ 145 h 173"/>
                    <a:gd name="T94" fmla="*/ 131 w 387"/>
                    <a:gd name="T95" fmla="*/ 89 h 173"/>
                    <a:gd name="T96" fmla="*/ 168 w 387"/>
                    <a:gd name="T97" fmla="*/ 99 h 173"/>
                    <a:gd name="T98" fmla="*/ 147 w 387"/>
                    <a:gd name="T99" fmla="*/ 109 h 173"/>
                    <a:gd name="T100" fmla="*/ 159 w 387"/>
                    <a:gd name="T101" fmla="*/ 128 h 173"/>
                    <a:gd name="T102" fmla="*/ 182 w 387"/>
                    <a:gd name="T103" fmla="*/ 107 h 173"/>
                    <a:gd name="T104" fmla="*/ 118 w 387"/>
                    <a:gd name="T105" fmla="*/ 75 h 173"/>
                    <a:gd name="T106" fmla="*/ 50 w 387"/>
                    <a:gd name="T107" fmla="*/ 167 h 173"/>
                    <a:gd name="T108" fmla="*/ 21 w 387"/>
                    <a:gd name="T109" fmla="*/ 150 h 173"/>
                    <a:gd name="T110" fmla="*/ 113 w 387"/>
                    <a:gd name="T111" fmla="*/ 70 h 173"/>
                    <a:gd name="T112" fmla="*/ 81 w 387"/>
                    <a:gd name="T113" fmla="*/ 6 h 173"/>
                    <a:gd name="T114" fmla="*/ 60 w 387"/>
                    <a:gd name="T115" fmla="*/ 29 h 173"/>
                    <a:gd name="T116" fmla="*/ 78 w 387"/>
                    <a:gd name="T117" fmla="*/ 40 h 173"/>
                    <a:gd name="T118" fmla="*/ 88 w 387"/>
                    <a:gd name="T119" fmla="*/ 20 h 173"/>
                    <a:gd name="T120" fmla="*/ 100 w 387"/>
                    <a:gd name="T121" fmla="*/ 57 h 173"/>
                    <a:gd name="T122" fmla="*/ 44 w 387"/>
                    <a:gd name="T123" fmla="*/ 23 h 173"/>
                    <a:gd name="T124" fmla="*/ 33 w 387"/>
                    <a:gd name="T12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  <a:cxn ang="0">
                      <a:pos x="T116" y="T117"/>
                    </a:cxn>
                    <a:cxn ang="0">
                      <a:pos x="T118" y="T119"/>
                    </a:cxn>
                    <a:cxn ang="0">
                      <a:pos x="T120" y="T121"/>
                    </a:cxn>
                    <a:cxn ang="0">
                      <a:pos x="T122" y="T123"/>
                    </a:cxn>
                    <a:cxn ang="0">
                      <a:pos x="T124" y="T125"/>
                    </a:cxn>
                  </a:cxnLst>
                  <a:rect l="0" t="0" r="r" b="b"/>
                  <a:pathLst>
                    <a:path w="387" h="173">
                      <a:moveTo>
                        <a:pt x="278" y="77"/>
                      </a:moveTo>
                      <a:lnTo>
                        <a:pt x="283" y="95"/>
                      </a:lnTo>
                      <a:lnTo>
                        <a:pt x="291" y="112"/>
                      </a:lnTo>
                      <a:lnTo>
                        <a:pt x="309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1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2" y="91"/>
                      </a:lnTo>
                      <a:lnTo>
                        <a:pt x="296" y="83"/>
                      </a:lnTo>
                      <a:lnTo>
                        <a:pt x="278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6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4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7" y="113"/>
                      </a:lnTo>
                      <a:lnTo>
                        <a:pt x="76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90" y="121"/>
                      </a:lnTo>
                      <a:lnTo>
                        <a:pt x="83" y="128"/>
                      </a:lnTo>
                      <a:lnTo>
                        <a:pt x="76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8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1"/>
                      </a:lnTo>
                      <a:lnTo>
                        <a:pt x="120" y="67"/>
                      </a:lnTo>
                      <a:lnTo>
                        <a:pt x="127" y="67"/>
                      </a:lnTo>
                      <a:lnTo>
                        <a:pt x="133" y="66"/>
                      </a:lnTo>
                      <a:lnTo>
                        <a:pt x="149" y="69"/>
                      </a:lnTo>
                      <a:lnTo>
                        <a:pt x="164" y="72"/>
                      </a:lnTo>
                      <a:lnTo>
                        <a:pt x="178" y="80"/>
                      </a:lnTo>
                      <a:lnTo>
                        <a:pt x="183" y="85"/>
                      </a:lnTo>
                      <a:lnTo>
                        <a:pt x="187" y="91"/>
                      </a:lnTo>
                      <a:lnTo>
                        <a:pt x="187" y="85"/>
                      </a:lnTo>
                      <a:lnTo>
                        <a:pt x="187" y="85"/>
                      </a:lnTo>
                      <a:lnTo>
                        <a:pt x="188" y="85"/>
                      </a:lnTo>
                      <a:lnTo>
                        <a:pt x="182" y="79"/>
                      </a:lnTo>
                      <a:lnTo>
                        <a:pt x="174" y="72"/>
                      </a:lnTo>
                      <a:lnTo>
                        <a:pt x="163" y="69"/>
                      </a:lnTo>
                      <a:lnTo>
                        <a:pt x="149" y="66"/>
                      </a:lnTo>
                      <a:lnTo>
                        <a:pt x="149" y="65"/>
                      </a:lnTo>
                      <a:lnTo>
                        <a:pt x="149" y="62"/>
                      </a:lnTo>
                      <a:lnTo>
                        <a:pt x="149" y="58"/>
                      </a:lnTo>
                      <a:lnTo>
                        <a:pt x="149" y="55"/>
                      </a:lnTo>
                      <a:lnTo>
                        <a:pt x="149" y="48"/>
                      </a:lnTo>
                      <a:lnTo>
                        <a:pt x="142" y="48"/>
                      </a:lnTo>
                      <a:lnTo>
                        <a:pt x="137" y="48"/>
                      </a:lnTo>
                      <a:lnTo>
                        <a:pt x="134" y="48"/>
                      </a:lnTo>
                      <a:lnTo>
                        <a:pt x="132" y="48"/>
                      </a:lnTo>
                      <a:lnTo>
                        <a:pt x="131" y="48"/>
                      </a:lnTo>
                      <a:lnTo>
                        <a:pt x="128" y="32"/>
                      </a:lnTo>
                      <a:lnTo>
                        <a:pt x="122" y="20"/>
                      </a:lnTo>
                      <a:lnTo>
                        <a:pt x="115" y="11"/>
                      </a:lnTo>
                      <a:lnTo>
                        <a:pt x="108" y="6"/>
                      </a:lnTo>
                      <a:lnTo>
                        <a:pt x="104" y="4"/>
                      </a:lnTo>
                      <a:lnTo>
                        <a:pt x="101" y="4"/>
                      </a:lnTo>
                      <a:lnTo>
                        <a:pt x="101" y="4"/>
                      </a:lnTo>
                      <a:lnTo>
                        <a:pt x="102" y="2"/>
                      </a:lnTo>
                      <a:lnTo>
                        <a:pt x="110" y="2"/>
                      </a:lnTo>
                      <a:lnTo>
                        <a:pt x="110" y="4"/>
                      </a:lnTo>
                      <a:lnTo>
                        <a:pt x="109" y="4"/>
                      </a:lnTo>
                      <a:lnTo>
                        <a:pt x="113" y="4"/>
                      </a:lnTo>
                      <a:lnTo>
                        <a:pt x="118" y="6"/>
                      </a:lnTo>
                      <a:lnTo>
                        <a:pt x="127" y="10"/>
                      </a:lnTo>
                      <a:lnTo>
                        <a:pt x="133" y="18"/>
                      </a:lnTo>
                      <a:lnTo>
                        <a:pt x="137" y="29"/>
                      </a:lnTo>
                      <a:lnTo>
                        <a:pt x="141" y="29"/>
                      </a:lnTo>
                      <a:lnTo>
                        <a:pt x="151" y="29"/>
                      </a:lnTo>
                      <a:lnTo>
                        <a:pt x="166" y="30"/>
                      </a:lnTo>
                      <a:lnTo>
                        <a:pt x="168" y="44"/>
                      </a:lnTo>
                      <a:lnTo>
                        <a:pt x="168" y="55"/>
                      </a:lnTo>
                      <a:lnTo>
                        <a:pt x="168" y="60"/>
                      </a:lnTo>
                      <a:lnTo>
                        <a:pt x="177" y="62"/>
                      </a:lnTo>
                      <a:lnTo>
                        <a:pt x="184" y="67"/>
                      </a:lnTo>
                      <a:lnTo>
                        <a:pt x="188" y="75"/>
                      </a:lnTo>
                      <a:lnTo>
                        <a:pt x="191" y="81"/>
                      </a:lnTo>
                      <a:lnTo>
                        <a:pt x="195" y="75"/>
                      </a:lnTo>
                      <a:lnTo>
                        <a:pt x="200" y="67"/>
                      </a:lnTo>
                      <a:lnTo>
                        <a:pt x="206" y="62"/>
                      </a:lnTo>
                      <a:lnTo>
                        <a:pt x="216" y="60"/>
                      </a:lnTo>
                      <a:lnTo>
                        <a:pt x="216" y="57"/>
                      </a:lnTo>
                      <a:lnTo>
                        <a:pt x="218" y="51"/>
                      </a:lnTo>
                      <a:lnTo>
                        <a:pt x="219" y="42"/>
                      </a:lnTo>
                      <a:lnTo>
                        <a:pt x="220" y="30"/>
                      </a:lnTo>
                      <a:lnTo>
                        <a:pt x="236" y="29"/>
                      </a:lnTo>
                      <a:lnTo>
                        <a:pt x="246" y="29"/>
                      </a:lnTo>
                      <a:lnTo>
                        <a:pt x="250" y="29"/>
                      </a:lnTo>
                      <a:lnTo>
                        <a:pt x="253" y="18"/>
                      </a:lnTo>
                      <a:lnTo>
                        <a:pt x="261" y="10"/>
                      </a:lnTo>
                      <a:lnTo>
                        <a:pt x="269" y="6"/>
                      </a:lnTo>
                      <a:lnTo>
                        <a:pt x="275" y="4"/>
                      </a:lnTo>
                      <a:lnTo>
                        <a:pt x="278" y="4"/>
                      </a:lnTo>
                      <a:lnTo>
                        <a:pt x="278" y="4"/>
                      </a:lnTo>
                      <a:lnTo>
                        <a:pt x="277" y="2"/>
                      </a:lnTo>
                      <a:lnTo>
                        <a:pt x="285" y="2"/>
                      </a:lnTo>
                      <a:lnTo>
                        <a:pt x="285" y="4"/>
                      </a:lnTo>
                      <a:lnTo>
                        <a:pt x="284" y="4"/>
                      </a:lnTo>
                      <a:lnTo>
                        <a:pt x="279" y="6"/>
                      </a:lnTo>
                      <a:lnTo>
                        <a:pt x="273" y="11"/>
                      </a:lnTo>
                      <a:lnTo>
                        <a:pt x="265" y="20"/>
                      </a:lnTo>
                      <a:lnTo>
                        <a:pt x="260" y="32"/>
                      </a:lnTo>
                      <a:lnTo>
                        <a:pt x="256" y="48"/>
                      </a:lnTo>
                      <a:lnTo>
                        <a:pt x="256" y="48"/>
                      </a:lnTo>
                      <a:lnTo>
                        <a:pt x="253" y="48"/>
                      </a:lnTo>
                      <a:lnTo>
                        <a:pt x="250" y="48"/>
                      </a:lnTo>
                      <a:lnTo>
                        <a:pt x="245" y="48"/>
                      </a:lnTo>
                      <a:lnTo>
                        <a:pt x="239" y="48"/>
                      </a:lnTo>
                      <a:lnTo>
                        <a:pt x="238" y="55"/>
                      </a:lnTo>
                      <a:lnTo>
                        <a:pt x="238" y="58"/>
                      </a:lnTo>
                      <a:lnTo>
                        <a:pt x="238" y="62"/>
                      </a:lnTo>
                      <a:lnTo>
                        <a:pt x="238" y="65"/>
                      </a:lnTo>
                      <a:lnTo>
                        <a:pt x="238" y="66"/>
                      </a:lnTo>
                      <a:lnTo>
                        <a:pt x="221" y="69"/>
                      </a:lnTo>
                      <a:lnTo>
                        <a:pt x="209" y="75"/>
                      </a:lnTo>
                      <a:lnTo>
                        <a:pt x="201" y="81"/>
                      </a:lnTo>
                      <a:lnTo>
                        <a:pt x="196" y="88"/>
                      </a:lnTo>
                      <a:lnTo>
                        <a:pt x="193" y="93"/>
                      </a:lnTo>
                      <a:lnTo>
                        <a:pt x="193" y="94"/>
                      </a:lnTo>
                      <a:lnTo>
                        <a:pt x="193" y="95"/>
                      </a:lnTo>
                      <a:lnTo>
                        <a:pt x="193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1" y="95"/>
                      </a:lnTo>
                      <a:lnTo>
                        <a:pt x="189" y="95"/>
                      </a:lnTo>
                      <a:lnTo>
                        <a:pt x="189" y="94"/>
                      </a:lnTo>
                      <a:lnTo>
                        <a:pt x="188" y="94"/>
                      </a:lnTo>
                      <a:lnTo>
                        <a:pt x="191" y="102"/>
                      </a:lnTo>
                      <a:lnTo>
                        <a:pt x="197" y="90"/>
                      </a:lnTo>
                      <a:lnTo>
                        <a:pt x="205" y="81"/>
                      </a:lnTo>
                      <a:lnTo>
                        <a:pt x="215" y="74"/>
                      </a:lnTo>
                      <a:lnTo>
                        <a:pt x="228" y="70"/>
                      </a:lnTo>
                      <a:lnTo>
                        <a:pt x="241" y="67"/>
                      </a:lnTo>
                      <a:lnTo>
                        <a:pt x="253" y="67"/>
                      </a:lnTo>
                      <a:lnTo>
                        <a:pt x="260" y="67"/>
                      </a:lnTo>
                      <a:lnTo>
                        <a:pt x="266" y="67"/>
                      </a:lnTo>
                      <a:lnTo>
                        <a:pt x="266" y="61"/>
                      </a:lnTo>
                      <a:lnTo>
                        <a:pt x="266" y="56"/>
                      </a:lnTo>
                      <a:lnTo>
                        <a:pt x="268" y="39"/>
                      </a:lnTo>
                      <a:lnTo>
                        <a:pt x="271" y="25"/>
                      </a:lnTo>
                      <a:lnTo>
                        <a:pt x="280" y="11"/>
                      </a:lnTo>
                      <a:lnTo>
                        <a:pt x="285" y="6"/>
                      </a:lnTo>
                      <a:lnTo>
                        <a:pt x="291" y="2"/>
                      </a:lnTo>
                      <a:lnTo>
                        <a:pt x="297" y="0"/>
                      </a:lnTo>
                      <a:lnTo>
                        <a:pt x="387" y="0"/>
                      </a:lnTo>
                      <a:lnTo>
                        <a:pt x="380" y="5"/>
                      </a:lnTo>
                      <a:lnTo>
                        <a:pt x="373" y="6"/>
                      </a:lnTo>
                      <a:lnTo>
                        <a:pt x="365" y="7"/>
                      </a:lnTo>
                      <a:lnTo>
                        <a:pt x="360" y="7"/>
                      </a:lnTo>
                      <a:lnTo>
                        <a:pt x="355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2" y="60"/>
                      </a:lnTo>
                      <a:lnTo>
                        <a:pt x="324" y="66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6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1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10" y="40"/>
                      </a:lnTo>
                      <a:lnTo>
                        <a:pt x="312" y="42"/>
                      </a:lnTo>
                      <a:lnTo>
                        <a:pt x="316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5" y="79"/>
                      </a:lnTo>
                      <a:lnTo>
                        <a:pt x="323" y="90"/>
                      </a:lnTo>
                      <a:lnTo>
                        <a:pt x="339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3" y="173"/>
                      </a:lnTo>
                      <a:lnTo>
                        <a:pt x="342" y="173"/>
                      </a:lnTo>
                      <a:lnTo>
                        <a:pt x="342" y="169"/>
                      </a:lnTo>
                      <a:lnTo>
                        <a:pt x="341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5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3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9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6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2" y="103"/>
                      </a:lnTo>
                      <a:lnTo>
                        <a:pt x="227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1" y="95"/>
                      </a:lnTo>
                      <a:lnTo>
                        <a:pt x="224" y="91"/>
                      </a:lnTo>
                      <a:lnTo>
                        <a:pt x="227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7" y="89"/>
                      </a:lnTo>
                      <a:lnTo>
                        <a:pt x="264" y="95"/>
                      </a:lnTo>
                      <a:lnTo>
                        <a:pt x="268" y="104"/>
                      </a:lnTo>
                      <a:lnTo>
                        <a:pt x="268" y="114"/>
                      </a:lnTo>
                      <a:lnTo>
                        <a:pt x="262" y="128"/>
                      </a:lnTo>
                      <a:lnTo>
                        <a:pt x="252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6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4" y="169"/>
                      </a:lnTo>
                      <a:lnTo>
                        <a:pt x="204" y="169"/>
                      </a:lnTo>
                      <a:lnTo>
                        <a:pt x="204" y="168"/>
                      </a:lnTo>
                      <a:lnTo>
                        <a:pt x="204" y="168"/>
                      </a:lnTo>
                      <a:lnTo>
                        <a:pt x="204" y="169"/>
                      </a:lnTo>
                      <a:lnTo>
                        <a:pt x="204" y="170"/>
                      </a:lnTo>
                      <a:lnTo>
                        <a:pt x="204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3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1" y="149"/>
                      </a:lnTo>
                      <a:lnTo>
                        <a:pt x="182" y="142"/>
                      </a:lnTo>
                      <a:lnTo>
                        <a:pt x="183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2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3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1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7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3" y="128"/>
                      </a:lnTo>
                      <a:lnTo>
                        <a:pt x="168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2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7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5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5" y="173"/>
                      </a:lnTo>
                      <a:lnTo>
                        <a:pt x="17" y="160"/>
                      </a:lnTo>
                      <a:lnTo>
                        <a:pt x="21" y="150"/>
                      </a:lnTo>
                      <a:lnTo>
                        <a:pt x="24" y="141"/>
                      </a:lnTo>
                      <a:lnTo>
                        <a:pt x="35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8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6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3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60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6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5" y="32"/>
                      </a:lnTo>
                      <a:lnTo>
                        <a:pt x="85" y="28"/>
                      </a:lnTo>
                      <a:lnTo>
                        <a:pt x="85" y="24"/>
                      </a:lnTo>
                      <a:lnTo>
                        <a:pt x="85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9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100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4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3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4" name="Freeform 94">
                  <a:extLst>
                    <a:ext uri="{FF2B5EF4-FFF2-40B4-BE49-F238E27FC236}">
                      <a16:creationId xmlns:a16="http://schemas.microsoft.com/office/drawing/2014/main" id="{B5CB5D79-4675-4BF7-AA94-E3919C34433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3" y="134"/>
                  <a:ext cx="37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7 w 146"/>
                    <a:gd name="T9" fmla="*/ 16 h 76"/>
                    <a:gd name="T10" fmla="*/ 84 w 146"/>
                    <a:gd name="T11" fmla="*/ 7 h 76"/>
                    <a:gd name="T12" fmla="*/ 95 w 146"/>
                    <a:gd name="T13" fmla="*/ 1 h 76"/>
                    <a:gd name="T14" fmla="*/ 116 w 146"/>
                    <a:gd name="T15" fmla="*/ 0 h 76"/>
                    <a:gd name="T16" fmla="*/ 141 w 146"/>
                    <a:gd name="T17" fmla="*/ 16 h 76"/>
                    <a:gd name="T18" fmla="*/ 146 w 146"/>
                    <a:gd name="T19" fmla="*/ 40 h 76"/>
                    <a:gd name="T20" fmla="*/ 135 w 146"/>
                    <a:gd name="T21" fmla="*/ 56 h 76"/>
                    <a:gd name="T22" fmla="*/ 118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6 w 146"/>
                    <a:gd name="T31" fmla="*/ 42 h 76"/>
                    <a:gd name="T32" fmla="*/ 114 w 146"/>
                    <a:gd name="T33" fmla="*/ 40 h 76"/>
                    <a:gd name="T34" fmla="*/ 119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5 w 146"/>
                    <a:gd name="T45" fmla="*/ 20 h 76"/>
                    <a:gd name="T46" fmla="*/ 86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5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4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3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5 w 146"/>
                    <a:gd name="T91" fmla="*/ 42 h 76"/>
                    <a:gd name="T92" fmla="*/ 48 w 146"/>
                    <a:gd name="T93" fmla="*/ 45 h 76"/>
                    <a:gd name="T94" fmla="*/ 45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31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7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7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5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1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5" y="56"/>
                      </a:lnTo>
                      <a:lnTo>
                        <a:pt x="127" y="59"/>
                      </a:lnTo>
                      <a:lnTo>
                        <a:pt x="118" y="61"/>
                      </a:lnTo>
                      <a:lnTo>
                        <a:pt x="109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8" y="45"/>
                      </a:lnTo>
                      <a:lnTo>
                        <a:pt x="98" y="42"/>
                      </a:lnTo>
                      <a:lnTo>
                        <a:pt x="102" y="42"/>
                      </a:lnTo>
                      <a:lnTo>
                        <a:pt x="106" y="42"/>
                      </a:lnTo>
                      <a:lnTo>
                        <a:pt x="110" y="40"/>
                      </a:lnTo>
                      <a:lnTo>
                        <a:pt x="114" y="40"/>
                      </a:lnTo>
                      <a:lnTo>
                        <a:pt x="116" y="38"/>
                      </a:lnTo>
                      <a:lnTo>
                        <a:pt x="119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8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5" y="20"/>
                      </a:lnTo>
                      <a:lnTo>
                        <a:pt x="89" y="25"/>
                      </a:lnTo>
                      <a:lnTo>
                        <a:pt x="86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20" y="76"/>
                      </a:lnTo>
                      <a:lnTo>
                        <a:pt x="95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4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9" y="53"/>
                      </a:lnTo>
                      <a:lnTo>
                        <a:pt x="63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5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5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31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5" name="Freeform 95">
                  <a:extLst>
                    <a:ext uri="{FF2B5EF4-FFF2-40B4-BE49-F238E27FC236}">
                      <a16:creationId xmlns:a16="http://schemas.microsoft.com/office/drawing/2014/main" id="{C4F88FE7-1B0B-424F-824F-A36670700DF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0" y="134"/>
                  <a:ext cx="36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6 w 146"/>
                    <a:gd name="T9" fmla="*/ 16 h 76"/>
                    <a:gd name="T10" fmla="*/ 84 w 146"/>
                    <a:gd name="T11" fmla="*/ 7 h 76"/>
                    <a:gd name="T12" fmla="*/ 94 w 146"/>
                    <a:gd name="T13" fmla="*/ 1 h 76"/>
                    <a:gd name="T14" fmla="*/ 116 w 146"/>
                    <a:gd name="T15" fmla="*/ 0 h 76"/>
                    <a:gd name="T16" fmla="*/ 140 w 146"/>
                    <a:gd name="T17" fmla="*/ 16 h 76"/>
                    <a:gd name="T18" fmla="*/ 146 w 146"/>
                    <a:gd name="T19" fmla="*/ 40 h 76"/>
                    <a:gd name="T20" fmla="*/ 134 w 146"/>
                    <a:gd name="T21" fmla="*/ 56 h 76"/>
                    <a:gd name="T22" fmla="*/ 117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5 w 146"/>
                    <a:gd name="T31" fmla="*/ 42 h 76"/>
                    <a:gd name="T32" fmla="*/ 112 w 146"/>
                    <a:gd name="T33" fmla="*/ 40 h 76"/>
                    <a:gd name="T34" fmla="*/ 117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4 w 146"/>
                    <a:gd name="T45" fmla="*/ 20 h 76"/>
                    <a:gd name="T46" fmla="*/ 84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4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3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1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4 w 146"/>
                    <a:gd name="T91" fmla="*/ 42 h 76"/>
                    <a:gd name="T92" fmla="*/ 48 w 146"/>
                    <a:gd name="T93" fmla="*/ 45 h 76"/>
                    <a:gd name="T94" fmla="*/ 43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29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6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6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4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0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4" y="56"/>
                      </a:lnTo>
                      <a:lnTo>
                        <a:pt x="126" y="59"/>
                      </a:lnTo>
                      <a:lnTo>
                        <a:pt x="117" y="61"/>
                      </a:lnTo>
                      <a:lnTo>
                        <a:pt x="108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7" y="45"/>
                      </a:lnTo>
                      <a:lnTo>
                        <a:pt x="98" y="42"/>
                      </a:lnTo>
                      <a:lnTo>
                        <a:pt x="101" y="42"/>
                      </a:lnTo>
                      <a:lnTo>
                        <a:pt x="105" y="42"/>
                      </a:lnTo>
                      <a:lnTo>
                        <a:pt x="110" y="40"/>
                      </a:lnTo>
                      <a:lnTo>
                        <a:pt x="112" y="40"/>
                      </a:lnTo>
                      <a:lnTo>
                        <a:pt x="116" y="38"/>
                      </a:lnTo>
                      <a:lnTo>
                        <a:pt x="117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7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4" y="20"/>
                      </a:lnTo>
                      <a:lnTo>
                        <a:pt x="88" y="25"/>
                      </a:lnTo>
                      <a:lnTo>
                        <a:pt x="84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19" y="76"/>
                      </a:lnTo>
                      <a:lnTo>
                        <a:pt x="94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3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7" y="53"/>
                      </a:lnTo>
                      <a:lnTo>
                        <a:pt x="61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4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3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29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6" name="Freeform 96">
                  <a:extLst>
                    <a:ext uri="{FF2B5EF4-FFF2-40B4-BE49-F238E27FC236}">
                      <a16:creationId xmlns:a16="http://schemas.microsoft.com/office/drawing/2014/main" id="{8DEC3439-3B27-4395-9274-B1A486CABE55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23" y="110"/>
                  <a:ext cx="93" cy="43"/>
                </a:xfrm>
                <a:custGeom>
                  <a:avLst/>
                  <a:gdLst>
                    <a:gd name="T0" fmla="*/ 304 w 371"/>
                    <a:gd name="T1" fmla="*/ 128 h 173"/>
                    <a:gd name="T2" fmla="*/ 320 w 371"/>
                    <a:gd name="T3" fmla="*/ 113 h 173"/>
                    <a:gd name="T4" fmla="*/ 365 w 371"/>
                    <a:gd name="T5" fmla="*/ 165 h 173"/>
                    <a:gd name="T6" fmla="*/ 276 w 371"/>
                    <a:gd name="T7" fmla="*/ 77 h 173"/>
                    <a:gd name="T8" fmla="*/ 28 w 371"/>
                    <a:gd name="T9" fmla="*/ 146 h 173"/>
                    <a:gd name="T10" fmla="*/ 57 w 371"/>
                    <a:gd name="T11" fmla="*/ 121 h 173"/>
                    <a:gd name="T12" fmla="*/ 88 w 371"/>
                    <a:gd name="T13" fmla="*/ 121 h 173"/>
                    <a:gd name="T14" fmla="*/ 110 w 371"/>
                    <a:gd name="T15" fmla="*/ 77 h 173"/>
                    <a:gd name="T16" fmla="*/ 115 w 371"/>
                    <a:gd name="T17" fmla="*/ 23 h 173"/>
                    <a:gd name="T18" fmla="*/ 165 w 371"/>
                    <a:gd name="T19" fmla="*/ 72 h 173"/>
                    <a:gd name="T20" fmla="*/ 198 w 371"/>
                    <a:gd name="T21" fmla="*/ 93 h 173"/>
                    <a:gd name="T22" fmla="*/ 266 w 371"/>
                    <a:gd name="T23" fmla="*/ 55 h 173"/>
                    <a:gd name="T24" fmla="*/ 285 w 371"/>
                    <a:gd name="T25" fmla="*/ 4 h 173"/>
                    <a:gd name="T26" fmla="*/ 371 w 371"/>
                    <a:gd name="T27" fmla="*/ 0 h 173"/>
                    <a:gd name="T28" fmla="*/ 342 w 371"/>
                    <a:gd name="T29" fmla="*/ 6 h 173"/>
                    <a:gd name="T30" fmla="*/ 344 w 371"/>
                    <a:gd name="T31" fmla="*/ 38 h 173"/>
                    <a:gd name="T32" fmla="*/ 294 w 371"/>
                    <a:gd name="T33" fmla="*/ 63 h 173"/>
                    <a:gd name="T34" fmla="*/ 290 w 371"/>
                    <a:gd name="T35" fmla="*/ 24 h 173"/>
                    <a:gd name="T36" fmla="*/ 302 w 371"/>
                    <a:gd name="T37" fmla="*/ 32 h 173"/>
                    <a:gd name="T38" fmla="*/ 319 w 371"/>
                    <a:gd name="T39" fmla="*/ 40 h 173"/>
                    <a:gd name="T40" fmla="*/ 326 w 371"/>
                    <a:gd name="T41" fmla="*/ 21 h 173"/>
                    <a:gd name="T42" fmla="*/ 294 w 371"/>
                    <a:gd name="T43" fmla="*/ 10 h 173"/>
                    <a:gd name="T44" fmla="*/ 274 w 371"/>
                    <a:gd name="T45" fmla="*/ 70 h 173"/>
                    <a:gd name="T46" fmla="*/ 362 w 371"/>
                    <a:gd name="T47" fmla="*/ 141 h 173"/>
                    <a:gd name="T48" fmla="*/ 339 w 371"/>
                    <a:gd name="T49" fmla="*/ 168 h 173"/>
                    <a:gd name="T50" fmla="*/ 302 w 371"/>
                    <a:gd name="T51" fmla="*/ 139 h 173"/>
                    <a:gd name="T52" fmla="*/ 252 w 371"/>
                    <a:gd name="T53" fmla="*/ 74 h 173"/>
                    <a:gd name="T54" fmla="*/ 206 w 371"/>
                    <a:gd name="T55" fmla="*/ 112 h 173"/>
                    <a:gd name="T56" fmla="*/ 228 w 371"/>
                    <a:gd name="T57" fmla="*/ 128 h 173"/>
                    <a:gd name="T58" fmla="*/ 240 w 371"/>
                    <a:gd name="T59" fmla="*/ 113 h 173"/>
                    <a:gd name="T60" fmla="*/ 223 w 371"/>
                    <a:gd name="T61" fmla="*/ 103 h 173"/>
                    <a:gd name="T62" fmla="*/ 230 w 371"/>
                    <a:gd name="T63" fmla="*/ 86 h 173"/>
                    <a:gd name="T64" fmla="*/ 267 w 371"/>
                    <a:gd name="T65" fmla="*/ 114 h 173"/>
                    <a:gd name="T66" fmla="*/ 210 w 371"/>
                    <a:gd name="T67" fmla="*/ 140 h 173"/>
                    <a:gd name="T68" fmla="*/ 205 w 371"/>
                    <a:gd name="T69" fmla="*/ 163 h 173"/>
                    <a:gd name="T70" fmla="*/ 203 w 371"/>
                    <a:gd name="T71" fmla="*/ 170 h 173"/>
                    <a:gd name="T72" fmla="*/ 183 w 371"/>
                    <a:gd name="T73" fmla="*/ 168 h 173"/>
                    <a:gd name="T74" fmla="*/ 180 w 371"/>
                    <a:gd name="T75" fmla="*/ 149 h 173"/>
                    <a:gd name="T76" fmla="*/ 165 w 371"/>
                    <a:gd name="T77" fmla="*/ 145 h 173"/>
                    <a:gd name="T78" fmla="*/ 120 w 371"/>
                    <a:gd name="T79" fmla="*/ 104 h 173"/>
                    <a:gd name="T80" fmla="*/ 160 w 371"/>
                    <a:gd name="T81" fmla="*/ 89 h 173"/>
                    <a:gd name="T82" fmla="*/ 160 w 371"/>
                    <a:gd name="T83" fmla="*/ 103 h 173"/>
                    <a:gd name="T84" fmla="*/ 146 w 371"/>
                    <a:gd name="T85" fmla="*/ 116 h 173"/>
                    <a:gd name="T86" fmla="*/ 162 w 371"/>
                    <a:gd name="T87" fmla="*/ 128 h 173"/>
                    <a:gd name="T88" fmla="*/ 182 w 371"/>
                    <a:gd name="T89" fmla="*/ 107 h 173"/>
                    <a:gd name="T90" fmla="*/ 125 w 371"/>
                    <a:gd name="T91" fmla="*/ 75 h 173"/>
                    <a:gd name="T92" fmla="*/ 68 w 371"/>
                    <a:gd name="T93" fmla="*/ 155 h 173"/>
                    <a:gd name="T94" fmla="*/ 45 w 371"/>
                    <a:gd name="T95" fmla="*/ 173 h 173"/>
                    <a:gd name="T96" fmla="*/ 48 w 371"/>
                    <a:gd name="T97" fmla="*/ 103 h 173"/>
                    <a:gd name="T98" fmla="*/ 112 w 371"/>
                    <a:gd name="T99" fmla="*/ 53 h 173"/>
                    <a:gd name="T100" fmla="*/ 75 w 371"/>
                    <a:gd name="T101" fmla="*/ 7 h 173"/>
                    <a:gd name="T102" fmla="*/ 59 w 371"/>
                    <a:gd name="T103" fmla="*/ 29 h 173"/>
                    <a:gd name="T104" fmla="*/ 74 w 371"/>
                    <a:gd name="T105" fmla="*/ 42 h 173"/>
                    <a:gd name="T106" fmla="*/ 84 w 371"/>
                    <a:gd name="T107" fmla="*/ 24 h 173"/>
                    <a:gd name="T108" fmla="*/ 101 w 371"/>
                    <a:gd name="T109" fmla="*/ 32 h 173"/>
                    <a:gd name="T110" fmla="*/ 73 w 371"/>
                    <a:gd name="T111" fmla="*/ 69 h 173"/>
                    <a:gd name="T112" fmla="*/ 47 w 371"/>
                    <a:gd name="T113" fmla="*/ 11 h 173"/>
                    <a:gd name="T114" fmla="*/ 27 w 371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1" h="173"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4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6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58" y="146"/>
                      </a:lnTo>
                      <a:lnTo>
                        <a:pt x="349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6" y="150"/>
                      </a:lnTo>
                      <a:lnTo>
                        <a:pt x="43" y="139"/>
                      </a:lnTo>
                      <a:lnTo>
                        <a:pt x="50" y="130"/>
                      </a:lnTo>
                      <a:lnTo>
                        <a:pt x="57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1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3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6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0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8" y="80"/>
                      </a:lnTo>
                      <a:lnTo>
                        <a:pt x="221" y="72"/>
                      </a:lnTo>
                      <a:lnTo>
                        <a:pt x="237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5" y="0"/>
                      </a:lnTo>
                      <a:lnTo>
                        <a:pt x="371" y="0"/>
                      </a:lnTo>
                      <a:lnTo>
                        <a:pt x="371" y="6"/>
                      </a:lnTo>
                      <a:lnTo>
                        <a:pt x="365" y="7"/>
                      </a:lnTo>
                      <a:lnTo>
                        <a:pt x="359" y="7"/>
                      </a:lnTo>
                      <a:lnTo>
                        <a:pt x="354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1" y="60"/>
                      </a:lnTo>
                      <a:lnTo>
                        <a:pt x="324" y="66"/>
                      </a:lnTo>
                      <a:lnTo>
                        <a:pt x="313" y="69"/>
                      </a:lnTo>
                      <a:lnTo>
                        <a:pt x="303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2" y="32"/>
                      </a:lnTo>
                      <a:lnTo>
                        <a:pt x="303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7" y="29"/>
                      </a:lnTo>
                      <a:lnTo>
                        <a:pt x="327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3"/>
                      </a:lnTo>
                      <a:lnTo>
                        <a:pt x="371" y="167"/>
                      </a:lnTo>
                      <a:lnTo>
                        <a:pt x="371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39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6" y="167"/>
                      </a:lnTo>
                      <a:lnTo>
                        <a:pt x="324" y="159"/>
                      </a:lnTo>
                      <a:lnTo>
                        <a:pt x="312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2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0" y="76"/>
                      </a:lnTo>
                      <a:lnTo>
                        <a:pt x="228" y="80"/>
                      </a:lnTo>
                      <a:lnTo>
                        <a:pt x="217" y="85"/>
                      </a:lnTo>
                      <a:lnTo>
                        <a:pt x="208" y="95"/>
                      </a:lnTo>
                      <a:lnTo>
                        <a:pt x="205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1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0" y="116"/>
                      </a:lnTo>
                      <a:lnTo>
                        <a:pt x="240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3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3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2" y="128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5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5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0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6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5" y="139"/>
                      </a:lnTo>
                      <a:lnTo>
                        <a:pt x="128" y="132"/>
                      </a:lnTo>
                      <a:lnTo>
                        <a:pt x="121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3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7" y="99"/>
                      </a:lnTo>
                      <a:lnTo>
                        <a:pt x="167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48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6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7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8" y="167"/>
                      </a:lnTo>
                      <a:lnTo>
                        <a:pt x="47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6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8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2" y="70"/>
                      </a:lnTo>
                      <a:lnTo>
                        <a:pt x="114" y="62"/>
                      </a:lnTo>
                      <a:lnTo>
                        <a:pt x="112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0" y="6"/>
                      </a:lnTo>
                      <a:lnTo>
                        <a:pt x="75" y="7"/>
                      </a:lnTo>
                      <a:lnTo>
                        <a:pt x="69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59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1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0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3" y="40"/>
                      </a:lnTo>
                      <a:lnTo>
                        <a:pt x="102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8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2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7" name="Freeform 97">
                  <a:extLst>
                    <a:ext uri="{FF2B5EF4-FFF2-40B4-BE49-F238E27FC236}">
                      <a16:creationId xmlns:a16="http://schemas.microsoft.com/office/drawing/2014/main" id="{95C51705-03B8-4302-B8F1-457012FE0D45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96" y="110"/>
                  <a:ext cx="94" cy="43"/>
                </a:xfrm>
                <a:custGeom>
                  <a:avLst/>
                  <a:gdLst>
                    <a:gd name="T0" fmla="*/ 28 w 374"/>
                    <a:gd name="T1" fmla="*/ 146 h 173"/>
                    <a:gd name="T2" fmla="*/ 58 w 374"/>
                    <a:gd name="T3" fmla="*/ 121 h 173"/>
                    <a:gd name="T4" fmla="*/ 88 w 374"/>
                    <a:gd name="T5" fmla="*/ 121 h 173"/>
                    <a:gd name="T6" fmla="*/ 110 w 374"/>
                    <a:gd name="T7" fmla="*/ 77 h 173"/>
                    <a:gd name="T8" fmla="*/ 305 w 374"/>
                    <a:gd name="T9" fmla="*/ 128 h 173"/>
                    <a:gd name="T10" fmla="*/ 320 w 374"/>
                    <a:gd name="T11" fmla="*/ 113 h 173"/>
                    <a:gd name="T12" fmla="*/ 365 w 374"/>
                    <a:gd name="T13" fmla="*/ 165 h 173"/>
                    <a:gd name="T14" fmla="*/ 276 w 374"/>
                    <a:gd name="T15" fmla="*/ 77 h 173"/>
                    <a:gd name="T16" fmla="*/ 115 w 374"/>
                    <a:gd name="T17" fmla="*/ 23 h 173"/>
                    <a:gd name="T18" fmla="*/ 165 w 374"/>
                    <a:gd name="T19" fmla="*/ 72 h 173"/>
                    <a:gd name="T20" fmla="*/ 198 w 374"/>
                    <a:gd name="T21" fmla="*/ 93 h 173"/>
                    <a:gd name="T22" fmla="*/ 266 w 374"/>
                    <a:gd name="T23" fmla="*/ 55 h 173"/>
                    <a:gd name="T24" fmla="*/ 285 w 374"/>
                    <a:gd name="T25" fmla="*/ 4 h 173"/>
                    <a:gd name="T26" fmla="*/ 374 w 374"/>
                    <a:gd name="T27" fmla="*/ 0 h 173"/>
                    <a:gd name="T28" fmla="*/ 342 w 374"/>
                    <a:gd name="T29" fmla="*/ 6 h 173"/>
                    <a:gd name="T30" fmla="*/ 344 w 374"/>
                    <a:gd name="T31" fmla="*/ 38 h 173"/>
                    <a:gd name="T32" fmla="*/ 288 w 374"/>
                    <a:gd name="T33" fmla="*/ 57 h 173"/>
                    <a:gd name="T34" fmla="*/ 294 w 374"/>
                    <a:gd name="T35" fmla="*/ 21 h 173"/>
                    <a:gd name="T36" fmla="*/ 305 w 374"/>
                    <a:gd name="T37" fmla="*/ 35 h 173"/>
                    <a:gd name="T38" fmla="*/ 321 w 374"/>
                    <a:gd name="T39" fmla="*/ 38 h 173"/>
                    <a:gd name="T40" fmla="*/ 325 w 374"/>
                    <a:gd name="T41" fmla="*/ 18 h 173"/>
                    <a:gd name="T42" fmla="*/ 285 w 374"/>
                    <a:gd name="T43" fmla="*/ 19 h 173"/>
                    <a:gd name="T44" fmla="*/ 289 w 374"/>
                    <a:gd name="T45" fmla="*/ 74 h 173"/>
                    <a:gd name="T46" fmla="*/ 367 w 374"/>
                    <a:gd name="T47" fmla="*/ 150 h 173"/>
                    <a:gd name="T48" fmla="*/ 339 w 374"/>
                    <a:gd name="T49" fmla="*/ 167 h 173"/>
                    <a:gd name="T50" fmla="*/ 289 w 374"/>
                    <a:gd name="T51" fmla="*/ 122 h 173"/>
                    <a:gd name="T52" fmla="*/ 241 w 374"/>
                    <a:gd name="T53" fmla="*/ 76 h 173"/>
                    <a:gd name="T54" fmla="*/ 207 w 374"/>
                    <a:gd name="T55" fmla="*/ 117 h 173"/>
                    <a:gd name="T56" fmla="*/ 232 w 374"/>
                    <a:gd name="T57" fmla="*/ 127 h 173"/>
                    <a:gd name="T58" fmla="*/ 239 w 374"/>
                    <a:gd name="T59" fmla="*/ 109 h 173"/>
                    <a:gd name="T60" fmla="*/ 219 w 374"/>
                    <a:gd name="T61" fmla="*/ 103 h 173"/>
                    <a:gd name="T62" fmla="*/ 239 w 374"/>
                    <a:gd name="T63" fmla="*/ 84 h 173"/>
                    <a:gd name="T64" fmla="*/ 265 w 374"/>
                    <a:gd name="T65" fmla="*/ 125 h 173"/>
                    <a:gd name="T66" fmla="*/ 210 w 374"/>
                    <a:gd name="T67" fmla="*/ 140 h 173"/>
                    <a:gd name="T68" fmla="*/ 205 w 374"/>
                    <a:gd name="T69" fmla="*/ 163 h 173"/>
                    <a:gd name="T70" fmla="*/ 203 w 374"/>
                    <a:gd name="T71" fmla="*/ 170 h 173"/>
                    <a:gd name="T72" fmla="*/ 183 w 374"/>
                    <a:gd name="T73" fmla="*/ 168 h 173"/>
                    <a:gd name="T74" fmla="*/ 180 w 374"/>
                    <a:gd name="T75" fmla="*/ 149 h 173"/>
                    <a:gd name="T76" fmla="*/ 165 w 374"/>
                    <a:gd name="T77" fmla="*/ 145 h 173"/>
                    <a:gd name="T78" fmla="*/ 120 w 374"/>
                    <a:gd name="T79" fmla="*/ 104 h 173"/>
                    <a:gd name="T80" fmla="*/ 160 w 374"/>
                    <a:gd name="T81" fmla="*/ 89 h 173"/>
                    <a:gd name="T82" fmla="*/ 160 w 374"/>
                    <a:gd name="T83" fmla="*/ 103 h 173"/>
                    <a:gd name="T84" fmla="*/ 147 w 374"/>
                    <a:gd name="T85" fmla="*/ 116 h 173"/>
                    <a:gd name="T86" fmla="*/ 162 w 374"/>
                    <a:gd name="T87" fmla="*/ 128 h 173"/>
                    <a:gd name="T88" fmla="*/ 182 w 374"/>
                    <a:gd name="T89" fmla="*/ 107 h 173"/>
                    <a:gd name="T90" fmla="*/ 125 w 374"/>
                    <a:gd name="T91" fmla="*/ 75 h 173"/>
                    <a:gd name="T92" fmla="*/ 68 w 374"/>
                    <a:gd name="T93" fmla="*/ 155 h 173"/>
                    <a:gd name="T94" fmla="*/ 45 w 374"/>
                    <a:gd name="T95" fmla="*/ 173 h 173"/>
                    <a:gd name="T96" fmla="*/ 49 w 374"/>
                    <a:gd name="T97" fmla="*/ 103 h 173"/>
                    <a:gd name="T98" fmla="*/ 114 w 374"/>
                    <a:gd name="T99" fmla="*/ 53 h 173"/>
                    <a:gd name="T100" fmla="*/ 75 w 374"/>
                    <a:gd name="T101" fmla="*/ 7 h 173"/>
                    <a:gd name="T102" fmla="*/ 59 w 374"/>
                    <a:gd name="T103" fmla="*/ 29 h 173"/>
                    <a:gd name="T104" fmla="*/ 74 w 374"/>
                    <a:gd name="T105" fmla="*/ 42 h 173"/>
                    <a:gd name="T106" fmla="*/ 84 w 374"/>
                    <a:gd name="T107" fmla="*/ 24 h 173"/>
                    <a:gd name="T108" fmla="*/ 101 w 374"/>
                    <a:gd name="T109" fmla="*/ 32 h 173"/>
                    <a:gd name="T110" fmla="*/ 73 w 374"/>
                    <a:gd name="T111" fmla="*/ 69 h 173"/>
                    <a:gd name="T112" fmla="*/ 47 w 374"/>
                    <a:gd name="T113" fmla="*/ 11 h 173"/>
                    <a:gd name="T114" fmla="*/ 27 w 374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4" h="173"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3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7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9" y="80"/>
                      </a:lnTo>
                      <a:lnTo>
                        <a:pt x="223" y="72"/>
                      </a:lnTo>
                      <a:lnTo>
                        <a:pt x="238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6" y="0"/>
                      </a:lnTo>
                      <a:lnTo>
                        <a:pt x="374" y="0"/>
                      </a:lnTo>
                      <a:lnTo>
                        <a:pt x="369" y="2"/>
                      </a:lnTo>
                      <a:lnTo>
                        <a:pt x="363" y="5"/>
                      </a:lnTo>
                      <a:lnTo>
                        <a:pt x="358" y="6"/>
                      </a:lnTo>
                      <a:lnTo>
                        <a:pt x="353" y="6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28" y="63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2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40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4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4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4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5" y="125"/>
                      </a:lnTo>
                      <a:lnTo>
                        <a:pt x="258" y="132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2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7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5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8" name="Freeform 98">
                  <a:extLst>
                    <a:ext uri="{FF2B5EF4-FFF2-40B4-BE49-F238E27FC236}">
                      <a16:creationId xmlns:a16="http://schemas.microsoft.com/office/drawing/2014/main" id="{BA68C516-C710-4E35-AF98-376C0AC5B2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8" y="110"/>
                  <a:ext cx="47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6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5 w 184"/>
                    <a:gd name="T25" fmla="*/ 75 h 93"/>
                    <a:gd name="T26" fmla="*/ 107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5 w 184"/>
                    <a:gd name="T47" fmla="*/ 5 h 93"/>
                    <a:gd name="T48" fmla="*/ 162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7 w 184"/>
                    <a:gd name="T59" fmla="*/ 60 h 93"/>
                    <a:gd name="T60" fmla="*/ 137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5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0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  <a:gd name="T92" fmla="*/ 0 w 184"/>
                    <a:gd name="T93" fmla="*/ 0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</a:cxnLst>
                  <a:rect l="0" t="0" r="r" b="b"/>
                  <a:pathLst>
                    <a:path w="184" h="93">
                      <a:moveTo>
                        <a:pt x="0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4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6" y="42"/>
                      </a:lnTo>
                      <a:lnTo>
                        <a:pt x="66" y="53"/>
                      </a:lnTo>
                      <a:lnTo>
                        <a:pt x="66" y="58"/>
                      </a:lnTo>
                      <a:lnTo>
                        <a:pt x="77" y="61"/>
                      </a:lnTo>
                      <a:lnTo>
                        <a:pt x="84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5" y="75"/>
                      </a:lnTo>
                      <a:lnTo>
                        <a:pt x="100" y="68"/>
                      </a:lnTo>
                      <a:lnTo>
                        <a:pt x="107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8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8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5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5" y="5"/>
                      </a:lnTo>
                      <a:lnTo>
                        <a:pt x="169" y="10"/>
                      </a:lnTo>
                      <a:lnTo>
                        <a:pt x="162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4" y="46"/>
                      </a:lnTo>
                      <a:lnTo>
                        <a:pt x="152" y="46"/>
                      </a:lnTo>
                      <a:lnTo>
                        <a:pt x="148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7" y="56"/>
                      </a:lnTo>
                      <a:lnTo>
                        <a:pt x="137" y="60"/>
                      </a:lnTo>
                      <a:lnTo>
                        <a:pt x="137" y="63"/>
                      </a:lnTo>
                      <a:lnTo>
                        <a:pt x="137" y="64"/>
                      </a:lnTo>
                      <a:lnTo>
                        <a:pt x="120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3" y="79"/>
                      </a:lnTo>
                      <a:lnTo>
                        <a:pt x="75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6" y="30"/>
                      </a:lnTo>
                      <a:lnTo>
                        <a:pt x="20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0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9" name="Freeform 99">
                  <a:extLst>
                    <a:ext uri="{FF2B5EF4-FFF2-40B4-BE49-F238E27FC236}">
                      <a16:creationId xmlns:a16="http://schemas.microsoft.com/office/drawing/2014/main" id="{EE013B17-10D3-4276-8742-B4308636DE6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2" y="110"/>
                  <a:ext cx="46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7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6 w 184"/>
                    <a:gd name="T25" fmla="*/ 75 h 93"/>
                    <a:gd name="T26" fmla="*/ 108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7 w 184"/>
                    <a:gd name="T47" fmla="*/ 5 h 93"/>
                    <a:gd name="T48" fmla="*/ 164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8 w 184"/>
                    <a:gd name="T59" fmla="*/ 60 h 93"/>
                    <a:gd name="T60" fmla="*/ 138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6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1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84" h="93">
                      <a:moveTo>
                        <a:pt x="1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6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7" y="42"/>
                      </a:lnTo>
                      <a:lnTo>
                        <a:pt x="67" y="53"/>
                      </a:lnTo>
                      <a:lnTo>
                        <a:pt x="67" y="58"/>
                      </a:lnTo>
                      <a:lnTo>
                        <a:pt x="77" y="61"/>
                      </a:lnTo>
                      <a:lnTo>
                        <a:pt x="85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6" y="75"/>
                      </a:lnTo>
                      <a:lnTo>
                        <a:pt x="100" y="68"/>
                      </a:lnTo>
                      <a:lnTo>
                        <a:pt x="108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9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9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7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7" y="5"/>
                      </a:lnTo>
                      <a:lnTo>
                        <a:pt x="170" y="10"/>
                      </a:lnTo>
                      <a:lnTo>
                        <a:pt x="164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5" y="46"/>
                      </a:lnTo>
                      <a:lnTo>
                        <a:pt x="152" y="46"/>
                      </a:lnTo>
                      <a:lnTo>
                        <a:pt x="149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8" y="56"/>
                      </a:lnTo>
                      <a:lnTo>
                        <a:pt x="138" y="60"/>
                      </a:lnTo>
                      <a:lnTo>
                        <a:pt x="138" y="63"/>
                      </a:lnTo>
                      <a:lnTo>
                        <a:pt x="138" y="64"/>
                      </a:lnTo>
                      <a:lnTo>
                        <a:pt x="122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5" y="79"/>
                      </a:lnTo>
                      <a:lnTo>
                        <a:pt x="76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7" y="30"/>
                      </a:lnTo>
                      <a:lnTo>
                        <a:pt x="21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0" name="Freeform 100">
                  <a:extLst>
                    <a:ext uri="{FF2B5EF4-FFF2-40B4-BE49-F238E27FC236}">
                      <a16:creationId xmlns:a16="http://schemas.microsoft.com/office/drawing/2014/main" id="{35FDA895-4397-4B51-B359-2FBCA54DE5A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2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1" name="Freeform 101">
                  <a:extLst>
                    <a:ext uri="{FF2B5EF4-FFF2-40B4-BE49-F238E27FC236}">
                      <a16:creationId xmlns:a16="http://schemas.microsoft.com/office/drawing/2014/main" id="{6954AD41-9016-4DE4-918B-0BD6DFDFC47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2" name="Freeform 102">
                  <a:extLst>
                    <a:ext uri="{FF2B5EF4-FFF2-40B4-BE49-F238E27FC236}">
                      <a16:creationId xmlns:a16="http://schemas.microsoft.com/office/drawing/2014/main" id="{22F36E46-44A9-4EFA-8DFE-43374A6B819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1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7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1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3" name="Freeform 103">
                  <a:extLst>
                    <a:ext uri="{FF2B5EF4-FFF2-40B4-BE49-F238E27FC236}">
                      <a16:creationId xmlns:a16="http://schemas.microsoft.com/office/drawing/2014/main" id="{B8D41F5C-400F-4614-AB3A-F62BAC6EC13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4" name="Freeform 104">
                  <a:extLst>
                    <a:ext uri="{FF2B5EF4-FFF2-40B4-BE49-F238E27FC236}">
                      <a16:creationId xmlns:a16="http://schemas.microsoft.com/office/drawing/2014/main" id="{E3031701-529A-4D1D-8BFA-96461487589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04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5" name="Freeform 105">
                  <a:extLst>
                    <a:ext uri="{FF2B5EF4-FFF2-40B4-BE49-F238E27FC236}">
                      <a16:creationId xmlns:a16="http://schemas.microsoft.com/office/drawing/2014/main" id="{B753A225-277C-4A25-A08D-0AAF5DDAE7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4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6" name="Freeform 106">
                  <a:extLst>
                    <a:ext uri="{FF2B5EF4-FFF2-40B4-BE49-F238E27FC236}">
                      <a16:creationId xmlns:a16="http://schemas.microsoft.com/office/drawing/2014/main" id="{A1606012-BFA3-4744-98AD-0DD4E6C4741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0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4 w 16"/>
                    <a:gd name="T13" fmla="*/ 14 h 17"/>
                    <a:gd name="T14" fmla="*/ 11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1 w 16"/>
                    <a:gd name="T29" fmla="*/ 3 h 17"/>
                    <a:gd name="T30" fmla="*/ 3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7" name="Freeform 107">
                  <a:extLst>
                    <a:ext uri="{FF2B5EF4-FFF2-40B4-BE49-F238E27FC236}">
                      <a16:creationId xmlns:a16="http://schemas.microsoft.com/office/drawing/2014/main" id="{5EC35EE8-15D2-441D-B139-0399C85DC99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0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4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7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8" name="Freeform 108">
                  <a:extLst>
                    <a:ext uri="{FF2B5EF4-FFF2-40B4-BE49-F238E27FC236}">
                      <a16:creationId xmlns:a16="http://schemas.microsoft.com/office/drawing/2014/main" id="{91513ACD-E5EC-4B21-ACA5-7EB71B9B227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89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8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9" name="Freeform 109">
                  <a:extLst>
                    <a:ext uri="{FF2B5EF4-FFF2-40B4-BE49-F238E27FC236}">
                      <a16:creationId xmlns:a16="http://schemas.microsoft.com/office/drawing/2014/main" id="{ED692018-ACFA-48AB-9800-F590D5A2FFB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6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0" name="Freeform 110">
                  <a:extLst>
                    <a:ext uri="{FF2B5EF4-FFF2-40B4-BE49-F238E27FC236}">
                      <a16:creationId xmlns:a16="http://schemas.microsoft.com/office/drawing/2014/main" id="{242254B0-1415-4CF0-B97F-F3E3B40F6B3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5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5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1" name="Freeform 111">
                  <a:extLst>
                    <a:ext uri="{FF2B5EF4-FFF2-40B4-BE49-F238E27FC236}">
                      <a16:creationId xmlns:a16="http://schemas.microsoft.com/office/drawing/2014/main" id="{3DC9F463-4C02-40AB-ADD7-4D1F0FE58E4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0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2" name="Freeform 112">
                  <a:extLst>
                    <a:ext uri="{FF2B5EF4-FFF2-40B4-BE49-F238E27FC236}">
                      <a16:creationId xmlns:a16="http://schemas.microsoft.com/office/drawing/2014/main" id="{4C9510BD-8087-46A6-A96E-98940A7A37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3" name="Freeform 113">
                  <a:extLst>
                    <a:ext uri="{FF2B5EF4-FFF2-40B4-BE49-F238E27FC236}">
                      <a16:creationId xmlns:a16="http://schemas.microsoft.com/office/drawing/2014/main" id="{0BCEA521-E330-4E8A-BBB3-9FE18B84F10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16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7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4" name="Freeform 114">
                  <a:extLst>
                    <a:ext uri="{FF2B5EF4-FFF2-40B4-BE49-F238E27FC236}">
                      <a16:creationId xmlns:a16="http://schemas.microsoft.com/office/drawing/2014/main" id="{C1988C0D-9525-48EC-84BD-55B1752AB2F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9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5" name="Freeform 115">
                  <a:extLst>
                    <a:ext uri="{FF2B5EF4-FFF2-40B4-BE49-F238E27FC236}">
                      <a16:creationId xmlns:a16="http://schemas.microsoft.com/office/drawing/2014/main" id="{8B2F56C0-22D7-40EF-94DE-8F8AEC611AF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7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6" name="Freeform 116">
                  <a:extLst>
                    <a:ext uri="{FF2B5EF4-FFF2-40B4-BE49-F238E27FC236}">
                      <a16:creationId xmlns:a16="http://schemas.microsoft.com/office/drawing/2014/main" id="{AC772485-4A76-435C-A07F-BCE58A9307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3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8 w 22"/>
                    <a:gd name="T15" fmla="*/ 19 h 22"/>
                    <a:gd name="T16" fmla="*/ 14 w 22"/>
                    <a:gd name="T17" fmla="*/ 22 h 22"/>
                    <a:gd name="T18" fmla="*/ 11 w 22"/>
                    <a:gd name="T19" fmla="*/ 22 h 22"/>
                    <a:gd name="T20" fmla="*/ 8 w 22"/>
                    <a:gd name="T21" fmla="*/ 22 h 22"/>
                    <a:gd name="T22" fmla="*/ 4 w 22"/>
                    <a:gd name="T23" fmla="*/ 19 h 22"/>
                    <a:gd name="T24" fmla="*/ 1 w 22"/>
                    <a:gd name="T25" fmla="*/ 17 h 22"/>
                    <a:gd name="T26" fmla="*/ 0 w 22"/>
                    <a:gd name="T27" fmla="*/ 13 h 22"/>
                    <a:gd name="T28" fmla="*/ 1 w 22"/>
                    <a:gd name="T29" fmla="*/ 8 h 22"/>
                    <a:gd name="T30" fmla="*/ 2 w 22"/>
                    <a:gd name="T31" fmla="*/ 4 h 22"/>
                    <a:gd name="T32" fmla="*/ 6 w 22"/>
                    <a:gd name="T33" fmla="*/ 2 h 22"/>
                    <a:gd name="T34" fmla="*/ 10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7" name="Freeform 117">
                  <a:extLst>
                    <a:ext uri="{FF2B5EF4-FFF2-40B4-BE49-F238E27FC236}">
                      <a16:creationId xmlns:a16="http://schemas.microsoft.com/office/drawing/2014/main" id="{650E2266-9786-4CCC-BF78-23789112CA1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1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8" name="Freeform 118">
                  <a:extLst>
                    <a:ext uri="{FF2B5EF4-FFF2-40B4-BE49-F238E27FC236}">
                      <a16:creationId xmlns:a16="http://schemas.microsoft.com/office/drawing/2014/main" id="{51123B2B-49BB-4D99-BA7A-C633240B46B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6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2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6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2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9" name="Freeform 119">
                  <a:extLst>
                    <a:ext uri="{FF2B5EF4-FFF2-40B4-BE49-F238E27FC236}">
                      <a16:creationId xmlns:a16="http://schemas.microsoft.com/office/drawing/2014/main" id="{BAF4E4C0-F791-436E-9987-38880FEC12D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87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7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2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6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7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0" name="Freeform 120">
                  <a:extLst>
                    <a:ext uri="{FF2B5EF4-FFF2-40B4-BE49-F238E27FC236}">
                      <a16:creationId xmlns:a16="http://schemas.microsoft.com/office/drawing/2014/main" id="{35D5119C-0D50-4E40-9A8F-6ABC05F71FC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22"/>
                  <a:ext cx="4" cy="5"/>
                </a:xfrm>
                <a:custGeom>
                  <a:avLst/>
                  <a:gdLst>
                    <a:gd name="T0" fmla="*/ 7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6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7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6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1" name="Freeform 121">
                  <a:extLst>
                    <a:ext uri="{FF2B5EF4-FFF2-40B4-BE49-F238E27FC236}">
                      <a16:creationId xmlns:a16="http://schemas.microsoft.com/office/drawing/2014/main" id="{D6387828-BD95-4B9D-85F9-97A12964B5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" y="122"/>
                  <a:ext cx="4" cy="5"/>
                </a:xfrm>
                <a:custGeom>
                  <a:avLst/>
                  <a:gdLst>
                    <a:gd name="T0" fmla="*/ 9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9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2" name="Freeform 122">
                  <a:extLst>
                    <a:ext uri="{FF2B5EF4-FFF2-40B4-BE49-F238E27FC236}">
                      <a16:creationId xmlns:a16="http://schemas.microsoft.com/office/drawing/2014/main" id="{D1588D18-DE7D-458F-A96D-39A3BCFE17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3 w 14"/>
                    <a:gd name="T7" fmla="*/ 3 h 12"/>
                    <a:gd name="T8" fmla="*/ 14 w 14"/>
                    <a:gd name="T9" fmla="*/ 6 h 12"/>
                    <a:gd name="T10" fmla="*/ 13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4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4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3" name="Freeform 123">
                  <a:extLst>
                    <a:ext uri="{FF2B5EF4-FFF2-40B4-BE49-F238E27FC236}">
                      <a16:creationId xmlns:a16="http://schemas.microsoft.com/office/drawing/2014/main" id="{8A2DC61A-DA73-4697-9E9D-109A0F5737A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6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4" name="Freeform 124">
                  <a:extLst>
                    <a:ext uri="{FF2B5EF4-FFF2-40B4-BE49-F238E27FC236}">
                      <a16:creationId xmlns:a16="http://schemas.microsoft.com/office/drawing/2014/main" id="{50CD4D92-7B58-40C9-9538-46DB5B475B4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" y="128"/>
                  <a:ext cx="5" cy="5"/>
                </a:xfrm>
                <a:custGeom>
                  <a:avLst/>
                  <a:gdLst>
                    <a:gd name="T0" fmla="*/ 12 w 21"/>
                    <a:gd name="T1" fmla="*/ 0 h 22"/>
                    <a:gd name="T2" fmla="*/ 16 w 21"/>
                    <a:gd name="T3" fmla="*/ 1 h 22"/>
                    <a:gd name="T4" fmla="*/ 19 w 21"/>
                    <a:gd name="T5" fmla="*/ 4 h 22"/>
                    <a:gd name="T6" fmla="*/ 21 w 21"/>
                    <a:gd name="T7" fmla="*/ 8 h 22"/>
                    <a:gd name="T8" fmla="*/ 21 w 21"/>
                    <a:gd name="T9" fmla="*/ 12 h 22"/>
                    <a:gd name="T10" fmla="*/ 20 w 21"/>
                    <a:gd name="T11" fmla="*/ 17 h 22"/>
                    <a:gd name="T12" fmla="*/ 17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6 w 21"/>
                    <a:gd name="T19" fmla="*/ 20 h 22"/>
                    <a:gd name="T20" fmla="*/ 2 w 21"/>
                    <a:gd name="T21" fmla="*/ 18 h 22"/>
                    <a:gd name="T22" fmla="*/ 1 w 21"/>
                    <a:gd name="T23" fmla="*/ 14 h 22"/>
                    <a:gd name="T24" fmla="*/ 0 w 21"/>
                    <a:gd name="T25" fmla="*/ 10 h 22"/>
                    <a:gd name="T26" fmla="*/ 1 w 21"/>
                    <a:gd name="T27" fmla="*/ 6 h 22"/>
                    <a:gd name="T28" fmla="*/ 3 w 21"/>
                    <a:gd name="T29" fmla="*/ 3 h 22"/>
                    <a:gd name="T30" fmla="*/ 7 w 21"/>
                    <a:gd name="T31" fmla="*/ 1 h 22"/>
                    <a:gd name="T32" fmla="*/ 12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1" y="12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0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3" y="3"/>
                      </a:lnTo>
                      <a:lnTo>
                        <a:pt x="7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5" name="Freeform 125">
                  <a:extLst>
                    <a:ext uri="{FF2B5EF4-FFF2-40B4-BE49-F238E27FC236}">
                      <a16:creationId xmlns:a16="http://schemas.microsoft.com/office/drawing/2014/main" id="{A19B7ECC-C24A-4FA0-B28F-170DAB8AD7F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6" name="Freeform 126">
                  <a:extLst>
                    <a:ext uri="{FF2B5EF4-FFF2-40B4-BE49-F238E27FC236}">
                      <a16:creationId xmlns:a16="http://schemas.microsoft.com/office/drawing/2014/main" id="{C7CE1A06-100E-43C6-80EB-26F5D0B094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72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5 w 21"/>
                    <a:gd name="T15" fmla="*/ 20 h 22"/>
                    <a:gd name="T16" fmla="*/ 12 w 21"/>
                    <a:gd name="T17" fmla="*/ 22 h 22"/>
                    <a:gd name="T18" fmla="*/ 6 w 21"/>
                    <a:gd name="T19" fmla="*/ 22 h 22"/>
                    <a:gd name="T20" fmla="*/ 3 w 21"/>
                    <a:gd name="T21" fmla="*/ 19 h 22"/>
                    <a:gd name="T22" fmla="*/ 0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7" name="Freeform 127">
                  <a:extLst>
                    <a:ext uri="{FF2B5EF4-FFF2-40B4-BE49-F238E27FC236}">
                      <a16:creationId xmlns:a16="http://schemas.microsoft.com/office/drawing/2014/main" id="{4577B203-F71F-4DBF-A90D-BC3F5196EC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5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8" name="Freeform 128">
                  <a:extLst>
                    <a:ext uri="{FF2B5EF4-FFF2-40B4-BE49-F238E27FC236}">
                      <a16:creationId xmlns:a16="http://schemas.microsoft.com/office/drawing/2014/main" id="{F7B0AB0B-6486-493F-9EF5-8760DF18199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3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3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9" name="Freeform 129">
                  <a:extLst>
                    <a:ext uri="{FF2B5EF4-FFF2-40B4-BE49-F238E27FC236}">
                      <a16:creationId xmlns:a16="http://schemas.microsoft.com/office/drawing/2014/main" id="{03021D0A-3BA1-4454-A5AF-A0EACFD048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22"/>
                  <a:ext cx="4" cy="5"/>
                </a:xfrm>
                <a:custGeom>
                  <a:avLst/>
                  <a:gdLst>
                    <a:gd name="T0" fmla="*/ 8 w 18"/>
                    <a:gd name="T1" fmla="*/ 0 h 16"/>
                    <a:gd name="T2" fmla="*/ 11 w 18"/>
                    <a:gd name="T3" fmla="*/ 0 h 16"/>
                    <a:gd name="T4" fmla="*/ 14 w 18"/>
                    <a:gd name="T5" fmla="*/ 1 h 16"/>
                    <a:gd name="T6" fmla="*/ 16 w 18"/>
                    <a:gd name="T7" fmla="*/ 4 h 16"/>
                    <a:gd name="T8" fmla="*/ 18 w 18"/>
                    <a:gd name="T9" fmla="*/ 7 h 16"/>
                    <a:gd name="T10" fmla="*/ 16 w 18"/>
                    <a:gd name="T11" fmla="*/ 10 h 16"/>
                    <a:gd name="T12" fmla="*/ 15 w 18"/>
                    <a:gd name="T13" fmla="*/ 14 h 16"/>
                    <a:gd name="T14" fmla="*/ 13 w 18"/>
                    <a:gd name="T15" fmla="*/ 15 h 16"/>
                    <a:gd name="T16" fmla="*/ 10 w 18"/>
                    <a:gd name="T17" fmla="*/ 16 h 16"/>
                    <a:gd name="T18" fmla="*/ 6 w 18"/>
                    <a:gd name="T19" fmla="*/ 16 h 16"/>
                    <a:gd name="T20" fmla="*/ 4 w 18"/>
                    <a:gd name="T21" fmla="*/ 14 h 16"/>
                    <a:gd name="T22" fmla="*/ 1 w 18"/>
                    <a:gd name="T23" fmla="*/ 11 h 16"/>
                    <a:gd name="T24" fmla="*/ 0 w 18"/>
                    <a:gd name="T25" fmla="*/ 9 h 16"/>
                    <a:gd name="T26" fmla="*/ 1 w 18"/>
                    <a:gd name="T27" fmla="*/ 6 h 16"/>
                    <a:gd name="T28" fmla="*/ 2 w 18"/>
                    <a:gd name="T29" fmla="*/ 2 h 16"/>
                    <a:gd name="T30" fmla="*/ 5 w 18"/>
                    <a:gd name="T31" fmla="*/ 1 h 16"/>
                    <a:gd name="T32" fmla="*/ 8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8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0" name="Freeform 130">
                  <a:extLst>
                    <a:ext uri="{FF2B5EF4-FFF2-40B4-BE49-F238E27FC236}">
                      <a16:creationId xmlns:a16="http://schemas.microsoft.com/office/drawing/2014/main" id="{73CD6353-F847-4AB1-814E-85B299335D5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2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1" name="Freeform 131">
                  <a:extLst>
                    <a:ext uri="{FF2B5EF4-FFF2-40B4-BE49-F238E27FC236}">
                      <a16:creationId xmlns:a16="http://schemas.microsoft.com/office/drawing/2014/main" id="{B6810719-D945-4714-B223-EB325A635D4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46" y="128"/>
                  <a:ext cx="6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2" name="Freeform 132">
                  <a:extLst>
                    <a:ext uri="{FF2B5EF4-FFF2-40B4-BE49-F238E27FC236}">
                      <a16:creationId xmlns:a16="http://schemas.microsoft.com/office/drawing/2014/main" id="{A08C5898-C2C6-4F99-B2E1-338F066790C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0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3" name="Freeform 133">
                  <a:extLst>
                    <a:ext uri="{FF2B5EF4-FFF2-40B4-BE49-F238E27FC236}">
                      <a16:creationId xmlns:a16="http://schemas.microsoft.com/office/drawing/2014/main" id="{BC8D9E08-4D19-48E8-8299-907415FB42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2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4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4" name="Freeform 134">
                  <a:extLst>
                    <a:ext uri="{FF2B5EF4-FFF2-40B4-BE49-F238E27FC236}">
                      <a16:creationId xmlns:a16="http://schemas.microsoft.com/office/drawing/2014/main" id="{E6FAF205-D21B-4851-817A-D9A95DD0762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5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5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5" name="Freeform 135">
                  <a:extLst>
                    <a:ext uri="{FF2B5EF4-FFF2-40B4-BE49-F238E27FC236}">
                      <a16:creationId xmlns:a16="http://schemas.microsoft.com/office/drawing/2014/main" id="{1DCBA92B-FE84-4F51-9C3F-DE9D551A8B8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6" name="Freeform 136">
                  <a:extLst>
                    <a:ext uri="{FF2B5EF4-FFF2-40B4-BE49-F238E27FC236}">
                      <a16:creationId xmlns:a16="http://schemas.microsoft.com/office/drawing/2014/main" id="{425B59AF-8A65-4FA3-80E3-D58033DEF2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2 w 14"/>
                    <a:gd name="T7" fmla="*/ 3 h 12"/>
                    <a:gd name="T8" fmla="*/ 14 w 14"/>
                    <a:gd name="T9" fmla="*/ 6 h 12"/>
                    <a:gd name="T10" fmla="*/ 12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3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4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7" name="Freeform 137">
                  <a:extLst>
                    <a:ext uri="{FF2B5EF4-FFF2-40B4-BE49-F238E27FC236}">
                      <a16:creationId xmlns:a16="http://schemas.microsoft.com/office/drawing/2014/main" id="{903B9D80-6AB3-4F72-8DCD-436F2FAFF85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19" y="128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5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3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5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8" name="Freeform 138">
                  <a:extLst>
                    <a:ext uri="{FF2B5EF4-FFF2-40B4-BE49-F238E27FC236}">
                      <a16:creationId xmlns:a16="http://schemas.microsoft.com/office/drawing/2014/main" id="{718D0A38-8CCF-47CD-9BE7-9219FAE7EB0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9" name="Freeform 139">
                  <a:extLst>
                    <a:ext uri="{FF2B5EF4-FFF2-40B4-BE49-F238E27FC236}">
                      <a16:creationId xmlns:a16="http://schemas.microsoft.com/office/drawing/2014/main" id="{0490F8B4-F395-41BD-9ABC-D0765235969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8"/>
                  <a:ext cx="3" cy="3"/>
                </a:xfrm>
                <a:custGeom>
                  <a:avLst/>
                  <a:gdLst>
                    <a:gd name="T0" fmla="*/ 7 w 12"/>
                    <a:gd name="T1" fmla="*/ 0 h 12"/>
                    <a:gd name="T2" fmla="*/ 10 w 12"/>
                    <a:gd name="T3" fmla="*/ 0 h 12"/>
                    <a:gd name="T4" fmla="*/ 11 w 12"/>
                    <a:gd name="T5" fmla="*/ 2 h 12"/>
                    <a:gd name="T6" fmla="*/ 12 w 12"/>
                    <a:gd name="T7" fmla="*/ 3 h 12"/>
                    <a:gd name="T8" fmla="*/ 12 w 12"/>
                    <a:gd name="T9" fmla="*/ 6 h 12"/>
                    <a:gd name="T10" fmla="*/ 12 w 12"/>
                    <a:gd name="T11" fmla="*/ 8 h 12"/>
                    <a:gd name="T12" fmla="*/ 11 w 12"/>
                    <a:gd name="T13" fmla="*/ 11 h 12"/>
                    <a:gd name="T14" fmla="*/ 8 w 12"/>
                    <a:gd name="T15" fmla="*/ 12 h 12"/>
                    <a:gd name="T16" fmla="*/ 6 w 12"/>
                    <a:gd name="T17" fmla="*/ 12 h 12"/>
                    <a:gd name="T18" fmla="*/ 3 w 12"/>
                    <a:gd name="T19" fmla="*/ 11 h 12"/>
                    <a:gd name="T20" fmla="*/ 1 w 12"/>
                    <a:gd name="T21" fmla="*/ 10 h 12"/>
                    <a:gd name="T22" fmla="*/ 0 w 12"/>
                    <a:gd name="T23" fmla="*/ 7 h 12"/>
                    <a:gd name="T24" fmla="*/ 0 w 12"/>
                    <a:gd name="T25" fmla="*/ 5 h 12"/>
                    <a:gd name="T26" fmla="*/ 1 w 12"/>
                    <a:gd name="T27" fmla="*/ 2 h 12"/>
                    <a:gd name="T28" fmla="*/ 2 w 12"/>
                    <a:gd name="T29" fmla="*/ 1 h 12"/>
                    <a:gd name="T30" fmla="*/ 5 w 12"/>
                    <a:gd name="T31" fmla="*/ 0 h 12"/>
                    <a:gd name="T32" fmla="*/ 7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2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0" name="Freeform 140">
                  <a:extLst>
                    <a:ext uri="{FF2B5EF4-FFF2-40B4-BE49-F238E27FC236}">
                      <a16:creationId xmlns:a16="http://schemas.microsoft.com/office/drawing/2014/main" id="{3142D3FF-C01C-4559-ACCD-2ED4744C00B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8"/>
                  <a:ext cx="4" cy="3"/>
                </a:xfrm>
                <a:custGeom>
                  <a:avLst/>
                  <a:gdLst>
                    <a:gd name="T0" fmla="*/ 8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5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1" name="Freeform 141">
                  <a:extLst>
                    <a:ext uri="{FF2B5EF4-FFF2-40B4-BE49-F238E27FC236}">
                      <a16:creationId xmlns:a16="http://schemas.microsoft.com/office/drawing/2014/main" id="{F3AE1DF7-8CC4-4AFE-87EA-32FED3D2B2A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0" y="143"/>
                  <a:ext cx="5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2" name="Freeform 142">
                  <a:extLst>
                    <a:ext uri="{FF2B5EF4-FFF2-40B4-BE49-F238E27FC236}">
                      <a16:creationId xmlns:a16="http://schemas.microsoft.com/office/drawing/2014/main" id="{19F89FEB-1E7E-4BCA-B8FF-D7DB900F129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84" y="143"/>
                  <a:ext cx="6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8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0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2 w 21"/>
                    <a:gd name="T31" fmla="*/ 4 h 22"/>
                    <a:gd name="T32" fmla="*/ 5 w 21"/>
                    <a:gd name="T33" fmla="*/ 2 h 22"/>
                    <a:gd name="T34" fmla="*/ 10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3" name="Freeform 143">
                  <a:extLst>
                    <a:ext uri="{FF2B5EF4-FFF2-40B4-BE49-F238E27FC236}">
                      <a16:creationId xmlns:a16="http://schemas.microsoft.com/office/drawing/2014/main" id="{00B0477A-7A42-459B-902C-38239628D7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46"/>
                  <a:ext cx="4" cy="4"/>
                </a:xfrm>
                <a:custGeom>
                  <a:avLst/>
                  <a:gdLst>
                    <a:gd name="T0" fmla="*/ 7 w 17"/>
                    <a:gd name="T1" fmla="*/ 0 h 17"/>
                    <a:gd name="T2" fmla="*/ 10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1 w 17"/>
                    <a:gd name="T29" fmla="*/ 3 h 17"/>
                    <a:gd name="T30" fmla="*/ 4 w 17"/>
                    <a:gd name="T31" fmla="*/ 2 h 17"/>
                    <a:gd name="T32" fmla="*/ 7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4" name="Freeform 144">
                  <a:extLst>
                    <a:ext uri="{FF2B5EF4-FFF2-40B4-BE49-F238E27FC236}">
                      <a16:creationId xmlns:a16="http://schemas.microsoft.com/office/drawing/2014/main" id="{E241FF3D-949A-417C-803E-8C6AEA21DC1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4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1 w 12"/>
                    <a:gd name="T27" fmla="*/ 5 h 14"/>
                    <a:gd name="T28" fmla="*/ 2 w 12"/>
                    <a:gd name="T29" fmla="*/ 3 h 14"/>
                    <a:gd name="T30" fmla="*/ 4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5" name="Freeform 145">
                  <a:extLst>
                    <a:ext uri="{FF2B5EF4-FFF2-40B4-BE49-F238E27FC236}">
                      <a16:creationId xmlns:a16="http://schemas.microsoft.com/office/drawing/2014/main" id="{9F819006-F486-47CE-BF7D-49E041EDBA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6" y="146"/>
                  <a:ext cx="5" cy="4"/>
                </a:xfrm>
                <a:custGeom>
                  <a:avLst/>
                  <a:gdLst>
                    <a:gd name="T0" fmla="*/ 10 w 16"/>
                    <a:gd name="T1" fmla="*/ 0 h 17"/>
                    <a:gd name="T2" fmla="*/ 12 w 16"/>
                    <a:gd name="T3" fmla="*/ 2 h 17"/>
                    <a:gd name="T4" fmla="*/ 15 w 16"/>
                    <a:gd name="T5" fmla="*/ 3 h 17"/>
                    <a:gd name="T6" fmla="*/ 16 w 16"/>
                    <a:gd name="T7" fmla="*/ 7 h 17"/>
                    <a:gd name="T8" fmla="*/ 16 w 16"/>
                    <a:gd name="T9" fmla="*/ 9 h 17"/>
                    <a:gd name="T10" fmla="*/ 16 w 16"/>
                    <a:gd name="T11" fmla="*/ 13 h 17"/>
                    <a:gd name="T12" fmla="*/ 14 w 16"/>
                    <a:gd name="T13" fmla="*/ 16 h 17"/>
                    <a:gd name="T14" fmla="*/ 11 w 16"/>
                    <a:gd name="T15" fmla="*/ 17 h 17"/>
                    <a:gd name="T16" fmla="*/ 7 w 16"/>
                    <a:gd name="T17" fmla="*/ 17 h 17"/>
                    <a:gd name="T18" fmla="*/ 5 w 16"/>
                    <a:gd name="T19" fmla="*/ 16 h 17"/>
                    <a:gd name="T20" fmla="*/ 2 w 16"/>
                    <a:gd name="T21" fmla="*/ 14 h 17"/>
                    <a:gd name="T22" fmla="*/ 1 w 16"/>
                    <a:gd name="T23" fmla="*/ 12 h 17"/>
                    <a:gd name="T24" fmla="*/ 0 w 16"/>
                    <a:gd name="T25" fmla="*/ 8 h 17"/>
                    <a:gd name="T26" fmla="*/ 1 w 16"/>
                    <a:gd name="T27" fmla="*/ 5 h 17"/>
                    <a:gd name="T28" fmla="*/ 3 w 16"/>
                    <a:gd name="T29" fmla="*/ 3 h 17"/>
                    <a:gd name="T30" fmla="*/ 6 w 16"/>
                    <a:gd name="T31" fmla="*/ 0 h 17"/>
                    <a:gd name="T32" fmla="*/ 10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10" y="0"/>
                      </a:moveTo>
                      <a:lnTo>
                        <a:pt x="12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6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6" name="Freeform 146">
                  <a:extLst>
                    <a:ext uri="{FF2B5EF4-FFF2-40B4-BE49-F238E27FC236}">
                      <a16:creationId xmlns:a16="http://schemas.microsoft.com/office/drawing/2014/main" id="{461BDB5C-A097-4077-8134-76AB4FD0C4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69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6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7" name="Freeform 147">
                  <a:extLst>
                    <a:ext uri="{FF2B5EF4-FFF2-40B4-BE49-F238E27FC236}">
                      <a16:creationId xmlns:a16="http://schemas.microsoft.com/office/drawing/2014/main" id="{446F5148-DCD5-404F-A428-96F4F809372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7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8" name="Freeform 148">
                  <a:extLst>
                    <a:ext uri="{FF2B5EF4-FFF2-40B4-BE49-F238E27FC236}">
                      <a16:creationId xmlns:a16="http://schemas.microsoft.com/office/drawing/2014/main" id="{CBD02220-D795-4885-BC7A-259DD3DC640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2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0 w 13"/>
                    <a:gd name="T5" fmla="*/ 3 h 14"/>
                    <a:gd name="T6" fmla="*/ 11 w 13"/>
                    <a:gd name="T7" fmla="*/ 5 h 14"/>
                    <a:gd name="T8" fmla="*/ 13 w 13"/>
                    <a:gd name="T9" fmla="*/ 8 h 14"/>
                    <a:gd name="T10" fmla="*/ 11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2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0" y="3"/>
                      </a:lnTo>
                      <a:lnTo>
                        <a:pt x="11" y="5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2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9" name="Freeform 149">
                  <a:extLst>
                    <a:ext uri="{FF2B5EF4-FFF2-40B4-BE49-F238E27FC236}">
                      <a16:creationId xmlns:a16="http://schemas.microsoft.com/office/drawing/2014/main" id="{9F3FEB80-DF21-46BA-B3A9-1CC46F53A3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2" y="147"/>
                  <a:ext cx="4" cy="3"/>
                </a:xfrm>
                <a:custGeom>
                  <a:avLst/>
                  <a:gdLst>
                    <a:gd name="T0" fmla="*/ 6 w 12"/>
                    <a:gd name="T1" fmla="*/ 0 h 13"/>
                    <a:gd name="T2" fmla="*/ 9 w 12"/>
                    <a:gd name="T3" fmla="*/ 0 h 13"/>
                    <a:gd name="T4" fmla="*/ 11 w 12"/>
                    <a:gd name="T5" fmla="*/ 1 h 13"/>
                    <a:gd name="T6" fmla="*/ 12 w 12"/>
                    <a:gd name="T7" fmla="*/ 3 h 13"/>
                    <a:gd name="T8" fmla="*/ 12 w 12"/>
                    <a:gd name="T9" fmla="*/ 5 h 13"/>
                    <a:gd name="T10" fmla="*/ 12 w 12"/>
                    <a:gd name="T11" fmla="*/ 8 h 13"/>
                    <a:gd name="T12" fmla="*/ 11 w 12"/>
                    <a:gd name="T13" fmla="*/ 10 h 13"/>
                    <a:gd name="T14" fmla="*/ 10 w 12"/>
                    <a:gd name="T15" fmla="*/ 12 h 13"/>
                    <a:gd name="T16" fmla="*/ 7 w 12"/>
                    <a:gd name="T17" fmla="*/ 13 h 13"/>
                    <a:gd name="T18" fmla="*/ 5 w 12"/>
                    <a:gd name="T19" fmla="*/ 13 h 13"/>
                    <a:gd name="T20" fmla="*/ 2 w 12"/>
                    <a:gd name="T21" fmla="*/ 12 h 13"/>
                    <a:gd name="T22" fmla="*/ 1 w 12"/>
                    <a:gd name="T23" fmla="*/ 9 h 13"/>
                    <a:gd name="T24" fmla="*/ 0 w 12"/>
                    <a:gd name="T25" fmla="*/ 6 h 13"/>
                    <a:gd name="T26" fmla="*/ 0 w 12"/>
                    <a:gd name="T27" fmla="*/ 4 h 13"/>
                    <a:gd name="T28" fmla="*/ 1 w 12"/>
                    <a:gd name="T29" fmla="*/ 1 h 13"/>
                    <a:gd name="T30" fmla="*/ 3 w 12"/>
                    <a:gd name="T31" fmla="*/ 0 h 13"/>
                    <a:gd name="T32" fmla="*/ 6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3"/>
                      </a:lnTo>
                      <a:lnTo>
                        <a:pt x="12" y="5"/>
                      </a:lnTo>
                      <a:lnTo>
                        <a:pt x="12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0" name="Freeform 150">
                  <a:extLst>
                    <a:ext uri="{FF2B5EF4-FFF2-40B4-BE49-F238E27FC236}">
                      <a16:creationId xmlns:a16="http://schemas.microsoft.com/office/drawing/2014/main" id="{BA7E0E40-36F1-4D48-8097-EE07663A09A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8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2 w 13"/>
                    <a:gd name="T11" fmla="*/ 9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6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6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1" name="Freeform 151">
                  <a:extLst>
                    <a:ext uri="{FF2B5EF4-FFF2-40B4-BE49-F238E27FC236}">
                      <a16:creationId xmlns:a16="http://schemas.microsoft.com/office/drawing/2014/main" id="{EB731810-1E7B-45CF-9005-CCF4A40A6A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31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2" name="Freeform 152">
                  <a:extLst>
                    <a:ext uri="{FF2B5EF4-FFF2-40B4-BE49-F238E27FC236}">
                      <a16:creationId xmlns:a16="http://schemas.microsoft.com/office/drawing/2014/main" id="{F3C90A02-8455-4CD5-8149-AC92982448E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6" y="148"/>
                  <a:ext cx="3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3" name="Freeform 153">
                  <a:extLst>
                    <a:ext uri="{FF2B5EF4-FFF2-40B4-BE49-F238E27FC236}">
                      <a16:creationId xmlns:a16="http://schemas.microsoft.com/office/drawing/2014/main" id="{636670E9-7FA7-440A-9093-4D1A4B57E1E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4" name="Freeform 154">
                  <a:extLst>
                    <a:ext uri="{FF2B5EF4-FFF2-40B4-BE49-F238E27FC236}">
                      <a16:creationId xmlns:a16="http://schemas.microsoft.com/office/drawing/2014/main" id="{F0EEE852-F586-46FE-9FC3-5B2E083CC7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13" y="143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5" name="Freeform 155">
                  <a:extLst>
                    <a:ext uri="{FF2B5EF4-FFF2-40B4-BE49-F238E27FC236}">
                      <a16:creationId xmlns:a16="http://schemas.microsoft.com/office/drawing/2014/main" id="{AFF723D3-93F2-417C-AD2E-035A25FA093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0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1 h 22"/>
                    <a:gd name="T16" fmla="*/ 11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0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5" y="21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6" name="Freeform 156">
                  <a:extLst>
                    <a:ext uri="{FF2B5EF4-FFF2-40B4-BE49-F238E27FC236}">
                      <a16:creationId xmlns:a16="http://schemas.microsoft.com/office/drawing/2014/main" id="{BAD0A8F8-27ED-4DD2-A998-737F5AF379A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0" y="146"/>
                  <a:ext cx="4" cy="4"/>
                </a:xfrm>
                <a:custGeom>
                  <a:avLst/>
                  <a:gdLst>
                    <a:gd name="T0" fmla="*/ 10 w 18"/>
                    <a:gd name="T1" fmla="*/ 0 h 17"/>
                    <a:gd name="T2" fmla="*/ 13 w 18"/>
                    <a:gd name="T3" fmla="*/ 2 h 17"/>
                    <a:gd name="T4" fmla="*/ 15 w 18"/>
                    <a:gd name="T5" fmla="*/ 3 h 17"/>
                    <a:gd name="T6" fmla="*/ 16 w 18"/>
                    <a:gd name="T7" fmla="*/ 7 h 17"/>
                    <a:gd name="T8" fmla="*/ 18 w 18"/>
                    <a:gd name="T9" fmla="*/ 9 h 17"/>
                    <a:gd name="T10" fmla="*/ 16 w 18"/>
                    <a:gd name="T11" fmla="*/ 13 h 17"/>
                    <a:gd name="T12" fmla="*/ 14 w 18"/>
                    <a:gd name="T13" fmla="*/ 16 h 17"/>
                    <a:gd name="T14" fmla="*/ 11 w 18"/>
                    <a:gd name="T15" fmla="*/ 17 h 17"/>
                    <a:gd name="T16" fmla="*/ 7 w 18"/>
                    <a:gd name="T17" fmla="*/ 17 h 17"/>
                    <a:gd name="T18" fmla="*/ 5 w 18"/>
                    <a:gd name="T19" fmla="*/ 16 h 17"/>
                    <a:gd name="T20" fmla="*/ 2 w 18"/>
                    <a:gd name="T21" fmla="*/ 14 h 17"/>
                    <a:gd name="T22" fmla="*/ 1 w 18"/>
                    <a:gd name="T23" fmla="*/ 12 h 17"/>
                    <a:gd name="T24" fmla="*/ 0 w 18"/>
                    <a:gd name="T25" fmla="*/ 8 h 17"/>
                    <a:gd name="T26" fmla="*/ 1 w 18"/>
                    <a:gd name="T27" fmla="*/ 5 h 17"/>
                    <a:gd name="T28" fmla="*/ 4 w 18"/>
                    <a:gd name="T29" fmla="*/ 3 h 17"/>
                    <a:gd name="T30" fmla="*/ 6 w 18"/>
                    <a:gd name="T31" fmla="*/ 0 h 17"/>
                    <a:gd name="T32" fmla="*/ 10 w 18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7">
                      <a:moveTo>
                        <a:pt x="10" y="0"/>
                      </a:moveTo>
                      <a:lnTo>
                        <a:pt x="13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8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4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7" name="Freeform 157">
                  <a:extLst>
                    <a:ext uri="{FF2B5EF4-FFF2-40B4-BE49-F238E27FC236}">
                      <a16:creationId xmlns:a16="http://schemas.microsoft.com/office/drawing/2014/main" id="{21AA1E7A-CFE5-446B-BACC-97B06E3E74B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8" y="118"/>
                  <a:ext cx="3" cy="3"/>
                </a:xfrm>
                <a:custGeom>
                  <a:avLst/>
                  <a:gdLst>
                    <a:gd name="T0" fmla="*/ 8 w 13"/>
                    <a:gd name="T1" fmla="*/ 0 h 12"/>
                    <a:gd name="T2" fmla="*/ 11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6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8" name="Freeform 158">
                  <a:extLst>
                    <a:ext uri="{FF2B5EF4-FFF2-40B4-BE49-F238E27FC236}">
                      <a16:creationId xmlns:a16="http://schemas.microsoft.com/office/drawing/2014/main" id="{773F6C57-DEA0-4383-AA43-F07FCE95DA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3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1 w 13"/>
                    <a:gd name="T7" fmla="*/ 3 h 13"/>
                    <a:gd name="T8" fmla="*/ 13 w 13"/>
                    <a:gd name="T9" fmla="*/ 6 h 13"/>
                    <a:gd name="T10" fmla="*/ 11 w 13"/>
                    <a:gd name="T11" fmla="*/ 8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2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2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9" name="Freeform 159">
                  <a:extLst>
                    <a:ext uri="{FF2B5EF4-FFF2-40B4-BE49-F238E27FC236}">
                      <a16:creationId xmlns:a16="http://schemas.microsoft.com/office/drawing/2014/main" id="{C3546E57-201F-4D47-AEEC-FADC0D34DBD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1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0" name="Freeform 160">
                  <a:extLst>
                    <a:ext uri="{FF2B5EF4-FFF2-40B4-BE49-F238E27FC236}">
                      <a16:creationId xmlns:a16="http://schemas.microsoft.com/office/drawing/2014/main" id="{D110C183-F966-48EB-867D-FC8E54EE5C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5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1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1" name="Freeform 161">
                  <a:extLst>
                    <a:ext uri="{FF2B5EF4-FFF2-40B4-BE49-F238E27FC236}">
                      <a16:creationId xmlns:a16="http://schemas.microsoft.com/office/drawing/2014/main" id="{EDA635E1-2E62-456F-82B5-93DEF802D57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10 w 13"/>
                    <a:gd name="T3" fmla="*/ 0 h 13"/>
                    <a:gd name="T4" fmla="*/ 11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1 w 13"/>
                    <a:gd name="T23" fmla="*/ 8 h 13"/>
                    <a:gd name="T24" fmla="*/ 0 w 13"/>
                    <a:gd name="T25" fmla="*/ 6 h 13"/>
                    <a:gd name="T26" fmla="*/ 1 w 13"/>
                    <a:gd name="T27" fmla="*/ 3 h 13"/>
                    <a:gd name="T28" fmla="*/ 2 w 13"/>
                    <a:gd name="T29" fmla="*/ 2 h 13"/>
                    <a:gd name="T30" fmla="*/ 5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2" name="Freeform 162">
                  <a:extLst>
                    <a:ext uri="{FF2B5EF4-FFF2-40B4-BE49-F238E27FC236}">
                      <a16:creationId xmlns:a16="http://schemas.microsoft.com/office/drawing/2014/main" id="{CC1B275A-9DFD-4189-A534-AFA212E9716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3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6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6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3" name="Freeform 163">
                  <a:extLst>
                    <a:ext uri="{FF2B5EF4-FFF2-40B4-BE49-F238E27FC236}">
                      <a16:creationId xmlns:a16="http://schemas.microsoft.com/office/drawing/2014/main" id="{F4542EA7-D851-4191-BBCF-EB9F98CCC6A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0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4" name="Freeform 164">
                  <a:extLst>
                    <a:ext uri="{FF2B5EF4-FFF2-40B4-BE49-F238E27FC236}">
                      <a16:creationId xmlns:a16="http://schemas.microsoft.com/office/drawing/2014/main" id="{DB2FCF04-9151-4DCD-B12C-D18B7D06667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5" y="118"/>
                  <a:ext cx="4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1 w 13"/>
                    <a:gd name="T5" fmla="*/ 1 h 12"/>
                    <a:gd name="T6" fmla="*/ 13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8 w 13"/>
                    <a:gd name="T17" fmla="*/ 12 h 12"/>
                    <a:gd name="T18" fmla="*/ 6 w 13"/>
                    <a:gd name="T19" fmla="*/ 12 h 12"/>
                    <a:gd name="T20" fmla="*/ 3 w 13"/>
                    <a:gd name="T21" fmla="*/ 11 h 12"/>
                    <a:gd name="T22" fmla="*/ 2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5" name="Freeform 165">
                  <a:extLst>
                    <a:ext uri="{FF2B5EF4-FFF2-40B4-BE49-F238E27FC236}">
                      <a16:creationId xmlns:a16="http://schemas.microsoft.com/office/drawing/2014/main" id="{FB247F0A-8E9C-4ED5-8DAF-4333174FC1A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6" name="Freeform 166">
                  <a:extLst>
                    <a:ext uri="{FF2B5EF4-FFF2-40B4-BE49-F238E27FC236}">
                      <a16:creationId xmlns:a16="http://schemas.microsoft.com/office/drawing/2014/main" id="{5A436769-41D1-4198-A2B2-5E003BDC80C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8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8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7" name="Freeform 167">
                  <a:extLst>
                    <a:ext uri="{FF2B5EF4-FFF2-40B4-BE49-F238E27FC236}">
                      <a16:creationId xmlns:a16="http://schemas.microsoft.com/office/drawing/2014/main" id="{A0FDF720-C64D-42E5-9F49-6D476FB5F2E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3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8" name="Freeform 168">
                  <a:extLst>
                    <a:ext uri="{FF2B5EF4-FFF2-40B4-BE49-F238E27FC236}">
                      <a16:creationId xmlns:a16="http://schemas.microsoft.com/office/drawing/2014/main" id="{682E23ED-66F4-47DA-8F06-54A78B38EE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7" y="113"/>
                  <a:ext cx="3" cy="3"/>
                </a:xfrm>
                <a:custGeom>
                  <a:avLst/>
                  <a:gdLst>
                    <a:gd name="T0" fmla="*/ 8 w 14"/>
                    <a:gd name="T1" fmla="*/ 0 h 13"/>
                    <a:gd name="T2" fmla="*/ 10 w 14"/>
                    <a:gd name="T3" fmla="*/ 0 h 13"/>
                    <a:gd name="T4" fmla="*/ 11 w 14"/>
                    <a:gd name="T5" fmla="*/ 2 h 13"/>
                    <a:gd name="T6" fmla="*/ 13 w 14"/>
                    <a:gd name="T7" fmla="*/ 4 h 13"/>
                    <a:gd name="T8" fmla="*/ 14 w 14"/>
                    <a:gd name="T9" fmla="*/ 7 h 13"/>
                    <a:gd name="T10" fmla="*/ 13 w 14"/>
                    <a:gd name="T11" fmla="*/ 9 h 13"/>
                    <a:gd name="T12" fmla="*/ 11 w 14"/>
                    <a:gd name="T13" fmla="*/ 11 h 13"/>
                    <a:gd name="T14" fmla="*/ 9 w 14"/>
                    <a:gd name="T15" fmla="*/ 12 h 13"/>
                    <a:gd name="T16" fmla="*/ 6 w 14"/>
                    <a:gd name="T17" fmla="*/ 13 h 13"/>
                    <a:gd name="T18" fmla="*/ 4 w 14"/>
                    <a:gd name="T19" fmla="*/ 12 h 13"/>
                    <a:gd name="T20" fmla="*/ 2 w 14"/>
                    <a:gd name="T21" fmla="*/ 11 h 13"/>
                    <a:gd name="T22" fmla="*/ 1 w 14"/>
                    <a:gd name="T23" fmla="*/ 8 h 13"/>
                    <a:gd name="T24" fmla="*/ 0 w 14"/>
                    <a:gd name="T25" fmla="*/ 6 h 13"/>
                    <a:gd name="T26" fmla="*/ 1 w 14"/>
                    <a:gd name="T27" fmla="*/ 3 h 13"/>
                    <a:gd name="T28" fmla="*/ 2 w 14"/>
                    <a:gd name="T29" fmla="*/ 2 h 13"/>
                    <a:gd name="T30" fmla="*/ 5 w 14"/>
                    <a:gd name="T31" fmla="*/ 0 h 13"/>
                    <a:gd name="T32" fmla="*/ 8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4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9" name="Freeform 169">
                  <a:extLst>
                    <a:ext uri="{FF2B5EF4-FFF2-40B4-BE49-F238E27FC236}">
                      <a16:creationId xmlns:a16="http://schemas.microsoft.com/office/drawing/2014/main" id="{6BE2B8CB-7138-4788-8538-B8AAC7F72F7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22"/>
                  <a:ext cx="4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3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4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0" name="Freeform 170">
                  <a:extLst>
                    <a:ext uri="{FF2B5EF4-FFF2-40B4-BE49-F238E27FC236}">
                      <a16:creationId xmlns:a16="http://schemas.microsoft.com/office/drawing/2014/main" id="{01660B8B-3076-4D49-B697-370612197E1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6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2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1" name="Freeform 171">
                  <a:extLst>
                    <a:ext uri="{FF2B5EF4-FFF2-40B4-BE49-F238E27FC236}">
                      <a16:creationId xmlns:a16="http://schemas.microsoft.com/office/drawing/2014/main" id="{7565A63A-4D20-4925-A8F1-2F1F9D1D26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22"/>
                  <a:ext cx="5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2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3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2" name="Freeform 172">
                  <a:extLst>
                    <a:ext uri="{FF2B5EF4-FFF2-40B4-BE49-F238E27FC236}">
                      <a16:creationId xmlns:a16="http://schemas.microsoft.com/office/drawing/2014/main" id="{05BC9E49-8E16-4F57-9E8B-E4181EC2C4C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67" y="143"/>
                  <a:ext cx="5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2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3" name="Freeform 173">
                  <a:extLst>
                    <a:ext uri="{FF2B5EF4-FFF2-40B4-BE49-F238E27FC236}">
                      <a16:creationId xmlns:a16="http://schemas.microsoft.com/office/drawing/2014/main" id="{B5098881-C183-4661-B04F-769B0DB457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4" y="147"/>
                  <a:ext cx="3" cy="3"/>
                </a:xfrm>
                <a:custGeom>
                  <a:avLst/>
                  <a:gdLst>
                    <a:gd name="T0" fmla="*/ 6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1 w 13"/>
                    <a:gd name="T29" fmla="*/ 1 h 13"/>
                    <a:gd name="T30" fmla="*/ 4 w 13"/>
                    <a:gd name="T31" fmla="*/ 0 h 13"/>
                    <a:gd name="T32" fmla="*/ 6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4" name="Freeform 174">
                  <a:extLst>
                    <a:ext uri="{FF2B5EF4-FFF2-40B4-BE49-F238E27FC236}">
                      <a16:creationId xmlns:a16="http://schemas.microsoft.com/office/drawing/2014/main" id="{8820746B-318B-415F-9EB4-05D75BE8CB0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48"/>
                  <a:ext cx="3" cy="3"/>
                </a:xfrm>
                <a:custGeom>
                  <a:avLst/>
                  <a:gdLst>
                    <a:gd name="T0" fmla="*/ 7 w 14"/>
                    <a:gd name="T1" fmla="*/ 0 h 14"/>
                    <a:gd name="T2" fmla="*/ 10 w 14"/>
                    <a:gd name="T3" fmla="*/ 2 h 14"/>
                    <a:gd name="T4" fmla="*/ 11 w 14"/>
                    <a:gd name="T5" fmla="*/ 3 h 14"/>
                    <a:gd name="T6" fmla="*/ 12 w 14"/>
                    <a:gd name="T7" fmla="*/ 5 h 14"/>
                    <a:gd name="T8" fmla="*/ 14 w 14"/>
                    <a:gd name="T9" fmla="*/ 8 h 14"/>
                    <a:gd name="T10" fmla="*/ 12 w 14"/>
                    <a:gd name="T11" fmla="*/ 11 h 14"/>
                    <a:gd name="T12" fmla="*/ 11 w 14"/>
                    <a:gd name="T13" fmla="*/ 12 h 14"/>
                    <a:gd name="T14" fmla="*/ 8 w 14"/>
                    <a:gd name="T15" fmla="*/ 13 h 14"/>
                    <a:gd name="T16" fmla="*/ 6 w 14"/>
                    <a:gd name="T17" fmla="*/ 14 h 14"/>
                    <a:gd name="T18" fmla="*/ 3 w 14"/>
                    <a:gd name="T19" fmla="*/ 13 h 14"/>
                    <a:gd name="T20" fmla="*/ 2 w 14"/>
                    <a:gd name="T21" fmla="*/ 12 h 14"/>
                    <a:gd name="T22" fmla="*/ 1 w 14"/>
                    <a:gd name="T23" fmla="*/ 9 h 14"/>
                    <a:gd name="T24" fmla="*/ 0 w 14"/>
                    <a:gd name="T25" fmla="*/ 7 h 14"/>
                    <a:gd name="T26" fmla="*/ 1 w 14"/>
                    <a:gd name="T27" fmla="*/ 4 h 14"/>
                    <a:gd name="T28" fmla="*/ 2 w 14"/>
                    <a:gd name="T29" fmla="*/ 3 h 14"/>
                    <a:gd name="T30" fmla="*/ 5 w 14"/>
                    <a:gd name="T31" fmla="*/ 2 h 14"/>
                    <a:gd name="T32" fmla="*/ 7 w 14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4">
                      <a:moveTo>
                        <a:pt x="7" y="0"/>
                      </a:move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2" y="5"/>
                      </a:lnTo>
                      <a:lnTo>
                        <a:pt x="14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4"/>
                      </a:lnTo>
                      <a:lnTo>
                        <a:pt x="3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5" name="Freeform 175">
                  <a:extLst>
                    <a:ext uri="{FF2B5EF4-FFF2-40B4-BE49-F238E27FC236}">
                      <a16:creationId xmlns:a16="http://schemas.microsoft.com/office/drawing/2014/main" id="{0F442499-EE94-40A1-B8C4-6C38EDAE5DD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7 w 17"/>
                    <a:gd name="T11" fmla="*/ 13 h 17"/>
                    <a:gd name="T12" fmla="*/ 15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6 w 17"/>
                    <a:gd name="T19" fmla="*/ 16 h 17"/>
                    <a:gd name="T20" fmla="*/ 3 w 17"/>
                    <a:gd name="T21" fmla="*/ 14 h 17"/>
                    <a:gd name="T22" fmla="*/ 2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4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7" y="13"/>
                      </a:lnTo>
                      <a:lnTo>
                        <a:pt x="15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2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4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6" name="Freeform 176">
                  <a:extLst>
                    <a:ext uri="{FF2B5EF4-FFF2-40B4-BE49-F238E27FC236}">
                      <a16:creationId xmlns:a16="http://schemas.microsoft.com/office/drawing/2014/main" id="{B33BD777-CDED-4EEB-A488-F16001512C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3"/>
                  <a:ext cx="4" cy="3"/>
                </a:xfrm>
                <a:custGeom>
                  <a:avLst/>
                  <a:gdLst>
                    <a:gd name="T0" fmla="*/ 7 w 15"/>
                    <a:gd name="T1" fmla="*/ 0 h 13"/>
                    <a:gd name="T2" fmla="*/ 9 w 15"/>
                    <a:gd name="T3" fmla="*/ 0 h 13"/>
                    <a:gd name="T4" fmla="*/ 12 w 15"/>
                    <a:gd name="T5" fmla="*/ 2 h 13"/>
                    <a:gd name="T6" fmla="*/ 13 w 15"/>
                    <a:gd name="T7" fmla="*/ 3 h 13"/>
                    <a:gd name="T8" fmla="*/ 15 w 15"/>
                    <a:gd name="T9" fmla="*/ 6 h 13"/>
                    <a:gd name="T10" fmla="*/ 13 w 15"/>
                    <a:gd name="T11" fmla="*/ 8 h 13"/>
                    <a:gd name="T12" fmla="*/ 12 w 15"/>
                    <a:gd name="T13" fmla="*/ 11 h 13"/>
                    <a:gd name="T14" fmla="*/ 11 w 15"/>
                    <a:gd name="T15" fmla="*/ 12 h 13"/>
                    <a:gd name="T16" fmla="*/ 8 w 15"/>
                    <a:gd name="T17" fmla="*/ 13 h 13"/>
                    <a:gd name="T18" fmla="*/ 6 w 15"/>
                    <a:gd name="T19" fmla="*/ 12 h 13"/>
                    <a:gd name="T20" fmla="*/ 3 w 15"/>
                    <a:gd name="T21" fmla="*/ 11 h 13"/>
                    <a:gd name="T22" fmla="*/ 2 w 15"/>
                    <a:gd name="T23" fmla="*/ 9 h 13"/>
                    <a:gd name="T24" fmla="*/ 0 w 15"/>
                    <a:gd name="T25" fmla="*/ 7 h 13"/>
                    <a:gd name="T26" fmla="*/ 2 w 15"/>
                    <a:gd name="T27" fmla="*/ 4 h 13"/>
                    <a:gd name="T28" fmla="*/ 3 w 15"/>
                    <a:gd name="T29" fmla="*/ 2 h 13"/>
                    <a:gd name="T30" fmla="*/ 4 w 15"/>
                    <a:gd name="T31" fmla="*/ 0 h 13"/>
                    <a:gd name="T32" fmla="*/ 7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5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7" name="Freeform 177">
                  <a:extLst>
                    <a:ext uri="{FF2B5EF4-FFF2-40B4-BE49-F238E27FC236}">
                      <a16:creationId xmlns:a16="http://schemas.microsoft.com/office/drawing/2014/main" id="{FE2F360F-15C2-42A1-BF77-B63292D95A4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51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2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2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8" name="Freeform 178">
                  <a:extLst>
                    <a:ext uri="{FF2B5EF4-FFF2-40B4-BE49-F238E27FC236}">
                      <a16:creationId xmlns:a16="http://schemas.microsoft.com/office/drawing/2014/main" id="{410E78D5-F95E-4DF2-8C84-092E0045237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9" name="Freeform 179">
                  <a:extLst>
                    <a:ext uri="{FF2B5EF4-FFF2-40B4-BE49-F238E27FC236}">
                      <a16:creationId xmlns:a16="http://schemas.microsoft.com/office/drawing/2014/main" id="{CD7C28C5-D015-461A-B697-F4911A6FA17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2 w 17"/>
                    <a:gd name="T3" fmla="*/ 0 h 16"/>
                    <a:gd name="T4" fmla="*/ 15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6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6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5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6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6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0" name="Freeform 180">
                  <a:extLst>
                    <a:ext uri="{FF2B5EF4-FFF2-40B4-BE49-F238E27FC236}">
                      <a16:creationId xmlns:a16="http://schemas.microsoft.com/office/drawing/2014/main" id="{F051B037-2E5E-4E15-B335-2B3C7EFA96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1" y="121"/>
                  <a:ext cx="0" cy="0"/>
                </a:xfrm>
                <a:custGeom>
                  <a:avLst/>
                  <a:gdLst>
                    <a:gd name="T0" fmla="*/ 0 h 3"/>
                    <a:gd name="T1" fmla="*/ 1 h 3"/>
                    <a:gd name="T2" fmla="*/ 3 h 3"/>
                    <a:gd name="T3" fmla="*/ 3 h 3"/>
                    <a:gd name="T4" fmla="*/ 1 h 3"/>
                    <a:gd name="T5" fmla="*/ 0 h 3"/>
                    <a:gd name="T6" fmla="*/ 0 h 3"/>
                    <a:gd name="T7" fmla="*/ 0 h 3"/>
                  </a:gdLst>
                  <a:ahLst/>
                  <a:cxnLst>
                    <a:cxn ang="0">
                      <a:pos x="0" y="T0"/>
                    </a:cxn>
                    <a:cxn ang="0">
                      <a:pos x="0" y="T1"/>
                    </a:cxn>
                    <a:cxn ang="0">
                      <a:pos x="0" y="T2"/>
                    </a:cxn>
                    <a:cxn ang="0">
                      <a:pos x="0" y="T3"/>
                    </a:cxn>
                    <a:cxn ang="0">
                      <a:pos x="0" y="T4"/>
                    </a:cxn>
                    <a:cxn ang="0">
                      <a:pos x="0" y="T5"/>
                    </a:cxn>
                    <a:cxn ang="0">
                      <a:pos x="0" y="T6"/>
                    </a:cxn>
                    <a:cxn ang="0">
                      <a:pos x="0" y="T7"/>
                    </a:cxn>
                  </a:cxnLst>
                  <a:rect l="0" t="0" r="r" b="b"/>
                  <a:pathLst>
                    <a:path h="3">
                      <a:moveTo>
                        <a:pt x="0" y="0"/>
                      </a:moveTo>
                      <a:lnTo>
                        <a:pt x="0" y="1"/>
                      </a:lnTo>
                      <a:lnTo>
                        <a:pt x="0" y="3"/>
                      </a:lnTo>
                      <a:lnTo>
                        <a:pt x="0" y="3"/>
                      </a:lnTo>
                      <a:lnTo>
                        <a:pt x="0" y="1"/>
                      </a:lnTo>
                      <a:lnTo>
                        <a:pt x="0" y="0"/>
                      </a:lnTo>
                      <a:lnTo>
                        <a:pt x="0" y="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1" name="Freeform 181">
                  <a:extLst>
                    <a:ext uri="{FF2B5EF4-FFF2-40B4-BE49-F238E27FC236}">
                      <a16:creationId xmlns:a16="http://schemas.microsoft.com/office/drawing/2014/main" id="{7280D605-B78E-4B5E-A909-D768F4B507A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0" y="110"/>
                  <a:ext cx="24" cy="11"/>
                </a:xfrm>
                <a:custGeom>
                  <a:avLst/>
                  <a:gdLst>
                    <a:gd name="T0" fmla="*/ 33 w 97"/>
                    <a:gd name="T1" fmla="*/ 0 h 43"/>
                    <a:gd name="T2" fmla="*/ 31 w 97"/>
                    <a:gd name="T3" fmla="*/ 6 h 43"/>
                    <a:gd name="T4" fmla="*/ 40 w 97"/>
                    <a:gd name="T5" fmla="*/ 4 h 43"/>
                    <a:gd name="T6" fmla="*/ 44 w 97"/>
                    <a:gd name="T7" fmla="*/ 2 h 43"/>
                    <a:gd name="T8" fmla="*/ 41 w 97"/>
                    <a:gd name="T9" fmla="*/ 2 h 43"/>
                    <a:gd name="T10" fmla="*/ 41 w 97"/>
                    <a:gd name="T11" fmla="*/ 2 h 43"/>
                    <a:gd name="T12" fmla="*/ 42 w 97"/>
                    <a:gd name="T13" fmla="*/ 2 h 43"/>
                    <a:gd name="T14" fmla="*/ 51 w 97"/>
                    <a:gd name="T15" fmla="*/ 4 h 43"/>
                    <a:gd name="T16" fmla="*/ 54 w 97"/>
                    <a:gd name="T17" fmla="*/ 2 h 43"/>
                    <a:gd name="T18" fmla="*/ 62 w 97"/>
                    <a:gd name="T19" fmla="*/ 0 h 43"/>
                    <a:gd name="T20" fmla="*/ 64 w 97"/>
                    <a:gd name="T21" fmla="*/ 6 h 43"/>
                    <a:gd name="T22" fmla="*/ 70 w 97"/>
                    <a:gd name="T23" fmla="*/ 9 h 43"/>
                    <a:gd name="T24" fmla="*/ 78 w 97"/>
                    <a:gd name="T25" fmla="*/ 7 h 43"/>
                    <a:gd name="T26" fmla="*/ 85 w 97"/>
                    <a:gd name="T27" fmla="*/ 4 h 43"/>
                    <a:gd name="T28" fmla="*/ 97 w 97"/>
                    <a:gd name="T29" fmla="*/ 0 h 43"/>
                    <a:gd name="T30" fmla="*/ 94 w 97"/>
                    <a:gd name="T31" fmla="*/ 9 h 43"/>
                    <a:gd name="T32" fmla="*/ 86 w 97"/>
                    <a:gd name="T33" fmla="*/ 14 h 43"/>
                    <a:gd name="T34" fmla="*/ 77 w 97"/>
                    <a:gd name="T35" fmla="*/ 15 h 43"/>
                    <a:gd name="T36" fmla="*/ 65 w 97"/>
                    <a:gd name="T37" fmla="*/ 11 h 43"/>
                    <a:gd name="T38" fmla="*/ 69 w 97"/>
                    <a:gd name="T39" fmla="*/ 23 h 43"/>
                    <a:gd name="T40" fmla="*/ 59 w 97"/>
                    <a:gd name="T41" fmla="*/ 40 h 43"/>
                    <a:gd name="T42" fmla="*/ 47 w 97"/>
                    <a:gd name="T43" fmla="*/ 43 h 43"/>
                    <a:gd name="T44" fmla="*/ 49 w 97"/>
                    <a:gd name="T45" fmla="*/ 40 h 43"/>
                    <a:gd name="T46" fmla="*/ 55 w 97"/>
                    <a:gd name="T47" fmla="*/ 38 h 43"/>
                    <a:gd name="T48" fmla="*/ 59 w 97"/>
                    <a:gd name="T49" fmla="*/ 33 h 43"/>
                    <a:gd name="T50" fmla="*/ 60 w 97"/>
                    <a:gd name="T51" fmla="*/ 25 h 43"/>
                    <a:gd name="T52" fmla="*/ 56 w 97"/>
                    <a:gd name="T53" fmla="*/ 16 h 43"/>
                    <a:gd name="T54" fmla="*/ 49 w 97"/>
                    <a:gd name="T55" fmla="*/ 10 h 43"/>
                    <a:gd name="T56" fmla="*/ 44 w 97"/>
                    <a:gd name="T57" fmla="*/ 9 h 43"/>
                    <a:gd name="T58" fmla="*/ 41 w 97"/>
                    <a:gd name="T59" fmla="*/ 9 h 43"/>
                    <a:gd name="T60" fmla="*/ 42 w 97"/>
                    <a:gd name="T61" fmla="*/ 10 h 43"/>
                    <a:gd name="T62" fmla="*/ 44 w 97"/>
                    <a:gd name="T63" fmla="*/ 10 h 43"/>
                    <a:gd name="T64" fmla="*/ 38 w 97"/>
                    <a:gd name="T65" fmla="*/ 12 h 43"/>
                    <a:gd name="T66" fmla="*/ 35 w 97"/>
                    <a:gd name="T67" fmla="*/ 18 h 43"/>
                    <a:gd name="T68" fmla="*/ 33 w 97"/>
                    <a:gd name="T69" fmla="*/ 25 h 43"/>
                    <a:gd name="T70" fmla="*/ 36 w 97"/>
                    <a:gd name="T71" fmla="*/ 34 h 43"/>
                    <a:gd name="T72" fmla="*/ 44 w 97"/>
                    <a:gd name="T73" fmla="*/ 40 h 43"/>
                    <a:gd name="T74" fmla="*/ 47 w 97"/>
                    <a:gd name="T75" fmla="*/ 42 h 43"/>
                    <a:gd name="T76" fmla="*/ 47 w 97"/>
                    <a:gd name="T77" fmla="*/ 43 h 43"/>
                    <a:gd name="T78" fmla="*/ 30 w 97"/>
                    <a:gd name="T79" fmla="*/ 34 h 43"/>
                    <a:gd name="T80" fmla="*/ 28 w 97"/>
                    <a:gd name="T81" fmla="*/ 20 h 43"/>
                    <a:gd name="T82" fmla="*/ 31 w 97"/>
                    <a:gd name="T83" fmla="*/ 12 h 43"/>
                    <a:gd name="T84" fmla="*/ 23 w 97"/>
                    <a:gd name="T85" fmla="*/ 16 h 43"/>
                    <a:gd name="T86" fmla="*/ 14 w 97"/>
                    <a:gd name="T87" fmla="*/ 16 h 43"/>
                    <a:gd name="T88" fmla="*/ 5 w 97"/>
                    <a:gd name="T89" fmla="*/ 11 h 43"/>
                    <a:gd name="T90" fmla="*/ 0 w 97"/>
                    <a:gd name="T91" fmla="*/ 4 h 43"/>
                    <a:gd name="T92" fmla="*/ 6 w 97"/>
                    <a:gd name="T93" fmla="*/ 9 h 43"/>
                    <a:gd name="T94" fmla="*/ 14 w 97"/>
                    <a:gd name="T95" fmla="*/ 10 h 43"/>
                    <a:gd name="T96" fmla="*/ 23 w 97"/>
                    <a:gd name="T97" fmla="*/ 9 h 43"/>
                    <a:gd name="T98" fmla="*/ 31 w 97"/>
                    <a:gd name="T99" fmla="*/ 4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</a:cxnLst>
                  <a:rect l="0" t="0" r="r" b="b"/>
                  <a:pathLst>
                    <a:path w="97" h="43">
                      <a:moveTo>
                        <a:pt x="32" y="0"/>
                      </a:moveTo>
                      <a:lnTo>
                        <a:pt x="33" y="0"/>
                      </a:lnTo>
                      <a:lnTo>
                        <a:pt x="32" y="4"/>
                      </a:lnTo>
                      <a:lnTo>
                        <a:pt x="31" y="6"/>
                      </a:lnTo>
                      <a:lnTo>
                        <a:pt x="35" y="4"/>
                      </a:lnTo>
                      <a:lnTo>
                        <a:pt x="40" y="4"/>
                      </a:lnTo>
                      <a:lnTo>
                        <a:pt x="44" y="2"/>
                      </a:lnTo>
                      <a:lnTo>
                        <a:pt x="44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2" y="2"/>
                      </a:lnTo>
                      <a:lnTo>
                        <a:pt x="47" y="2"/>
                      </a:lnTo>
                      <a:lnTo>
                        <a:pt x="51" y="4"/>
                      </a:lnTo>
                      <a:lnTo>
                        <a:pt x="55" y="6"/>
                      </a:lnTo>
                      <a:lnTo>
                        <a:pt x="54" y="2"/>
                      </a:lnTo>
                      <a:lnTo>
                        <a:pt x="51" y="0"/>
                      </a:lnTo>
                      <a:lnTo>
                        <a:pt x="62" y="0"/>
                      </a:lnTo>
                      <a:lnTo>
                        <a:pt x="63" y="4"/>
                      </a:lnTo>
                      <a:lnTo>
                        <a:pt x="64" y="6"/>
                      </a:lnTo>
                      <a:lnTo>
                        <a:pt x="67" y="7"/>
                      </a:lnTo>
                      <a:lnTo>
                        <a:pt x="70" y="9"/>
                      </a:lnTo>
                      <a:lnTo>
                        <a:pt x="74" y="9"/>
                      </a:lnTo>
                      <a:lnTo>
                        <a:pt x="78" y="7"/>
                      </a:lnTo>
                      <a:lnTo>
                        <a:pt x="82" y="6"/>
                      </a:lnTo>
                      <a:lnTo>
                        <a:pt x="85" y="4"/>
                      </a:lnTo>
                      <a:lnTo>
                        <a:pt x="86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6" y="14"/>
                      </a:lnTo>
                      <a:lnTo>
                        <a:pt x="82" y="15"/>
                      </a:lnTo>
                      <a:lnTo>
                        <a:pt x="77" y="15"/>
                      </a:lnTo>
                      <a:lnTo>
                        <a:pt x="70" y="14"/>
                      </a:lnTo>
                      <a:lnTo>
                        <a:pt x="65" y="11"/>
                      </a:lnTo>
                      <a:lnTo>
                        <a:pt x="68" y="18"/>
                      </a:lnTo>
                      <a:lnTo>
                        <a:pt x="69" y="23"/>
                      </a:lnTo>
                      <a:lnTo>
                        <a:pt x="65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7" y="43"/>
                      </a:lnTo>
                      <a:lnTo>
                        <a:pt x="49" y="42"/>
                      </a:lnTo>
                      <a:lnTo>
                        <a:pt x="49" y="40"/>
                      </a:lnTo>
                      <a:lnTo>
                        <a:pt x="51" y="40"/>
                      </a:lnTo>
                      <a:lnTo>
                        <a:pt x="55" y="38"/>
                      </a:lnTo>
                      <a:lnTo>
                        <a:pt x="58" y="35"/>
                      </a:lnTo>
                      <a:lnTo>
                        <a:pt x="59" y="33"/>
                      </a:lnTo>
                      <a:lnTo>
                        <a:pt x="60" y="29"/>
                      </a:lnTo>
                      <a:lnTo>
                        <a:pt x="60" y="25"/>
                      </a:lnTo>
                      <a:lnTo>
                        <a:pt x="59" y="20"/>
                      </a:lnTo>
                      <a:lnTo>
                        <a:pt x="56" y="16"/>
                      </a:lnTo>
                      <a:lnTo>
                        <a:pt x="54" y="12"/>
                      </a:lnTo>
                      <a:lnTo>
                        <a:pt x="49" y="10"/>
                      </a:lnTo>
                      <a:lnTo>
                        <a:pt x="45" y="9"/>
                      </a:lnTo>
                      <a:lnTo>
                        <a:pt x="44" y="9"/>
                      </a:lnTo>
                      <a:lnTo>
                        <a:pt x="42" y="9"/>
                      </a:lnTo>
                      <a:lnTo>
                        <a:pt x="41" y="9"/>
                      </a:lnTo>
                      <a:lnTo>
                        <a:pt x="41" y="9"/>
                      </a:lnTo>
                      <a:lnTo>
                        <a:pt x="42" y="10"/>
                      </a:lnTo>
                      <a:lnTo>
                        <a:pt x="44" y="10"/>
                      </a:lnTo>
                      <a:lnTo>
                        <a:pt x="44" y="10"/>
                      </a:lnTo>
                      <a:lnTo>
                        <a:pt x="41" y="11"/>
                      </a:lnTo>
                      <a:lnTo>
                        <a:pt x="38" y="12"/>
                      </a:lnTo>
                      <a:lnTo>
                        <a:pt x="36" y="15"/>
                      </a:lnTo>
                      <a:lnTo>
                        <a:pt x="35" y="18"/>
                      </a:lnTo>
                      <a:lnTo>
                        <a:pt x="35" y="21"/>
                      </a:lnTo>
                      <a:lnTo>
                        <a:pt x="33" y="25"/>
                      </a:lnTo>
                      <a:lnTo>
                        <a:pt x="35" y="29"/>
                      </a:lnTo>
                      <a:lnTo>
                        <a:pt x="36" y="34"/>
                      </a:lnTo>
                      <a:lnTo>
                        <a:pt x="40" y="38"/>
                      </a:lnTo>
                      <a:lnTo>
                        <a:pt x="44" y="40"/>
                      </a:lnTo>
                      <a:lnTo>
                        <a:pt x="47" y="40"/>
                      </a:lnTo>
                      <a:lnTo>
                        <a:pt x="47" y="42"/>
                      </a:lnTo>
                      <a:lnTo>
                        <a:pt x="47" y="43"/>
                      </a:lnTo>
                      <a:lnTo>
                        <a:pt x="47" y="43"/>
                      </a:lnTo>
                      <a:lnTo>
                        <a:pt x="37" y="40"/>
                      </a:lnTo>
                      <a:lnTo>
                        <a:pt x="30" y="34"/>
                      </a:lnTo>
                      <a:lnTo>
                        <a:pt x="27" y="24"/>
                      </a:lnTo>
                      <a:lnTo>
                        <a:pt x="28" y="20"/>
                      </a:lnTo>
                      <a:lnTo>
                        <a:pt x="28" y="16"/>
                      </a:lnTo>
                      <a:lnTo>
                        <a:pt x="31" y="12"/>
                      </a:lnTo>
                      <a:lnTo>
                        <a:pt x="27" y="15"/>
                      </a:lnTo>
                      <a:lnTo>
                        <a:pt x="23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9" y="15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9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2" name="Freeform 182">
                  <a:extLst>
                    <a:ext uri="{FF2B5EF4-FFF2-40B4-BE49-F238E27FC236}">
                      <a16:creationId xmlns:a16="http://schemas.microsoft.com/office/drawing/2014/main" id="{0864C5D3-4007-4AA1-B69A-FC62D4897A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10"/>
                  <a:ext cx="1" cy="1"/>
                </a:xfrm>
                <a:custGeom>
                  <a:avLst/>
                  <a:gdLst>
                    <a:gd name="T0" fmla="*/ 0 w 2"/>
                    <a:gd name="T1" fmla="*/ 0 h 4"/>
                    <a:gd name="T2" fmla="*/ 1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1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3" name="Freeform 183">
                  <a:extLst>
                    <a:ext uri="{FF2B5EF4-FFF2-40B4-BE49-F238E27FC236}">
                      <a16:creationId xmlns:a16="http://schemas.microsoft.com/office/drawing/2014/main" id="{FD4B6C71-E9DB-4A8D-A005-F0393AD1E8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22"/>
                  <a:ext cx="3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9 w 10"/>
                    <a:gd name="T13" fmla="*/ 9 h 10"/>
                    <a:gd name="T14" fmla="*/ 9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4" name="Freeform 184">
                  <a:extLst>
                    <a:ext uri="{FF2B5EF4-FFF2-40B4-BE49-F238E27FC236}">
                      <a16:creationId xmlns:a16="http://schemas.microsoft.com/office/drawing/2014/main" id="{A5C3D358-8948-47BD-9143-1C1FCEF1ADA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" y="110"/>
                  <a:ext cx="10" cy="10"/>
                </a:xfrm>
                <a:custGeom>
                  <a:avLst/>
                  <a:gdLst>
                    <a:gd name="T0" fmla="*/ 0 w 41"/>
                    <a:gd name="T1" fmla="*/ 0 h 40"/>
                    <a:gd name="T2" fmla="*/ 6 w 41"/>
                    <a:gd name="T3" fmla="*/ 0 h 40"/>
                    <a:gd name="T4" fmla="*/ 8 w 41"/>
                    <a:gd name="T5" fmla="*/ 4 h 40"/>
                    <a:gd name="T6" fmla="*/ 9 w 41"/>
                    <a:gd name="T7" fmla="*/ 6 h 40"/>
                    <a:gd name="T8" fmla="*/ 12 w 41"/>
                    <a:gd name="T9" fmla="*/ 7 h 40"/>
                    <a:gd name="T10" fmla="*/ 15 w 41"/>
                    <a:gd name="T11" fmla="*/ 9 h 40"/>
                    <a:gd name="T12" fmla="*/ 19 w 41"/>
                    <a:gd name="T13" fmla="*/ 9 h 40"/>
                    <a:gd name="T14" fmla="*/ 23 w 41"/>
                    <a:gd name="T15" fmla="*/ 7 h 40"/>
                    <a:gd name="T16" fmla="*/ 26 w 41"/>
                    <a:gd name="T17" fmla="*/ 6 h 40"/>
                    <a:gd name="T18" fmla="*/ 28 w 41"/>
                    <a:gd name="T19" fmla="*/ 4 h 40"/>
                    <a:gd name="T20" fmla="*/ 29 w 41"/>
                    <a:gd name="T21" fmla="*/ 0 h 40"/>
                    <a:gd name="T22" fmla="*/ 41 w 41"/>
                    <a:gd name="T23" fmla="*/ 0 h 40"/>
                    <a:gd name="T24" fmla="*/ 40 w 41"/>
                    <a:gd name="T25" fmla="*/ 5 h 40"/>
                    <a:gd name="T26" fmla="*/ 37 w 41"/>
                    <a:gd name="T27" fmla="*/ 9 h 40"/>
                    <a:gd name="T28" fmla="*/ 35 w 41"/>
                    <a:gd name="T29" fmla="*/ 11 h 40"/>
                    <a:gd name="T30" fmla="*/ 31 w 41"/>
                    <a:gd name="T31" fmla="*/ 14 h 40"/>
                    <a:gd name="T32" fmla="*/ 26 w 41"/>
                    <a:gd name="T33" fmla="*/ 15 h 40"/>
                    <a:gd name="T34" fmla="*/ 20 w 41"/>
                    <a:gd name="T35" fmla="*/ 15 h 40"/>
                    <a:gd name="T36" fmla="*/ 17 w 41"/>
                    <a:gd name="T37" fmla="*/ 15 h 40"/>
                    <a:gd name="T38" fmla="*/ 13 w 41"/>
                    <a:gd name="T39" fmla="*/ 14 h 40"/>
                    <a:gd name="T40" fmla="*/ 9 w 41"/>
                    <a:gd name="T41" fmla="*/ 11 h 40"/>
                    <a:gd name="T42" fmla="*/ 10 w 41"/>
                    <a:gd name="T43" fmla="*/ 15 h 40"/>
                    <a:gd name="T44" fmla="*/ 12 w 41"/>
                    <a:gd name="T45" fmla="*/ 19 h 40"/>
                    <a:gd name="T46" fmla="*/ 12 w 41"/>
                    <a:gd name="T47" fmla="*/ 23 h 40"/>
                    <a:gd name="T48" fmla="*/ 10 w 41"/>
                    <a:gd name="T49" fmla="*/ 28 h 40"/>
                    <a:gd name="T50" fmla="*/ 8 w 41"/>
                    <a:gd name="T51" fmla="*/ 33 h 40"/>
                    <a:gd name="T52" fmla="*/ 4 w 41"/>
                    <a:gd name="T53" fmla="*/ 37 h 40"/>
                    <a:gd name="T54" fmla="*/ 0 w 41"/>
                    <a:gd name="T55" fmla="*/ 40 h 40"/>
                    <a:gd name="T56" fmla="*/ 0 w 41"/>
                    <a:gd name="T57" fmla="*/ 32 h 40"/>
                    <a:gd name="T58" fmla="*/ 3 w 41"/>
                    <a:gd name="T59" fmla="*/ 29 h 40"/>
                    <a:gd name="T60" fmla="*/ 4 w 41"/>
                    <a:gd name="T61" fmla="*/ 26 h 40"/>
                    <a:gd name="T62" fmla="*/ 5 w 41"/>
                    <a:gd name="T63" fmla="*/ 23 h 40"/>
                    <a:gd name="T64" fmla="*/ 4 w 41"/>
                    <a:gd name="T65" fmla="*/ 19 h 40"/>
                    <a:gd name="T66" fmla="*/ 3 w 41"/>
                    <a:gd name="T67" fmla="*/ 16 h 40"/>
                    <a:gd name="T68" fmla="*/ 0 w 41"/>
                    <a:gd name="T69" fmla="*/ 14 h 40"/>
                    <a:gd name="T70" fmla="*/ 0 w 41"/>
                    <a:gd name="T71" fmla="*/ 0 h 4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</a:cxnLst>
                  <a:rect l="0" t="0" r="r" b="b"/>
                  <a:pathLst>
                    <a:path w="41" h="40"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8" y="4"/>
                      </a:lnTo>
                      <a:lnTo>
                        <a:pt x="9" y="6"/>
                      </a:lnTo>
                      <a:lnTo>
                        <a:pt x="12" y="7"/>
                      </a:lnTo>
                      <a:lnTo>
                        <a:pt x="15" y="9"/>
                      </a:lnTo>
                      <a:lnTo>
                        <a:pt x="19" y="9"/>
                      </a:lnTo>
                      <a:lnTo>
                        <a:pt x="23" y="7"/>
                      </a:lnTo>
                      <a:lnTo>
                        <a:pt x="26" y="6"/>
                      </a:lnTo>
                      <a:lnTo>
                        <a:pt x="28" y="4"/>
                      </a:lnTo>
                      <a:lnTo>
                        <a:pt x="29" y="0"/>
                      </a:lnTo>
                      <a:lnTo>
                        <a:pt x="41" y="0"/>
                      </a:lnTo>
                      <a:lnTo>
                        <a:pt x="40" y="5"/>
                      </a:lnTo>
                      <a:lnTo>
                        <a:pt x="37" y="9"/>
                      </a:lnTo>
                      <a:lnTo>
                        <a:pt x="35" y="11"/>
                      </a:lnTo>
                      <a:lnTo>
                        <a:pt x="31" y="14"/>
                      </a:lnTo>
                      <a:lnTo>
                        <a:pt x="26" y="15"/>
                      </a:lnTo>
                      <a:lnTo>
                        <a:pt x="20" y="15"/>
                      </a:lnTo>
                      <a:lnTo>
                        <a:pt x="17" y="15"/>
                      </a:lnTo>
                      <a:lnTo>
                        <a:pt x="13" y="14"/>
                      </a:lnTo>
                      <a:lnTo>
                        <a:pt x="9" y="11"/>
                      </a:lnTo>
                      <a:lnTo>
                        <a:pt x="10" y="15"/>
                      </a:lnTo>
                      <a:lnTo>
                        <a:pt x="12" y="19"/>
                      </a:lnTo>
                      <a:lnTo>
                        <a:pt x="12" y="23"/>
                      </a:lnTo>
                      <a:lnTo>
                        <a:pt x="10" y="28"/>
                      </a:lnTo>
                      <a:lnTo>
                        <a:pt x="8" y="33"/>
                      </a:lnTo>
                      <a:lnTo>
                        <a:pt x="4" y="37"/>
                      </a:lnTo>
                      <a:lnTo>
                        <a:pt x="0" y="40"/>
                      </a:lnTo>
                      <a:lnTo>
                        <a:pt x="0" y="32"/>
                      </a:lnTo>
                      <a:lnTo>
                        <a:pt x="3" y="29"/>
                      </a:lnTo>
                      <a:lnTo>
                        <a:pt x="4" y="26"/>
                      </a:lnTo>
                      <a:lnTo>
                        <a:pt x="5" y="23"/>
                      </a:lnTo>
                      <a:lnTo>
                        <a:pt x="4" y="19"/>
                      </a:lnTo>
                      <a:lnTo>
                        <a:pt x="3" y="16"/>
                      </a:lnTo>
                      <a:lnTo>
                        <a:pt x="0" y="1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5" name="Freeform 185">
                  <a:extLst>
                    <a:ext uri="{FF2B5EF4-FFF2-40B4-BE49-F238E27FC236}">
                      <a16:creationId xmlns:a16="http://schemas.microsoft.com/office/drawing/2014/main" id="{3200ECBB-0791-4E71-8FCD-E0ED4C84B46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6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6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2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2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6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6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2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2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6" name="Freeform 186">
                  <a:extLst>
                    <a:ext uri="{FF2B5EF4-FFF2-40B4-BE49-F238E27FC236}">
                      <a16:creationId xmlns:a16="http://schemas.microsoft.com/office/drawing/2014/main" id="{8F1994F0-8A99-4F3A-9778-68E1C46E27A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22"/>
                  <a:ext cx="2" cy="3"/>
                </a:xfrm>
                <a:custGeom>
                  <a:avLst/>
                  <a:gdLst>
                    <a:gd name="T0" fmla="*/ 3 w 9"/>
                    <a:gd name="T1" fmla="*/ 0 h 10"/>
                    <a:gd name="T2" fmla="*/ 5 w 9"/>
                    <a:gd name="T3" fmla="*/ 0 h 10"/>
                    <a:gd name="T4" fmla="*/ 7 w 9"/>
                    <a:gd name="T5" fmla="*/ 1 h 10"/>
                    <a:gd name="T6" fmla="*/ 9 w 9"/>
                    <a:gd name="T7" fmla="*/ 2 h 10"/>
                    <a:gd name="T8" fmla="*/ 9 w 9"/>
                    <a:gd name="T9" fmla="*/ 5 h 10"/>
                    <a:gd name="T10" fmla="*/ 9 w 9"/>
                    <a:gd name="T11" fmla="*/ 7 h 10"/>
                    <a:gd name="T12" fmla="*/ 9 w 9"/>
                    <a:gd name="T13" fmla="*/ 9 h 10"/>
                    <a:gd name="T14" fmla="*/ 9 w 9"/>
                    <a:gd name="T15" fmla="*/ 9 h 10"/>
                    <a:gd name="T16" fmla="*/ 8 w 9"/>
                    <a:gd name="T17" fmla="*/ 10 h 10"/>
                    <a:gd name="T18" fmla="*/ 5 w 9"/>
                    <a:gd name="T19" fmla="*/ 10 h 10"/>
                    <a:gd name="T20" fmla="*/ 3 w 9"/>
                    <a:gd name="T21" fmla="*/ 9 h 10"/>
                    <a:gd name="T22" fmla="*/ 0 w 9"/>
                    <a:gd name="T23" fmla="*/ 7 h 10"/>
                    <a:gd name="T24" fmla="*/ 0 w 9"/>
                    <a:gd name="T25" fmla="*/ 5 h 10"/>
                    <a:gd name="T26" fmla="*/ 0 w 9"/>
                    <a:gd name="T27" fmla="*/ 2 h 10"/>
                    <a:gd name="T28" fmla="*/ 0 w 9"/>
                    <a:gd name="T29" fmla="*/ 0 h 10"/>
                    <a:gd name="T30" fmla="*/ 3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7" name="Freeform 187">
                  <a:extLst>
                    <a:ext uri="{FF2B5EF4-FFF2-40B4-BE49-F238E27FC236}">
                      <a16:creationId xmlns:a16="http://schemas.microsoft.com/office/drawing/2014/main" id="{B29317A7-CB4A-4093-91DA-43B0A904982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8" y="122"/>
                  <a:ext cx="3" cy="3"/>
                </a:xfrm>
                <a:custGeom>
                  <a:avLst/>
                  <a:gdLst>
                    <a:gd name="T0" fmla="*/ 7 w 9"/>
                    <a:gd name="T1" fmla="*/ 0 h 10"/>
                    <a:gd name="T2" fmla="*/ 9 w 9"/>
                    <a:gd name="T3" fmla="*/ 0 h 10"/>
                    <a:gd name="T4" fmla="*/ 9 w 9"/>
                    <a:gd name="T5" fmla="*/ 2 h 10"/>
                    <a:gd name="T6" fmla="*/ 9 w 9"/>
                    <a:gd name="T7" fmla="*/ 5 h 10"/>
                    <a:gd name="T8" fmla="*/ 9 w 9"/>
                    <a:gd name="T9" fmla="*/ 7 h 10"/>
                    <a:gd name="T10" fmla="*/ 7 w 9"/>
                    <a:gd name="T11" fmla="*/ 9 h 10"/>
                    <a:gd name="T12" fmla="*/ 4 w 9"/>
                    <a:gd name="T13" fmla="*/ 10 h 10"/>
                    <a:gd name="T14" fmla="*/ 2 w 9"/>
                    <a:gd name="T15" fmla="*/ 10 h 10"/>
                    <a:gd name="T16" fmla="*/ 0 w 9"/>
                    <a:gd name="T17" fmla="*/ 9 h 10"/>
                    <a:gd name="T18" fmla="*/ 0 w 9"/>
                    <a:gd name="T19" fmla="*/ 9 h 10"/>
                    <a:gd name="T20" fmla="*/ 0 w 9"/>
                    <a:gd name="T21" fmla="*/ 7 h 10"/>
                    <a:gd name="T22" fmla="*/ 0 w 9"/>
                    <a:gd name="T23" fmla="*/ 5 h 10"/>
                    <a:gd name="T24" fmla="*/ 0 w 9"/>
                    <a:gd name="T25" fmla="*/ 2 h 10"/>
                    <a:gd name="T26" fmla="*/ 3 w 9"/>
                    <a:gd name="T27" fmla="*/ 1 h 10"/>
                    <a:gd name="T28" fmla="*/ 4 w 9"/>
                    <a:gd name="T29" fmla="*/ 0 h 10"/>
                    <a:gd name="T30" fmla="*/ 7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4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8" name="Freeform 188">
                  <a:extLst>
                    <a:ext uri="{FF2B5EF4-FFF2-40B4-BE49-F238E27FC236}">
                      <a16:creationId xmlns:a16="http://schemas.microsoft.com/office/drawing/2014/main" id="{7FBBA908-B941-4844-A414-64EF851A83D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" y="113"/>
                  <a:ext cx="39" cy="19"/>
                </a:xfrm>
                <a:custGeom>
                  <a:avLst/>
                  <a:gdLst>
                    <a:gd name="T0" fmla="*/ 63 w 156"/>
                    <a:gd name="T1" fmla="*/ 8 h 77"/>
                    <a:gd name="T2" fmla="*/ 81 w 156"/>
                    <a:gd name="T3" fmla="*/ 37 h 77"/>
                    <a:gd name="T4" fmla="*/ 92 w 156"/>
                    <a:gd name="T5" fmla="*/ 14 h 77"/>
                    <a:gd name="T6" fmla="*/ 87 w 156"/>
                    <a:gd name="T7" fmla="*/ 36 h 77"/>
                    <a:gd name="T8" fmla="*/ 94 w 156"/>
                    <a:gd name="T9" fmla="*/ 54 h 77"/>
                    <a:gd name="T10" fmla="*/ 122 w 156"/>
                    <a:gd name="T11" fmla="*/ 68 h 77"/>
                    <a:gd name="T12" fmla="*/ 146 w 156"/>
                    <a:gd name="T13" fmla="*/ 59 h 77"/>
                    <a:gd name="T14" fmla="*/ 147 w 156"/>
                    <a:gd name="T15" fmla="*/ 45 h 77"/>
                    <a:gd name="T16" fmla="*/ 141 w 156"/>
                    <a:gd name="T17" fmla="*/ 36 h 77"/>
                    <a:gd name="T18" fmla="*/ 132 w 156"/>
                    <a:gd name="T19" fmla="*/ 33 h 77"/>
                    <a:gd name="T20" fmla="*/ 123 w 156"/>
                    <a:gd name="T21" fmla="*/ 40 h 77"/>
                    <a:gd name="T22" fmla="*/ 126 w 156"/>
                    <a:gd name="T23" fmla="*/ 50 h 77"/>
                    <a:gd name="T24" fmla="*/ 129 w 156"/>
                    <a:gd name="T25" fmla="*/ 59 h 77"/>
                    <a:gd name="T26" fmla="*/ 118 w 156"/>
                    <a:gd name="T27" fmla="*/ 60 h 77"/>
                    <a:gd name="T28" fmla="*/ 105 w 156"/>
                    <a:gd name="T29" fmla="*/ 54 h 77"/>
                    <a:gd name="T30" fmla="*/ 101 w 156"/>
                    <a:gd name="T31" fmla="*/ 29 h 77"/>
                    <a:gd name="T32" fmla="*/ 132 w 156"/>
                    <a:gd name="T33" fmla="*/ 15 h 77"/>
                    <a:gd name="T34" fmla="*/ 149 w 156"/>
                    <a:gd name="T35" fmla="*/ 24 h 77"/>
                    <a:gd name="T36" fmla="*/ 154 w 156"/>
                    <a:gd name="T37" fmla="*/ 37 h 77"/>
                    <a:gd name="T38" fmla="*/ 152 w 156"/>
                    <a:gd name="T39" fmla="*/ 49 h 77"/>
                    <a:gd name="T40" fmla="*/ 155 w 156"/>
                    <a:gd name="T41" fmla="*/ 52 h 77"/>
                    <a:gd name="T42" fmla="*/ 145 w 156"/>
                    <a:gd name="T43" fmla="*/ 72 h 77"/>
                    <a:gd name="T44" fmla="*/ 111 w 156"/>
                    <a:gd name="T45" fmla="*/ 73 h 77"/>
                    <a:gd name="T46" fmla="*/ 85 w 156"/>
                    <a:gd name="T47" fmla="*/ 54 h 77"/>
                    <a:gd name="T48" fmla="*/ 73 w 156"/>
                    <a:gd name="T49" fmla="*/ 58 h 77"/>
                    <a:gd name="T50" fmla="*/ 37 w 156"/>
                    <a:gd name="T51" fmla="*/ 77 h 77"/>
                    <a:gd name="T52" fmla="*/ 7 w 156"/>
                    <a:gd name="T53" fmla="*/ 65 h 77"/>
                    <a:gd name="T54" fmla="*/ 0 w 156"/>
                    <a:gd name="T55" fmla="*/ 45 h 77"/>
                    <a:gd name="T56" fmla="*/ 5 w 156"/>
                    <a:gd name="T57" fmla="*/ 29 h 77"/>
                    <a:gd name="T58" fmla="*/ 40 w 156"/>
                    <a:gd name="T59" fmla="*/ 14 h 77"/>
                    <a:gd name="T60" fmla="*/ 62 w 156"/>
                    <a:gd name="T61" fmla="*/ 42 h 77"/>
                    <a:gd name="T62" fmla="*/ 53 w 156"/>
                    <a:gd name="T63" fmla="*/ 58 h 77"/>
                    <a:gd name="T64" fmla="*/ 40 w 156"/>
                    <a:gd name="T65" fmla="*/ 61 h 77"/>
                    <a:gd name="T66" fmla="*/ 30 w 156"/>
                    <a:gd name="T67" fmla="*/ 56 h 77"/>
                    <a:gd name="T68" fmla="*/ 37 w 156"/>
                    <a:gd name="T69" fmla="*/ 47 h 77"/>
                    <a:gd name="T70" fmla="*/ 36 w 156"/>
                    <a:gd name="T71" fmla="*/ 37 h 77"/>
                    <a:gd name="T72" fmla="*/ 26 w 156"/>
                    <a:gd name="T73" fmla="*/ 33 h 77"/>
                    <a:gd name="T74" fmla="*/ 17 w 156"/>
                    <a:gd name="T75" fmla="*/ 38 h 77"/>
                    <a:gd name="T76" fmla="*/ 13 w 156"/>
                    <a:gd name="T77" fmla="*/ 50 h 77"/>
                    <a:gd name="T78" fmla="*/ 19 w 156"/>
                    <a:gd name="T79" fmla="*/ 63 h 77"/>
                    <a:gd name="T80" fmla="*/ 50 w 156"/>
                    <a:gd name="T81" fmla="*/ 65 h 77"/>
                    <a:gd name="T82" fmla="*/ 73 w 156"/>
                    <a:gd name="T83" fmla="*/ 50 h 77"/>
                    <a:gd name="T84" fmla="*/ 65 w 156"/>
                    <a:gd name="T85" fmla="*/ 21 h 7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</a:cxnLst>
                  <a:rect l="0" t="0" r="r" b="b"/>
                  <a:pathLst>
                    <a:path w="156" h="77">
                      <a:moveTo>
                        <a:pt x="60" y="0"/>
                      </a:moveTo>
                      <a:lnTo>
                        <a:pt x="62" y="4"/>
                      </a:lnTo>
                      <a:lnTo>
                        <a:pt x="63" y="8"/>
                      </a:lnTo>
                      <a:lnTo>
                        <a:pt x="67" y="18"/>
                      </a:lnTo>
                      <a:lnTo>
                        <a:pt x="74" y="28"/>
                      </a:lnTo>
                      <a:lnTo>
                        <a:pt x="81" y="37"/>
                      </a:lnTo>
                      <a:lnTo>
                        <a:pt x="88" y="24"/>
                      </a:lnTo>
                      <a:lnTo>
                        <a:pt x="94" y="9"/>
                      </a:lnTo>
                      <a:lnTo>
                        <a:pt x="92" y="14"/>
                      </a:lnTo>
                      <a:lnTo>
                        <a:pt x="91" y="19"/>
                      </a:lnTo>
                      <a:lnTo>
                        <a:pt x="88" y="28"/>
                      </a:lnTo>
                      <a:lnTo>
                        <a:pt x="87" y="36"/>
                      </a:lnTo>
                      <a:lnTo>
                        <a:pt x="83" y="44"/>
                      </a:lnTo>
                      <a:lnTo>
                        <a:pt x="88" y="49"/>
                      </a:lnTo>
                      <a:lnTo>
                        <a:pt x="94" y="54"/>
                      </a:lnTo>
                      <a:lnTo>
                        <a:pt x="101" y="60"/>
                      </a:lnTo>
                      <a:lnTo>
                        <a:pt x="111" y="65"/>
                      </a:lnTo>
                      <a:lnTo>
                        <a:pt x="122" y="68"/>
                      </a:lnTo>
                      <a:lnTo>
                        <a:pt x="133" y="68"/>
                      </a:lnTo>
                      <a:lnTo>
                        <a:pt x="142" y="63"/>
                      </a:lnTo>
                      <a:lnTo>
                        <a:pt x="146" y="59"/>
                      </a:lnTo>
                      <a:lnTo>
                        <a:pt x="147" y="55"/>
                      </a:lnTo>
                      <a:lnTo>
                        <a:pt x="149" y="50"/>
                      </a:lnTo>
                      <a:lnTo>
                        <a:pt x="147" y="45"/>
                      </a:lnTo>
                      <a:lnTo>
                        <a:pt x="146" y="41"/>
                      </a:lnTo>
                      <a:lnTo>
                        <a:pt x="143" y="38"/>
                      </a:lnTo>
                      <a:lnTo>
                        <a:pt x="141" y="36"/>
                      </a:lnTo>
                      <a:lnTo>
                        <a:pt x="138" y="35"/>
                      </a:lnTo>
                      <a:lnTo>
                        <a:pt x="135" y="33"/>
                      </a:lnTo>
                      <a:lnTo>
                        <a:pt x="132" y="33"/>
                      </a:lnTo>
                      <a:lnTo>
                        <a:pt x="128" y="35"/>
                      </a:lnTo>
                      <a:lnTo>
                        <a:pt x="126" y="37"/>
                      </a:lnTo>
                      <a:lnTo>
                        <a:pt x="123" y="40"/>
                      </a:lnTo>
                      <a:lnTo>
                        <a:pt x="123" y="44"/>
                      </a:lnTo>
                      <a:lnTo>
                        <a:pt x="124" y="47"/>
                      </a:lnTo>
                      <a:lnTo>
                        <a:pt x="126" y="50"/>
                      </a:lnTo>
                      <a:lnTo>
                        <a:pt x="128" y="54"/>
                      </a:lnTo>
                      <a:lnTo>
                        <a:pt x="132" y="56"/>
                      </a:lnTo>
                      <a:lnTo>
                        <a:pt x="129" y="59"/>
                      </a:lnTo>
                      <a:lnTo>
                        <a:pt x="126" y="60"/>
                      </a:lnTo>
                      <a:lnTo>
                        <a:pt x="122" y="61"/>
                      </a:lnTo>
                      <a:lnTo>
                        <a:pt x="118" y="60"/>
                      </a:lnTo>
                      <a:lnTo>
                        <a:pt x="114" y="60"/>
                      </a:lnTo>
                      <a:lnTo>
                        <a:pt x="109" y="58"/>
                      </a:lnTo>
                      <a:lnTo>
                        <a:pt x="105" y="54"/>
                      </a:lnTo>
                      <a:lnTo>
                        <a:pt x="101" y="49"/>
                      </a:lnTo>
                      <a:lnTo>
                        <a:pt x="100" y="42"/>
                      </a:lnTo>
                      <a:lnTo>
                        <a:pt x="101" y="29"/>
                      </a:lnTo>
                      <a:lnTo>
                        <a:pt x="109" y="21"/>
                      </a:lnTo>
                      <a:lnTo>
                        <a:pt x="120" y="14"/>
                      </a:lnTo>
                      <a:lnTo>
                        <a:pt x="132" y="15"/>
                      </a:lnTo>
                      <a:lnTo>
                        <a:pt x="138" y="17"/>
                      </a:lnTo>
                      <a:lnTo>
                        <a:pt x="143" y="21"/>
                      </a:lnTo>
                      <a:lnTo>
                        <a:pt x="149" y="24"/>
                      </a:lnTo>
                      <a:lnTo>
                        <a:pt x="152" y="29"/>
                      </a:lnTo>
                      <a:lnTo>
                        <a:pt x="154" y="33"/>
                      </a:lnTo>
                      <a:lnTo>
                        <a:pt x="154" y="37"/>
                      </a:lnTo>
                      <a:lnTo>
                        <a:pt x="154" y="41"/>
                      </a:lnTo>
                      <a:lnTo>
                        <a:pt x="152" y="45"/>
                      </a:lnTo>
                      <a:lnTo>
                        <a:pt x="152" y="49"/>
                      </a:lnTo>
                      <a:lnTo>
                        <a:pt x="154" y="50"/>
                      </a:lnTo>
                      <a:lnTo>
                        <a:pt x="155" y="51"/>
                      </a:lnTo>
                      <a:lnTo>
                        <a:pt x="155" y="52"/>
                      </a:lnTo>
                      <a:lnTo>
                        <a:pt x="156" y="55"/>
                      </a:lnTo>
                      <a:lnTo>
                        <a:pt x="151" y="65"/>
                      </a:lnTo>
                      <a:lnTo>
                        <a:pt x="145" y="72"/>
                      </a:lnTo>
                      <a:lnTo>
                        <a:pt x="136" y="75"/>
                      </a:lnTo>
                      <a:lnTo>
                        <a:pt x="124" y="77"/>
                      </a:lnTo>
                      <a:lnTo>
                        <a:pt x="111" y="73"/>
                      </a:lnTo>
                      <a:lnTo>
                        <a:pt x="99" y="66"/>
                      </a:lnTo>
                      <a:lnTo>
                        <a:pt x="88" y="58"/>
                      </a:lnTo>
                      <a:lnTo>
                        <a:pt x="85" y="54"/>
                      </a:lnTo>
                      <a:lnTo>
                        <a:pt x="81" y="50"/>
                      </a:lnTo>
                      <a:lnTo>
                        <a:pt x="77" y="54"/>
                      </a:lnTo>
                      <a:lnTo>
                        <a:pt x="73" y="58"/>
                      </a:lnTo>
                      <a:lnTo>
                        <a:pt x="63" y="66"/>
                      </a:lnTo>
                      <a:lnTo>
                        <a:pt x="50" y="73"/>
                      </a:lnTo>
                      <a:lnTo>
                        <a:pt x="37" y="77"/>
                      </a:lnTo>
                      <a:lnTo>
                        <a:pt x="26" y="75"/>
                      </a:lnTo>
                      <a:lnTo>
                        <a:pt x="15" y="72"/>
                      </a:lnTo>
                      <a:lnTo>
                        <a:pt x="7" y="65"/>
                      </a:lnTo>
                      <a:lnTo>
                        <a:pt x="1" y="55"/>
                      </a:lnTo>
                      <a:lnTo>
                        <a:pt x="0" y="49"/>
                      </a:lnTo>
                      <a:lnTo>
                        <a:pt x="0" y="45"/>
                      </a:lnTo>
                      <a:lnTo>
                        <a:pt x="1" y="40"/>
                      </a:lnTo>
                      <a:lnTo>
                        <a:pt x="3" y="35"/>
                      </a:lnTo>
                      <a:lnTo>
                        <a:pt x="5" y="29"/>
                      </a:lnTo>
                      <a:lnTo>
                        <a:pt x="15" y="21"/>
                      </a:lnTo>
                      <a:lnTo>
                        <a:pt x="27" y="15"/>
                      </a:lnTo>
                      <a:lnTo>
                        <a:pt x="40" y="14"/>
                      </a:lnTo>
                      <a:lnTo>
                        <a:pt x="53" y="21"/>
                      </a:lnTo>
                      <a:lnTo>
                        <a:pt x="60" y="29"/>
                      </a:lnTo>
                      <a:lnTo>
                        <a:pt x="62" y="42"/>
                      </a:lnTo>
                      <a:lnTo>
                        <a:pt x="60" y="49"/>
                      </a:lnTo>
                      <a:lnTo>
                        <a:pt x="56" y="54"/>
                      </a:lnTo>
                      <a:lnTo>
                        <a:pt x="53" y="58"/>
                      </a:lnTo>
                      <a:lnTo>
                        <a:pt x="46" y="60"/>
                      </a:lnTo>
                      <a:lnTo>
                        <a:pt x="44" y="60"/>
                      </a:lnTo>
                      <a:lnTo>
                        <a:pt x="40" y="61"/>
                      </a:lnTo>
                      <a:lnTo>
                        <a:pt x="36" y="60"/>
                      </a:lnTo>
                      <a:lnTo>
                        <a:pt x="32" y="59"/>
                      </a:lnTo>
                      <a:lnTo>
                        <a:pt x="30" y="56"/>
                      </a:lnTo>
                      <a:lnTo>
                        <a:pt x="32" y="54"/>
                      </a:lnTo>
                      <a:lnTo>
                        <a:pt x="36" y="51"/>
                      </a:lnTo>
                      <a:lnTo>
                        <a:pt x="37" y="47"/>
                      </a:lnTo>
                      <a:lnTo>
                        <a:pt x="39" y="44"/>
                      </a:lnTo>
                      <a:lnTo>
                        <a:pt x="39" y="40"/>
                      </a:lnTo>
                      <a:lnTo>
                        <a:pt x="36" y="37"/>
                      </a:lnTo>
                      <a:lnTo>
                        <a:pt x="33" y="35"/>
                      </a:lnTo>
                      <a:lnTo>
                        <a:pt x="30" y="33"/>
                      </a:lnTo>
                      <a:lnTo>
                        <a:pt x="26" y="33"/>
                      </a:lnTo>
                      <a:lnTo>
                        <a:pt x="23" y="35"/>
                      </a:lnTo>
                      <a:lnTo>
                        <a:pt x="19" y="36"/>
                      </a:lnTo>
                      <a:lnTo>
                        <a:pt x="17" y="38"/>
                      </a:lnTo>
                      <a:lnTo>
                        <a:pt x="15" y="41"/>
                      </a:lnTo>
                      <a:lnTo>
                        <a:pt x="14" y="45"/>
                      </a:lnTo>
                      <a:lnTo>
                        <a:pt x="13" y="50"/>
                      </a:lnTo>
                      <a:lnTo>
                        <a:pt x="14" y="55"/>
                      </a:lnTo>
                      <a:lnTo>
                        <a:pt x="15" y="59"/>
                      </a:lnTo>
                      <a:lnTo>
                        <a:pt x="19" y="63"/>
                      </a:lnTo>
                      <a:lnTo>
                        <a:pt x="28" y="68"/>
                      </a:lnTo>
                      <a:lnTo>
                        <a:pt x="39" y="68"/>
                      </a:lnTo>
                      <a:lnTo>
                        <a:pt x="50" y="65"/>
                      </a:lnTo>
                      <a:lnTo>
                        <a:pt x="59" y="60"/>
                      </a:lnTo>
                      <a:lnTo>
                        <a:pt x="68" y="54"/>
                      </a:lnTo>
                      <a:lnTo>
                        <a:pt x="73" y="50"/>
                      </a:lnTo>
                      <a:lnTo>
                        <a:pt x="77" y="44"/>
                      </a:lnTo>
                      <a:lnTo>
                        <a:pt x="71" y="33"/>
                      </a:lnTo>
                      <a:lnTo>
                        <a:pt x="65" y="21"/>
                      </a:lnTo>
                      <a:lnTo>
                        <a:pt x="6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9" name="Freeform 189">
                  <a:extLst>
                    <a:ext uri="{FF2B5EF4-FFF2-40B4-BE49-F238E27FC236}">
                      <a16:creationId xmlns:a16="http://schemas.microsoft.com/office/drawing/2014/main" id="{F787C524-050C-4DA8-8BC5-E2C0D0A518A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5" y="110"/>
                  <a:ext cx="1" cy="3"/>
                </a:xfrm>
                <a:custGeom>
                  <a:avLst/>
                  <a:gdLst>
                    <a:gd name="T0" fmla="*/ 0 w 5"/>
                    <a:gd name="T1" fmla="*/ 0 h 11"/>
                    <a:gd name="T2" fmla="*/ 4 w 5"/>
                    <a:gd name="T3" fmla="*/ 0 h 11"/>
                    <a:gd name="T4" fmla="*/ 5 w 5"/>
                    <a:gd name="T5" fmla="*/ 11 h 11"/>
                    <a:gd name="T6" fmla="*/ 3 w 5"/>
                    <a:gd name="T7" fmla="*/ 5 h 11"/>
                    <a:gd name="T8" fmla="*/ 0 w 5"/>
                    <a:gd name="T9" fmla="*/ 0 h 1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</a:cxnLst>
                  <a:rect l="0" t="0" r="r" b="b"/>
                  <a:pathLst>
                    <a:path w="5" h="11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5" y="11"/>
                      </a:lnTo>
                      <a:lnTo>
                        <a:pt x="3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0" name="Freeform 190">
                  <a:extLst>
                    <a:ext uri="{FF2B5EF4-FFF2-40B4-BE49-F238E27FC236}">
                      <a16:creationId xmlns:a16="http://schemas.microsoft.com/office/drawing/2014/main" id="{12AF5CD4-B3EF-4AC0-A06E-28EEB2FC27B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4" y="110"/>
                  <a:ext cx="1" cy="5"/>
                </a:xfrm>
                <a:custGeom>
                  <a:avLst/>
                  <a:gdLst>
                    <a:gd name="T0" fmla="*/ 0 w 4"/>
                    <a:gd name="T1" fmla="*/ 0 h 20"/>
                    <a:gd name="T2" fmla="*/ 4 w 4"/>
                    <a:gd name="T3" fmla="*/ 0 h 20"/>
                    <a:gd name="T4" fmla="*/ 3 w 4"/>
                    <a:gd name="T5" fmla="*/ 10 h 20"/>
                    <a:gd name="T6" fmla="*/ 2 w 4"/>
                    <a:gd name="T7" fmla="*/ 20 h 20"/>
                    <a:gd name="T8" fmla="*/ 2 w 4"/>
                    <a:gd name="T9" fmla="*/ 20 h 20"/>
                    <a:gd name="T10" fmla="*/ 0 w 4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4" h="20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3" y="10"/>
                      </a:lnTo>
                      <a:lnTo>
                        <a:pt x="2" y="20"/>
                      </a:lnTo>
                      <a:lnTo>
                        <a:pt x="2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1" name="Freeform 191">
                  <a:extLst>
                    <a:ext uri="{FF2B5EF4-FFF2-40B4-BE49-F238E27FC236}">
                      <a16:creationId xmlns:a16="http://schemas.microsoft.com/office/drawing/2014/main" id="{C53917B6-9F76-4E61-BCFF-FDEAB70AA9F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3" y="110"/>
                  <a:ext cx="2" cy="2"/>
                </a:xfrm>
                <a:custGeom>
                  <a:avLst/>
                  <a:gdLst>
                    <a:gd name="T0" fmla="*/ 2 w 7"/>
                    <a:gd name="T1" fmla="*/ 0 h 9"/>
                    <a:gd name="T2" fmla="*/ 7 w 7"/>
                    <a:gd name="T3" fmla="*/ 0 h 9"/>
                    <a:gd name="T4" fmla="*/ 6 w 7"/>
                    <a:gd name="T5" fmla="*/ 4 h 9"/>
                    <a:gd name="T6" fmla="*/ 4 w 7"/>
                    <a:gd name="T7" fmla="*/ 6 h 9"/>
                    <a:gd name="T8" fmla="*/ 0 w 7"/>
                    <a:gd name="T9" fmla="*/ 9 h 9"/>
                    <a:gd name="T10" fmla="*/ 2 w 7"/>
                    <a:gd name="T11" fmla="*/ 5 h 9"/>
                    <a:gd name="T12" fmla="*/ 2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2" y="0"/>
                      </a:moveTo>
                      <a:lnTo>
                        <a:pt x="7" y="0"/>
                      </a:lnTo>
                      <a:lnTo>
                        <a:pt x="6" y="4"/>
                      </a:lnTo>
                      <a:lnTo>
                        <a:pt x="4" y="6"/>
                      </a:lnTo>
                      <a:lnTo>
                        <a:pt x="0" y="9"/>
                      </a:lnTo>
                      <a:lnTo>
                        <a:pt x="2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2" name="Freeform 192">
                  <a:extLst>
                    <a:ext uri="{FF2B5EF4-FFF2-40B4-BE49-F238E27FC236}">
                      <a16:creationId xmlns:a16="http://schemas.microsoft.com/office/drawing/2014/main" id="{D5AA77DF-2CEA-4EDD-BFEA-F87ADAE6E04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22"/>
                  <a:ext cx="3" cy="3"/>
                </a:xfrm>
                <a:custGeom>
                  <a:avLst/>
                  <a:gdLst>
                    <a:gd name="T0" fmla="*/ 3 w 11"/>
                    <a:gd name="T1" fmla="*/ 0 h 10"/>
                    <a:gd name="T2" fmla="*/ 5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9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5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3" name="Freeform 193">
                  <a:extLst>
                    <a:ext uri="{FF2B5EF4-FFF2-40B4-BE49-F238E27FC236}">
                      <a16:creationId xmlns:a16="http://schemas.microsoft.com/office/drawing/2014/main" id="{DF556E23-6706-4F08-AF26-498FA233F8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10"/>
                  <a:ext cx="1" cy="1"/>
                </a:xfrm>
                <a:custGeom>
                  <a:avLst/>
                  <a:gdLst>
                    <a:gd name="T0" fmla="*/ 0 w 3"/>
                    <a:gd name="T1" fmla="*/ 0 h 4"/>
                    <a:gd name="T2" fmla="*/ 3 w 3"/>
                    <a:gd name="T3" fmla="*/ 0 h 4"/>
                    <a:gd name="T4" fmla="*/ 3 w 3"/>
                    <a:gd name="T5" fmla="*/ 4 h 4"/>
                    <a:gd name="T6" fmla="*/ 0 w 3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3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3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4" name="Freeform 194">
                  <a:extLst>
                    <a:ext uri="{FF2B5EF4-FFF2-40B4-BE49-F238E27FC236}">
                      <a16:creationId xmlns:a16="http://schemas.microsoft.com/office/drawing/2014/main" id="{4BB814D4-C2A6-43C5-A1C6-E2DE1E4D0026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73" y="110"/>
                  <a:ext cx="20" cy="11"/>
                </a:xfrm>
                <a:custGeom>
                  <a:avLst/>
                  <a:gdLst>
                    <a:gd name="T0" fmla="*/ 42 w 83"/>
                    <a:gd name="T1" fmla="*/ 37 h 43"/>
                    <a:gd name="T2" fmla="*/ 44 w 83"/>
                    <a:gd name="T3" fmla="*/ 37 h 43"/>
                    <a:gd name="T4" fmla="*/ 43 w 83"/>
                    <a:gd name="T5" fmla="*/ 37 h 43"/>
                    <a:gd name="T6" fmla="*/ 41 w 83"/>
                    <a:gd name="T7" fmla="*/ 37 h 43"/>
                    <a:gd name="T8" fmla="*/ 39 w 83"/>
                    <a:gd name="T9" fmla="*/ 7 h 43"/>
                    <a:gd name="T10" fmla="*/ 34 w 83"/>
                    <a:gd name="T11" fmla="*/ 11 h 43"/>
                    <a:gd name="T12" fmla="*/ 33 w 83"/>
                    <a:gd name="T13" fmla="*/ 18 h 43"/>
                    <a:gd name="T14" fmla="*/ 33 w 83"/>
                    <a:gd name="T15" fmla="*/ 26 h 43"/>
                    <a:gd name="T16" fmla="*/ 37 w 83"/>
                    <a:gd name="T17" fmla="*/ 33 h 43"/>
                    <a:gd name="T18" fmla="*/ 44 w 83"/>
                    <a:gd name="T19" fmla="*/ 37 h 43"/>
                    <a:gd name="T20" fmla="*/ 53 w 83"/>
                    <a:gd name="T21" fmla="*/ 34 h 43"/>
                    <a:gd name="T22" fmla="*/ 60 w 83"/>
                    <a:gd name="T23" fmla="*/ 26 h 43"/>
                    <a:gd name="T24" fmla="*/ 60 w 83"/>
                    <a:gd name="T25" fmla="*/ 18 h 43"/>
                    <a:gd name="T26" fmla="*/ 53 w 83"/>
                    <a:gd name="T27" fmla="*/ 10 h 43"/>
                    <a:gd name="T28" fmla="*/ 44 w 83"/>
                    <a:gd name="T29" fmla="*/ 7 h 43"/>
                    <a:gd name="T30" fmla="*/ 33 w 83"/>
                    <a:gd name="T31" fmla="*/ 0 h 43"/>
                    <a:gd name="T32" fmla="*/ 38 w 83"/>
                    <a:gd name="T33" fmla="*/ 2 h 43"/>
                    <a:gd name="T34" fmla="*/ 34 w 83"/>
                    <a:gd name="T35" fmla="*/ 6 h 43"/>
                    <a:gd name="T36" fmla="*/ 41 w 83"/>
                    <a:gd name="T37" fmla="*/ 4 h 43"/>
                    <a:gd name="T38" fmla="*/ 42 w 83"/>
                    <a:gd name="T39" fmla="*/ 2 h 43"/>
                    <a:gd name="T40" fmla="*/ 44 w 83"/>
                    <a:gd name="T41" fmla="*/ 2 h 43"/>
                    <a:gd name="T42" fmla="*/ 43 w 83"/>
                    <a:gd name="T43" fmla="*/ 4 h 43"/>
                    <a:gd name="T44" fmla="*/ 44 w 83"/>
                    <a:gd name="T45" fmla="*/ 4 h 43"/>
                    <a:gd name="T46" fmla="*/ 52 w 83"/>
                    <a:gd name="T47" fmla="*/ 5 h 43"/>
                    <a:gd name="T48" fmla="*/ 60 w 83"/>
                    <a:gd name="T49" fmla="*/ 7 h 43"/>
                    <a:gd name="T50" fmla="*/ 56 w 83"/>
                    <a:gd name="T51" fmla="*/ 0 h 43"/>
                    <a:gd name="T52" fmla="*/ 64 w 83"/>
                    <a:gd name="T53" fmla="*/ 4 h 43"/>
                    <a:gd name="T54" fmla="*/ 69 w 83"/>
                    <a:gd name="T55" fmla="*/ 9 h 43"/>
                    <a:gd name="T56" fmla="*/ 76 w 83"/>
                    <a:gd name="T57" fmla="*/ 10 h 43"/>
                    <a:gd name="T58" fmla="*/ 83 w 83"/>
                    <a:gd name="T59" fmla="*/ 9 h 43"/>
                    <a:gd name="T60" fmla="*/ 78 w 83"/>
                    <a:gd name="T61" fmla="*/ 14 h 43"/>
                    <a:gd name="T62" fmla="*/ 71 w 83"/>
                    <a:gd name="T63" fmla="*/ 15 h 43"/>
                    <a:gd name="T64" fmla="*/ 67 w 83"/>
                    <a:gd name="T65" fmla="*/ 14 h 43"/>
                    <a:gd name="T66" fmla="*/ 65 w 83"/>
                    <a:gd name="T67" fmla="*/ 11 h 43"/>
                    <a:gd name="T68" fmla="*/ 66 w 83"/>
                    <a:gd name="T69" fmla="*/ 19 h 43"/>
                    <a:gd name="T70" fmla="*/ 64 w 83"/>
                    <a:gd name="T71" fmla="*/ 33 h 43"/>
                    <a:gd name="T72" fmla="*/ 44 w 83"/>
                    <a:gd name="T73" fmla="*/ 43 h 43"/>
                    <a:gd name="T74" fmla="*/ 43 w 83"/>
                    <a:gd name="T75" fmla="*/ 43 h 43"/>
                    <a:gd name="T76" fmla="*/ 44 w 83"/>
                    <a:gd name="T77" fmla="*/ 43 h 43"/>
                    <a:gd name="T78" fmla="*/ 42 w 83"/>
                    <a:gd name="T79" fmla="*/ 43 h 43"/>
                    <a:gd name="T80" fmla="*/ 41 w 83"/>
                    <a:gd name="T81" fmla="*/ 43 h 43"/>
                    <a:gd name="T82" fmla="*/ 33 w 83"/>
                    <a:gd name="T83" fmla="*/ 39 h 43"/>
                    <a:gd name="T84" fmla="*/ 29 w 83"/>
                    <a:gd name="T85" fmla="*/ 33 h 43"/>
                    <a:gd name="T86" fmla="*/ 28 w 83"/>
                    <a:gd name="T87" fmla="*/ 24 h 43"/>
                    <a:gd name="T88" fmla="*/ 29 w 83"/>
                    <a:gd name="T89" fmla="*/ 16 h 43"/>
                    <a:gd name="T90" fmla="*/ 28 w 83"/>
                    <a:gd name="T91" fmla="*/ 15 h 43"/>
                    <a:gd name="T92" fmla="*/ 19 w 83"/>
                    <a:gd name="T93" fmla="*/ 18 h 43"/>
                    <a:gd name="T94" fmla="*/ 10 w 83"/>
                    <a:gd name="T95" fmla="*/ 15 h 43"/>
                    <a:gd name="T96" fmla="*/ 2 w 83"/>
                    <a:gd name="T97" fmla="*/ 7 h 43"/>
                    <a:gd name="T98" fmla="*/ 3 w 83"/>
                    <a:gd name="T99" fmla="*/ 6 h 43"/>
                    <a:gd name="T100" fmla="*/ 11 w 83"/>
                    <a:gd name="T101" fmla="*/ 10 h 43"/>
                    <a:gd name="T102" fmla="*/ 19 w 83"/>
                    <a:gd name="T103" fmla="*/ 10 h 43"/>
                    <a:gd name="T104" fmla="*/ 28 w 83"/>
                    <a:gd name="T105" fmla="*/ 6 h 43"/>
                    <a:gd name="T106" fmla="*/ 33 w 83"/>
                    <a:gd name="T10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83" h="43">
                      <a:moveTo>
                        <a:pt x="41" y="37"/>
                      </a:move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4" y="37"/>
                      </a:lnTo>
                      <a:lnTo>
                        <a:pt x="44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39" y="7"/>
                      </a:lnTo>
                      <a:lnTo>
                        <a:pt x="37" y="10"/>
                      </a:lnTo>
                      <a:lnTo>
                        <a:pt x="34" y="11"/>
                      </a:lnTo>
                      <a:lnTo>
                        <a:pt x="33" y="15"/>
                      </a:lnTo>
                      <a:lnTo>
                        <a:pt x="33" y="18"/>
                      </a:lnTo>
                      <a:lnTo>
                        <a:pt x="32" y="21"/>
                      </a:lnTo>
                      <a:lnTo>
                        <a:pt x="33" y="26"/>
                      </a:lnTo>
                      <a:lnTo>
                        <a:pt x="34" y="30"/>
                      </a:lnTo>
                      <a:lnTo>
                        <a:pt x="37" y="33"/>
                      </a:lnTo>
                      <a:lnTo>
                        <a:pt x="39" y="35"/>
                      </a:lnTo>
                      <a:lnTo>
                        <a:pt x="44" y="37"/>
                      </a:lnTo>
                      <a:lnTo>
                        <a:pt x="48" y="35"/>
                      </a:lnTo>
                      <a:lnTo>
                        <a:pt x="53" y="34"/>
                      </a:lnTo>
                      <a:lnTo>
                        <a:pt x="57" y="30"/>
                      </a:lnTo>
                      <a:lnTo>
                        <a:pt x="60" y="26"/>
                      </a:lnTo>
                      <a:lnTo>
                        <a:pt x="61" y="23"/>
                      </a:lnTo>
                      <a:lnTo>
                        <a:pt x="60" y="18"/>
                      </a:lnTo>
                      <a:lnTo>
                        <a:pt x="57" y="14"/>
                      </a:lnTo>
                      <a:lnTo>
                        <a:pt x="53" y="10"/>
                      </a:lnTo>
                      <a:lnTo>
                        <a:pt x="49" y="9"/>
                      </a:lnTo>
                      <a:lnTo>
                        <a:pt x="44" y="7"/>
                      </a:lnTo>
                      <a:lnTo>
                        <a:pt x="43" y="7"/>
                      </a:lnTo>
                      <a:close/>
                      <a:moveTo>
                        <a:pt x="33" y="0"/>
                      </a:moveTo>
                      <a:lnTo>
                        <a:pt x="39" y="0"/>
                      </a:lnTo>
                      <a:lnTo>
                        <a:pt x="38" y="2"/>
                      </a:lnTo>
                      <a:lnTo>
                        <a:pt x="37" y="4"/>
                      </a:lnTo>
                      <a:lnTo>
                        <a:pt x="34" y="6"/>
                      </a:lnTo>
                      <a:lnTo>
                        <a:pt x="38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3" y="2"/>
                      </a:lnTo>
                      <a:lnTo>
                        <a:pt x="44" y="2"/>
                      </a:lnTo>
                      <a:lnTo>
                        <a:pt x="42" y="2"/>
                      </a:lnTo>
                      <a:lnTo>
                        <a:pt x="43" y="4"/>
                      </a:lnTo>
                      <a:lnTo>
                        <a:pt x="44" y="4"/>
                      </a:lnTo>
                      <a:lnTo>
                        <a:pt x="44" y="4"/>
                      </a:lnTo>
                      <a:lnTo>
                        <a:pt x="48" y="4"/>
                      </a:lnTo>
                      <a:lnTo>
                        <a:pt x="52" y="5"/>
                      </a:lnTo>
                      <a:lnTo>
                        <a:pt x="57" y="6"/>
                      </a:lnTo>
                      <a:lnTo>
                        <a:pt x="60" y="7"/>
                      </a:lnTo>
                      <a:lnTo>
                        <a:pt x="57" y="4"/>
                      </a:lnTo>
                      <a:lnTo>
                        <a:pt x="56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6" y="6"/>
                      </a:lnTo>
                      <a:lnTo>
                        <a:pt x="69" y="9"/>
                      </a:lnTo>
                      <a:lnTo>
                        <a:pt x="73" y="10"/>
                      </a:lnTo>
                      <a:lnTo>
                        <a:pt x="76" y="10"/>
                      </a:lnTo>
                      <a:lnTo>
                        <a:pt x="80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5" y="15"/>
                      </a:lnTo>
                      <a:lnTo>
                        <a:pt x="71" y="15"/>
                      </a:lnTo>
                      <a:lnTo>
                        <a:pt x="69" y="15"/>
                      </a:lnTo>
                      <a:lnTo>
                        <a:pt x="67" y="14"/>
                      </a:lnTo>
                      <a:lnTo>
                        <a:pt x="66" y="12"/>
                      </a:lnTo>
                      <a:lnTo>
                        <a:pt x="65" y="11"/>
                      </a:lnTo>
                      <a:lnTo>
                        <a:pt x="66" y="15"/>
                      </a:lnTo>
                      <a:lnTo>
                        <a:pt x="66" y="19"/>
                      </a:lnTo>
                      <a:lnTo>
                        <a:pt x="67" y="23"/>
                      </a:lnTo>
                      <a:lnTo>
                        <a:pt x="64" y="33"/>
                      </a:lnTo>
                      <a:lnTo>
                        <a:pt x="56" y="40"/>
                      </a:lnTo>
                      <a:lnTo>
                        <a:pt x="44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7" y="42"/>
                      </a:lnTo>
                      <a:lnTo>
                        <a:pt x="33" y="39"/>
                      </a:lnTo>
                      <a:lnTo>
                        <a:pt x="30" y="37"/>
                      </a:lnTo>
                      <a:lnTo>
                        <a:pt x="29" y="33"/>
                      </a:lnTo>
                      <a:lnTo>
                        <a:pt x="28" y="28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0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10" y="15"/>
                      </a:lnTo>
                      <a:lnTo>
                        <a:pt x="5" y="11"/>
                      </a:lnTo>
                      <a:lnTo>
                        <a:pt x="2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7" y="9"/>
                      </a:lnTo>
                      <a:lnTo>
                        <a:pt x="11" y="10"/>
                      </a:lnTo>
                      <a:lnTo>
                        <a:pt x="15" y="10"/>
                      </a:lnTo>
                      <a:lnTo>
                        <a:pt x="19" y="10"/>
                      </a:lnTo>
                      <a:lnTo>
                        <a:pt x="24" y="9"/>
                      </a:lnTo>
                      <a:lnTo>
                        <a:pt x="28" y="6"/>
                      </a:lnTo>
                      <a:lnTo>
                        <a:pt x="30" y="4"/>
                      </a:lnTo>
                      <a:lnTo>
                        <a:pt x="3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5" name="Freeform 195">
                  <a:extLst>
                    <a:ext uri="{FF2B5EF4-FFF2-40B4-BE49-F238E27FC236}">
                      <a16:creationId xmlns:a16="http://schemas.microsoft.com/office/drawing/2014/main" id="{3458C7C1-5599-402C-82D8-7318019539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9" y="110"/>
                  <a:ext cx="4" cy="1"/>
                </a:xfrm>
                <a:custGeom>
                  <a:avLst/>
                  <a:gdLst>
                    <a:gd name="T0" fmla="*/ 0 w 16"/>
                    <a:gd name="T1" fmla="*/ 0 h 5"/>
                    <a:gd name="T2" fmla="*/ 16 w 16"/>
                    <a:gd name="T3" fmla="*/ 0 h 5"/>
                    <a:gd name="T4" fmla="*/ 15 w 16"/>
                    <a:gd name="T5" fmla="*/ 2 h 5"/>
                    <a:gd name="T6" fmla="*/ 13 w 16"/>
                    <a:gd name="T7" fmla="*/ 4 h 5"/>
                    <a:gd name="T8" fmla="*/ 12 w 16"/>
                    <a:gd name="T9" fmla="*/ 4 h 5"/>
                    <a:gd name="T10" fmla="*/ 9 w 16"/>
                    <a:gd name="T11" fmla="*/ 5 h 5"/>
                    <a:gd name="T12" fmla="*/ 7 w 16"/>
                    <a:gd name="T13" fmla="*/ 4 h 5"/>
                    <a:gd name="T14" fmla="*/ 3 w 16"/>
                    <a:gd name="T15" fmla="*/ 2 h 5"/>
                    <a:gd name="T16" fmla="*/ 0 w 16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6" h="5">
                      <a:moveTo>
                        <a:pt x="0" y="0"/>
                      </a:moveTo>
                      <a:lnTo>
                        <a:pt x="16" y="0"/>
                      </a:lnTo>
                      <a:lnTo>
                        <a:pt x="15" y="2"/>
                      </a:lnTo>
                      <a:lnTo>
                        <a:pt x="13" y="4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7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6" name="Freeform 196">
                  <a:extLst>
                    <a:ext uri="{FF2B5EF4-FFF2-40B4-BE49-F238E27FC236}">
                      <a16:creationId xmlns:a16="http://schemas.microsoft.com/office/drawing/2014/main" id="{5B99CBB3-7BC4-432B-8A48-6E1FF6C072D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10"/>
                  <a:ext cx="5" cy="9"/>
                </a:xfrm>
                <a:custGeom>
                  <a:avLst/>
                  <a:gdLst>
                    <a:gd name="T0" fmla="*/ 0 w 19"/>
                    <a:gd name="T1" fmla="*/ 0 h 38"/>
                    <a:gd name="T2" fmla="*/ 19 w 19"/>
                    <a:gd name="T3" fmla="*/ 0 h 38"/>
                    <a:gd name="T4" fmla="*/ 19 w 19"/>
                    <a:gd name="T5" fmla="*/ 5 h 38"/>
                    <a:gd name="T6" fmla="*/ 17 w 19"/>
                    <a:gd name="T7" fmla="*/ 9 h 38"/>
                    <a:gd name="T8" fmla="*/ 16 w 19"/>
                    <a:gd name="T9" fmla="*/ 14 h 38"/>
                    <a:gd name="T10" fmla="*/ 15 w 19"/>
                    <a:gd name="T11" fmla="*/ 23 h 38"/>
                    <a:gd name="T12" fmla="*/ 12 w 19"/>
                    <a:gd name="T13" fmla="*/ 30 h 38"/>
                    <a:gd name="T14" fmla="*/ 6 w 19"/>
                    <a:gd name="T15" fmla="*/ 38 h 38"/>
                    <a:gd name="T16" fmla="*/ 3 w 19"/>
                    <a:gd name="T17" fmla="*/ 26 h 38"/>
                    <a:gd name="T18" fmla="*/ 0 w 19"/>
                    <a:gd name="T19" fmla="*/ 15 h 38"/>
                    <a:gd name="T20" fmla="*/ 0 w 19"/>
                    <a:gd name="T21" fmla="*/ 10 h 38"/>
                    <a:gd name="T22" fmla="*/ 0 w 19"/>
                    <a:gd name="T23" fmla="*/ 5 h 38"/>
                    <a:gd name="T24" fmla="*/ 0 w 19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19" h="38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9" y="5"/>
                      </a:lnTo>
                      <a:lnTo>
                        <a:pt x="17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6" y="38"/>
                      </a:lnTo>
                      <a:lnTo>
                        <a:pt x="3" y="26"/>
                      </a:lnTo>
                      <a:lnTo>
                        <a:pt x="0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7" name="Freeform 197">
                  <a:extLst>
                    <a:ext uri="{FF2B5EF4-FFF2-40B4-BE49-F238E27FC236}">
                      <a16:creationId xmlns:a16="http://schemas.microsoft.com/office/drawing/2014/main" id="{3038784C-2124-4E21-8153-1F96F459F08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45" y="127"/>
                  <a:ext cx="4" cy="10"/>
                </a:xfrm>
                <a:custGeom>
                  <a:avLst/>
                  <a:gdLst>
                    <a:gd name="T0" fmla="*/ 9 w 18"/>
                    <a:gd name="T1" fmla="*/ 0 h 41"/>
                    <a:gd name="T2" fmla="*/ 13 w 18"/>
                    <a:gd name="T3" fmla="*/ 3 h 41"/>
                    <a:gd name="T4" fmla="*/ 15 w 18"/>
                    <a:gd name="T5" fmla="*/ 7 h 41"/>
                    <a:gd name="T6" fmla="*/ 16 w 18"/>
                    <a:gd name="T7" fmla="*/ 10 h 41"/>
                    <a:gd name="T8" fmla="*/ 18 w 18"/>
                    <a:gd name="T9" fmla="*/ 16 h 41"/>
                    <a:gd name="T10" fmla="*/ 18 w 18"/>
                    <a:gd name="T11" fmla="*/ 21 h 41"/>
                    <a:gd name="T12" fmla="*/ 18 w 18"/>
                    <a:gd name="T13" fmla="*/ 26 h 41"/>
                    <a:gd name="T14" fmla="*/ 16 w 18"/>
                    <a:gd name="T15" fmla="*/ 31 h 41"/>
                    <a:gd name="T16" fmla="*/ 15 w 18"/>
                    <a:gd name="T17" fmla="*/ 35 h 41"/>
                    <a:gd name="T18" fmla="*/ 13 w 18"/>
                    <a:gd name="T19" fmla="*/ 38 h 41"/>
                    <a:gd name="T20" fmla="*/ 9 w 18"/>
                    <a:gd name="T21" fmla="*/ 41 h 41"/>
                    <a:gd name="T22" fmla="*/ 9 w 18"/>
                    <a:gd name="T23" fmla="*/ 41 h 41"/>
                    <a:gd name="T24" fmla="*/ 9 w 18"/>
                    <a:gd name="T25" fmla="*/ 38 h 41"/>
                    <a:gd name="T26" fmla="*/ 6 w 18"/>
                    <a:gd name="T27" fmla="*/ 36 h 41"/>
                    <a:gd name="T28" fmla="*/ 5 w 18"/>
                    <a:gd name="T29" fmla="*/ 32 h 41"/>
                    <a:gd name="T30" fmla="*/ 2 w 18"/>
                    <a:gd name="T31" fmla="*/ 28 h 41"/>
                    <a:gd name="T32" fmla="*/ 1 w 18"/>
                    <a:gd name="T33" fmla="*/ 24 h 41"/>
                    <a:gd name="T34" fmla="*/ 0 w 18"/>
                    <a:gd name="T35" fmla="*/ 21 h 41"/>
                    <a:gd name="T36" fmla="*/ 1 w 18"/>
                    <a:gd name="T37" fmla="*/ 17 h 41"/>
                    <a:gd name="T38" fmla="*/ 2 w 18"/>
                    <a:gd name="T39" fmla="*/ 13 h 41"/>
                    <a:gd name="T40" fmla="*/ 5 w 18"/>
                    <a:gd name="T41" fmla="*/ 9 h 41"/>
                    <a:gd name="T42" fmla="*/ 6 w 18"/>
                    <a:gd name="T43" fmla="*/ 5 h 41"/>
                    <a:gd name="T44" fmla="*/ 9 w 18"/>
                    <a:gd name="T45" fmla="*/ 3 h 41"/>
                    <a:gd name="T46" fmla="*/ 9 w 18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8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5" y="7"/>
                      </a:lnTo>
                      <a:lnTo>
                        <a:pt x="16" y="10"/>
                      </a:lnTo>
                      <a:lnTo>
                        <a:pt x="18" y="16"/>
                      </a:lnTo>
                      <a:lnTo>
                        <a:pt x="18" y="21"/>
                      </a:lnTo>
                      <a:lnTo>
                        <a:pt x="18" y="26"/>
                      </a:lnTo>
                      <a:lnTo>
                        <a:pt x="16" y="31"/>
                      </a:lnTo>
                      <a:lnTo>
                        <a:pt x="15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9" y="41"/>
                      </a:lnTo>
                      <a:lnTo>
                        <a:pt x="9" y="38"/>
                      </a:lnTo>
                      <a:lnTo>
                        <a:pt x="6" y="36"/>
                      </a:lnTo>
                      <a:lnTo>
                        <a:pt x="5" y="32"/>
                      </a:lnTo>
                      <a:lnTo>
                        <a:pt x="2" y="28"/>
                      </a:lnTo>
                      <a:lnTo>
                        <a:pt x="1" y="24"/>
                      </a:lnTo>
                      <a:lnTo>
                        <a:pt x="0" y="21"/>
                      </a:lnTo>
                      <a:lnTo>
                        <a:pt x="1" y="17"/>
                      </a:lnTo>
                      <a:lnTo>
                        <a:pt x="2" y="13"/>
                      </a:lnTo>
                      <a:lnTo>
                        <a:pt x="5" y="9"/>
                      </a:lnTo>
                      <a:lnTo>
                        <a:pt x="6" y="5"/>
                      </a:lnTo>
                      <a:lnTo>
                        <a:pt x="9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8" name="Freeform 198">
                  <a:extLst>
                    <a:ext uri="{FF2B5EF4-FFF2-40B4-BE49-F238E27FC236}">
                      <a16:creationId xmlns:a16="http://schemas.microsoft.com/office/drawing/2014/main" id="{91717AC3-31FF-4118-AEE8-20FF6C6208F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9" name="Freeform 199">
                  <a:extLst>
                    <a:ext uri="{FF2B5EF4-FFF2-40B4-BE49-F238E27FC236}">
                      <a16:creationId xmlns:a16="http://schemas.microsoft.com/office/drawing/2014/main" id="{02916161-3A86-4307-AC15-89798B4016D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2" y="122"/>
                  <a:ext cx="2" cy="3"/>
                </a:xfrm>
                <a:custGeom>
                  <a:avLst/>
                  <a:gdLst>
                    <a:gd name="T0" fmla="*/ 7 w 11"/>
                    <a:gd name="T1" fmla="*/ 0 h 10"/>
                    <a:gd name="T2" fmla="*/ 9 w 11"/>
                    <a:gd name="T3" fmla="*/ 0 h 10"/>
                    <a:gd name="T4" fmla="*/ 11 w 11"/>
                    <a:gd name="T5" fmla="*/ 2 h 10"/>
                    <a:gd name="T6" fmla="*/ 11 w 11"/>
                    <a:gd name="T7" fmla="*/ 5 h 10"/>
                    <a:gd name="T8" fmla="*/ 9 w 11"/>
                    <a:gd name="T9" fmla="*/ 7 h 10"/>
                    <a:gd name="T10" fmla="*/ 7 w 11"/>
                    <a:gd name="T11" fmla="*/ 9 h 10"/>
                    <a:gd name="T12" fmla="*/ 6 w 11"/>
                    <a:gd name="T13" fmla="*/ 10 h 10"/>
                    <a:gd name="T14" fmla="*/ 3 w 11"/>
                    <a:gd name="T15" fmla="*/ 10 h 10"/>
                    <a:gd name="T16" fmla="*/ 0 w 11"/>
                    <a:gd name="T17" fmla="*/ 9 h 10"/>
                    <a:gd name="T18" fmla="*/ 0 w 11"/>
                    <a:gd name="T19" fmla="*/ 9 h 10"/>
                    <a:gd name="T20" fmla="*/ 0 w 11"/>
                    <a:gd name="T21" fmla="*/ 7 h 10"/>
                    <a:gd name="T22" fmla="*/ 0 w 11"/>
                    <a:gd name="T23" fmla="*/ 5 h 10"/>
                    <a:gd name="T24" fmla="*/ 0 w 11"/>
                    <a:gd name="T25" fmla="*/ 2 h 10"/>
                    <a:gd name="T26" fmla="*/ 3 w 11"/>
                    <a:gd name="T27" fmla="*/ 1 h 10"/>
                    <a:gd name="T28" fmla="*/ 4 w 11"/>
                    <a:gd name="T29" fmla="*/ 0 h 10"/>
                    <a:gd name="T30" fmla="*/ 7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6" y="10"/>
                      </a:lnTo>
                      <a:lnTo>
                        <a:pt x="3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50" name="Freeform 200">
                  <a:extLst>
                    <a:ext uri="{FF2B5EF4-FFF2-40B4-BE49-F238E27FC236}">
                      <a16:creationId xmlns:a16="http://schemas.microsoft.com/office/drawing/2014/main" id="{7FA32861-3070-484F-8FFC-E5DF46539AD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5" y="122"/>
                  <a:ext cx="2" cy="3"/>
                </a:xfrm>
                <a:custGeom>
                  <a:avLst/>
                  <a:gdLst>
                    <a:gd name="T0" fmla="*/ 6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6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0 w 10"/>
                    <a:gd name="T17" fmla="*/ 9 h 10"/>
                    <a:gd name="T18" fmla="*/ 0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6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6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6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51" name="Freeform 201">
                  <a:extLst>
                    <a:ext uri="{FF2B5EF4-FFF2-40B4-BE49-F238E27FC236}">
                      <a16:creationId xmlns:a16="http://schemas.microsoft.com/office/drawing/2014/main" id="{28A70CF0-2734-4DB3-953B-6D2BA3CBFBE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5" y="122"/>
                  <a:ext cx="2" cy="3"/>
                </a:xfrm>
                <a:custGeom>
                  <a:avLst/>
                  <a:gdLst>
                    <a:gd name="T0" fmla="*/ 8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8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1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8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8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52" name="Freeform 202">
                  <a:extLst>
                    <a:ext uri="{FF2B5EF4-FFF2-40B4-BE49-F238E27FC236}">
                      <a16:creationId xmlns:a16="http://schemas.microsoft.com/office/drawing/2014/main" id="{4F55329B-2DBF-45A7-BEBF-AD17C387DF4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" y="110"/>
                  <a:ext cx="4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6 w 19"/>
                    <a:gd name="T5" fmla="*/ 2 h 5"/>
                    <a:gd name="T6" fmla="*/ 14 w 19"/>
                    <a:gd name="T7" fmla="*/ 4 h 5"/>
                    <a:gd name="T8" fmla="*/ 10 w 19"/>
                    <a:gd name="T9" fmla="*/ 5 h 5"/>
                    <a:gd name="T10" fmla="*/ 6 w 19"/>
                    <a:gd name="T11" fmla="*/ 4 h 5"/>
                    <a:gd name="T12" fmla="*/ 3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6" y="2"/>
                      </a:lnTo>
                      <a:lnTo>
                        <a:pt x="14" y="4"/>
                      </a:lnTo>
                      <a:lnTo>
                        <a:pt x="10" y="5"/>
                      </a:lnTo>
                      <a:lnTo>
                        <a:pt x="6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53" name="Freeform 203">
                  <a:extLst>
                    <a:ext uri="{FF2B5EF4-FFF2-40B4-BE49-F238E27FC236}">
                      <a16:creationId xmlns:a16="http://schemas.microsoft.com/office/drawing/2014/main" id="{E3CFA41F-8176-476E-9257-848990223C8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8" y="110"/>
                  <a:ext cx="40" cy="22"/>
                </a:xfrm>
                <a:custGeom>
                  <a:avLst/>
                  <a:gdLst>
                    <a:gd name="T0" fmla="*/ 90 w 160"/>
                    <a:gd name="T1" fmla="*/ 5 h 88"/>
                    <a:gd name="T2" fmla="*/ 86 w 160"/>
                    <a:gd name="T3" fmla="*/ 23 h 88"/>
                    <a:gd name="T4" fmla="*/ 77 w 160"/>
                    <a:gd name="T5" fmla="*/ 34 h 88"/>
                    <a:gd name="T6" fmla="*/ 69 w 160"/>
                    <a:gd name="T7" fmla="*/ 21 h 88"/>
                    <a:gd name="T8" fmla="*/ 73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1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6 w 160"/>
                    <a:gd name="T21" fmla="*/ 70 h 88"/>
                    <a:gd name="T22" fmla="*/ 147 w 160"/>
                    <a:gd name="T23" fmla="*/ 56 h 88"/>
                    <a:gd name="T24" fmla="*/ 141 w 160"/>
                    <a:gd name="T25" fmla="*/ 47 h 88"/>
                    <a:gd name="T26" fmla="*/ 132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1 h 88"/>
                    <a:gd name="T32" fmla="*/ 129 w 160"/>
                    <a:gd name="T33" fmla="*/ 70 h 88"/>
                    <a:gd name="T34" fmla="*/ 118 w 160"/>
                    <a:gd name="T35" fmla="*/ 71 h 88"/>
                    <a:gd name="T36" fmla="*/ 105 w 160"/>
                    <a:gd name="T37" fmla="*/ 65 h 88"/>
                    <a:gd name="T38" fmla="*/ 101 w 160"/>
                    <a:gd name="T39" fmla="*/ 40 h 88"/>
                    <a:gd name="T40" fmla="*/ 133 w 160"/>
                    <a:gd name="T41" fmla="*/ 26 h 88"/>
                    <a:gd name="T42" fmla="*/ 157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1 w 160"/>
                    <a:gd name="T49" fmla="*/ 84 h 88"/>
                    <a:gd name="T50" fmla="*/ 84 w 160"/>
                    <a:gd name="T51" fmla="*/ 65 h 88"/>
                    <a:gd name="T52" fmla="*/ 63 w 160"/>
                    <a:gd name="T53" fmla="*/ 77 h 88"/>
                    <a:gd name="T54" fmla="*/ 26 w 160"/>
                    <a:gd name="T55" fmla="*/ 86 h 88"/>
                    <a:gd name="T56" fmla="*/ 1 w 160"/>
                    <a:gd name="T57" fmla="*/ 66 h 88"/>
                    <a:gd name="T58" fmla="*/ 1 w 160"/>
                    <a:gd name="T59" fmla="*/ 51 h 88"/>
                    <a:gd name="T60" fmla="*/ 14 w 160"/>
                    <a:gd name="T61" fmla="*/ 32 h 88"/>
                    <a:gd name="T62" fmla="*/ 52 w 160"/>
                    <a:gd name="T63" fmla="*/ 32 h 88"/>
                    <a:gd name="T64" fmla="*/ 59 w 160"/>
                    <a:gd name="T65" fmla="*/ 60 h 88"/>
                    <a:gd name="T66" fmla="*/ 46 w 160"/>
                    <a:gd name="T67" fmla="*/ 71 h 88"/>
                    <a:gd name="T68" fmla="*/ 36 w 160"/>
                    <a:gd name="T69" fmla="*/ 71 h 88"/>
                    <a:gd name="T70" fmla="*/ 32 w 160"/>
                    <a:gd name="T71" fmla="*/ 65 h 88"/>
                    <a:gd name="T72" fmla="*/ 38 w 160"/>
                    <a:gd name="T73" fmla="*/ 55 h 88"/>
                    <a:gd name="T74" fmla="*/ 33 w 160"/>
                    <a:gd name="T75" fmla="*/ 46 h 88"/>
                    <a:gd name="T76" fmla="*/ 23 w 160"/>
                    <a:gd name="T77" fmla="*/ 46 h 88"/>
                    <a:gd name="T78" fmla="*/ 15 w 160"/>
                    <a:gd name="T79" fmla="*/ 52 h 88"/>
                    <a:gd name="T80" fmla="*/ 14 w 160"/>
                    <a:gd name="T81" fmla="*/ 66 h 88"/>
                    <a:gd name="T82" fmla="*/ 28 w 160"/>
                    <a:gd name="T83" fmla="*/ 79 h 88"/>
                    <a:gd name="T84" fmla="*/ 59 w 160"/>
                    <a:gd name="T85" fmla="*/ 71 h 88"/>
                    <a:gd name="T86" fmla="*/ 77 w 160"/>
                    <a:gd name="T87" fmla="*/ 55 h 88"/>
                    <a:gd name="T88" fmla="*/ 60 w 160"/>
                    <a:gd name="T89" fmla="*/ 16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9" y="0"/>
                      </a:moveTo>
                      <a:lnTo>
                        <a:pt x="90" y="0"/>
                      </a:lnTo>
                      <a:lnTo>
                        <a:pt x="90" y="5"/>
                      </a:lnTo>
                      <a:lnTo>
                        <a:pt x="88" y="9"/>
                      </a:lnTo>
                      <a:lnTo>
                        <a:pt x="87" y="14"/>
                      </a:lnTo>
                      <a:lnTo>
                        <a:pt x="86" y="23"/>
                      </a:lnTo>
                      <a:lnTo>
                        <a:pt x="83" y="30"/>
                      </a:lnTo>
                      <a:lnTo>
                        <a:pt x="77" y="38"/>
                      </a:lnTo>
                      <a:lnTo>
                        <a:pt x="77" y="34"/>
                      </a:lnTo>
                      <a:lnTo>
                        <a:pt x="74" y="30"/>
                      </a:lnTo>
                      <a:lnTo>
                        <a:pt x="72" y="26"/>
                      </a:lnTo>
                      <a:lnTo>
                        <a:pt x="69" y="21"/>
                      </a:lnTo>
                      <a:lnTo>
                        <a:pt x="68" y="18"/>
                      </a:lnTo>
                      <a:lnTo>
                        <a:pt x="68" y="19"/>
                      </a:lnTo>
                      <a:lnTo>
                        <a:pt x="73" y="34"/>
                      </a:lnTo>
                      <a:lnTo>
                        <a:pt x="81" y="48"/>
                      </a:lnTo>
                      <a:lnTo>
                        <a:pt x="88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6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6" y="30"/>
                      </a:lnTo>
                      <a:lnTo>
                        <a:pt x="91" y="43"/>
                      </a:lnTo>
                      <a:lnTo>
                        <a:pt x="83" y="55"/>
                      </a:lnTo>
                      <a:lnTo>
                        <a:pt x="88" y="60"/>
                      </a:lnTo>
                      <a:lnTo>
                        <a:pt x="93" y="65"/>
                      </a:lnTo>
                      <a:lnTo>
                        <a:pt x="101" y="71"/>
                      </a:lnTo>
                      <a:lnTo>
                        <a:pt x="111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2" y="74"/>
                      </a:lnTo>
                      <a:lnTo>
                        <a:pt x="146" y="70"/>
                      </a:lnTo>
                      <a:lnTo>
                        <a:pt x="147" y="66"/>
                      </a:lnTo>
                      <a:lnTo>
                        <a:pt x="148" y="61"/>
                      </a:lnTo>
                      <a:lnTo>
                        <a:pt x="147" y="56"/>
                      </a:lnTo>
                      <a:lnTo>
                        <a:pt x="146" y="52"/>
                      </a:lnTo>
                      <a:lnTo>
                        <a:pt x="143" y="49"/>
                      </a:lnTo>
                      <a:lnTo>
                        <a:pt x="141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2" y="44"/>
                      </a:lnTo>
                      <a:lnTo>
                        <a:pt x="128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3" y="55"/>
                      </a:lnTo>
                      <a:lnTo>
                        <a:pt x="123" y="58"/>
                      </a:lnTo>
                      <a:lnTo>
                        <a:pt x="125" y="61"/>
                      </a:lnTo>
                      <a:lnTo>
                        <a:pt x="128" y="65"/>
                      </a:lnTo>
                      <a:lnTo>
                        <a:pt x="132" y="67"/>
                      </a:lnTo>
                      <a:lnTo>
                        <a:pt x="129" y="70"/>
                      </a:lnTo>
                      <a:lnTo>
                        <a:pt x="125" y="71"/>
                      </a:lnTo>
                      <a:lnTo>
                        <a:pt x="122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5" y="65"/>
                      </a:lnTo>
                      <a:lnTo>
                        <a:pt x="101" y="60"/>
                      </a:lnTo>
                      <a:lnTo>
                        <a:pt x="100" y="53"/>
                      </a:lnTo>
                      <a:lnTo>
                        <a:pt x="101" y="40"/>
                      </a:lnTo>
                      <a:lnTo>
                        <a:pt x="109" y="32"/>
                      </a:lnTo>
                      <a:lnTo>
                        <a:pt x="120" y="25"/>
                      </a:lnTo>
                      <a:lnTo>
                        <a:pt x="133" y="26"/>
                      </a:lnTo>
                      <a:lnTo>
                        <a:pt x="146" y="32"/>
                      </a:lnTo>
                      <a:lnTo>
                        <a:pt x="156" y="40"/>
                      </a:lnTo>
                      <a:lnTo>
                        <a:pt x="157" y="46"/>
                      </a:lnTo>
                      <a:lnTo>
                        <a:pt x="160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60" y="66"/>
                      </a:lnTo>
                      <a:lnTo>
                        <a:pt x="155" y="76"/>
                      </a:lnTo>
                      <a:lnTo>
                        <a:pt x="146" y="83"/>
                      </a:lnTo>
                      <a:lnTo>
                        <a:pt x="136" y="86"/>
                      </a:lnTo>
                      <a:lnTo>
                        <a:pt x="124" y="88"/>
                      </a:lnTo>
                      <a:lnTo>
                        <a:pt x="111" y="84"/>
                      </a:lnTo>
                      <a:lnTo>
                        <a:pt x="99" y="77"/>
                      </a:lnTo>
                      <a:lnTo>
                        <a:pt x="88" y="69"/>
                      </a:lnTo>
                      <a:lnTo>
                        <a:pt x="84" y="65"/>
                      </a:lnTo>
                      <a:lnTo>
                        <a:pt x="81" y="61"/>
                      </a:lnTo>
                      <a:lnTo>
                        <a:pt x="73" y="69"/>
                      </a:lnTo>
                      <a:lnTo>
                        <a:pt x="63" y="77"/>
                      </a:lnTo>
                      <a:lnTo>
                        <a:pt x="50" y="84"/>
                      </a:lnTo>
                      <a:lnTo>
                        <a:pt x="37" y="88"/>
                      </a:lnTo>
                      <a:lnTo>
                        <a:pt x="26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1" y="51"/>
                      </a:lnTo>
                      <a:lnTo>
                        <a:pt x="3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60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6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4" y="71"/>
                      </a:lnTo>
                      <a:lnTo>
                        <a:pt x="40" y="72"/>
                      </a:lnTo>
                      <a:lnTo>
                        <a:pt x="36" y="71"/>
                      </a:lnTo>
                      <a:lnTo>
                        <a:pt x="32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6" y="62"/>
                      </a:lnTo>
                      <a:lnTo>
                        <a:pt x="37" y="58"/>
                      </a:lnTo>
                      <a:lnTo>
                        <a:pt x="38" y="55"/>
                      </a:lnTo>
                      <a:lnTo>
                        <a:pt x="37" y="51"/>
                      </a:lnTo>
                      <a:lnTo>
                        <a:pt x="36" y="48"/>
                      </a:lnTo>
                      <a:lnTo>
                        <a:pt x="33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3" y="46"/>
                      </a:lnTo>
                      <a:lnTo>
                        <a:pt x="19" y="47"/>
                      </a:lnTo>
                      <a:lnTo>
                        <a:pt x="17" y="49"/>
                      </a:lnTo>
                      <a:lnTo>
                        <a:pt x="15" y="52"/>
                      </a:lnTo>
                      <a:lnTo>
                        <a:pt x="14" y="56"/>
                      </a:lnTo>
                      <a:lnTo>
                        <a:pt x="13" y="61"/>
                      </a:lnTo>
                      <a:lnTo>
                        <a:pt x="14" y="66"/>
                      </a:lnTo>
                      <a:lnTo>
                        <a:pt x="15" y="70"/>
                      </a:lnTo>
                      <a:lnTo>
                        <a:pt x="19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50" y="76"/>
                      </a:lnTo>
                      <a:lnTo>
                        <a:pt x="59" y="71"/>
                      </a:lnTo>
                      <a:lnTo>
                        <a:pt x="68" y="65"/>
                      </a:lnTo>
                      <a:lnTo>
                        <a:pt x="73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5" y="32"/>
                      </a:lnTo>
                      <a:lnTo>
                        <a:pt x="60" y="16"/>
                      </a:lnTo>
                      <a:lnTo>
                        <a:pt x="5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</xdr:grpSp>
          <xdr:sp macro="" textlink="">
            <xdr:nvSpPr>
              <xdr:cNvPr id="899" name="Freeform 205">
                <a:extLst>
                  <a:ext uri="{FF2B5EF4-FFF2-40B4-BE49-F238E27FC236}">
                    <a16:creationId xmlns:a16="http://schemas.microsoft.com/office/drawing/2014/main" id="{14FACF72-4AAD-469C-B663-E4F442A213EF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52" y="110"/>
                <a:ext cx="25" cy="11"/>
              </a:xfrm>
              <a:custGeom>
                <a:avLst/>
                <a:gdLst>
                  <a:gd name="T0" fmla="*/ 45 w 98"/>
                  <a:gd name="T1" fmla="*/ 10 h 43"/>
                  <a:gd name="T2" fmla="*/ 37 w 98"/>
                  <a:gd name="T3" fmla="*/ 15 h 43"/>
                  <a:gd name="T4" fmla="*/ 34 w 98"/>
                  <a:gd name="T5" fmla="*/ 23 h 43"/>
                  <a:gd name="T6" fmla="*/ 37 w 98"/>
                  <a:gd name="T7" fmla="*/ 32 h 43"/>
                  <a:gd name="T8" fmla="*/ 45 w 98"/>
                  <a:gd name="T9" fmla="*/ 37 h 43"/>
                  <a:gd name="T10" fmla="*/ 49 w 98"/>
                  <a:gd name="T11" fmla="*/ 37 h 43"/>
                  <a:gd name="T12" fmla="*/ 54 w 98"/>
                  <a:gd name="T13" fmla="*/ 37 h 43"/>
                  <a:gd name="T14" fmla="*/ 61 w 98"/>
                  <a:gd name="T15" fmla="*/ 32 h 43"/>
                  <a:gd name="T16" fmla="*/ 64 w 98"/>
                  <a:gd name="T17" fmla="*/ 23 h 43"/>
                  <a:gd name="T18" fmla="*/ 61 w 98"/>
                  <a:gd name="T19" fmla="*/ 15 h 43"/>
                  <a:gd name="T20" fmla="*/ 54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8 w 98"/>
                  <a:gd name="T27" fmla="*/ 4 h 43"/>
                  <a:gd name="T28" fmla="*/ 13 w 98"/>
                  <a:gd name="T29" fmla="*/ 9 h 43"/>
                  <a:gd name="T30" fmla="*/ 20 w 98"/>
                  <a:gd name="T31" fmla="*/ 10 h 43"/>
                  <a:gd name="T32" fmla="*/ 28 w 98"/>
                  <a:gd name="T33" fmla="*/ 9 h 43"/>
                  <a:gd name="T34" fmla="*/ 33 w 98"/>
                  <a:gd name="T35" fmla="*/ 4 h 43"/>
                  <a:gd name="T36" fmla="*/ 41 w 98"/>
                  <a:gd name="T37" fmla="*/ 0 h 43"/>
                  <a:gd name="T38" fmla="*/ 40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4 w 98"/>
                  <a:gd name="T45" fmla="*/ 4 h 43"/>
                  <a:gd name="T46" fmla="*/ 61 w 98"/>
                  <a:gd name="T47" fmla="*/ 7 h 43"/>
                  <a:gd name="T48" fmla="*/ 58 w 98"/>
                  <a:gd name="T49" fmla="*/ 0 h 43"/>
                  <a:gd name="T50" fmla="*/ 64 w 98"/>
                  <a:gd name="T51" fmla="*/ 4 h 43"/>
                  <a:gd name="T52" fmla="*/ 69 w 98"/>
                  <a:gd name="T53" fmla="*/ 7 h 43"/>
                  <a:gd name="T54" fmla="*/ 75 w 98"/>
                  <a:gd name="T55" fmla="*/ 9 h 43"/>
                  <a:gd name="T56" fmla="*/ 83 w 98"/>
                  <a:gd name="T57" fmla="*/ 6 h 43"/>
                  <a:gd name="T58" fmla="*/ 87 w 98"/>
                  <a:gd name="T59" fmla="*/ 0 h 43"/>
                  <a:gd name="T60" fmla="*/ 97 w 98"/>
                  <a:gd name="T61" fmla="*/ 5 h 43"/>
                  <a:gd name="T62" fmla="*/ 91 w 98"/>
                  <a:gd name="T63" fmla="*/ 11 h 43"/>
                  <a:gd name="T64" fmla="*/ 83 w 98"/>
                  <a:gd name="T65" fmla="*/ 15 h 43"/>
                  <a:gd name="T66" fmla="*/ 72 w 98"/>
                  <a:gd name="T67" fmla="*/ 14 h 43"/>
                  <a:gd name="T68" fmla="*/ 69 w 98"/>
                  <a:gd name="T69" fmla="*/ 18 h 43"/>
                  <a:gd name="T70" fmla="*/ 68 w 98"/>
                  <a:gd name="T71" fmla="*/ 33 h 43"/>
                  <a:gd name="T72" fmla="*/ 50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2 w 98"/>
                  <a:gd name="T81" fmla="*/ 12 h 43"/>
                  <a:gd name="T82" fmla="*/ 24 w 98"/>
                  <a:gd name="T83" fmla="*/ 16 h 43"/>
                  <a:gd name="T84" fmla="*/ 14 w 98"/>
                  <a:gd name="T85" fmla="*/ 16 h 43"/>
                  <a:gd name="T86" fmla="*/ 5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5" y="10"/>
                    </a:lnTo>
                    <a:lnTo>
                      <a:pt x="41" y="11"/>
                    </a:lnTo>
                    <a:lnTo>
                      <a:pt x="37" y="15"/>
                    </a:lnTo>
                    <a:lnTo>
                      <a:pt x="36" y="19"/>
                    </a:lnTo>
                    <a:lnTo>
                      <a:pt x="34" y="23"/>
                    </a:lnTo>
                    <a:lnTo>
                      <a:pt x="36" y="28"/>
                    </a:lnTo>
                    <a:lnTo>
                      <a:pt x="37" y="32"/>
                    </a:lnTo>
                    <a:lnTo>
                      <a:pt x="41" y="34"/>
                    </a:lnTo>
                    <a:lnTo>
                      <a:pt x="45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0" y="37"/>
                    </a:lnTo>
                    <a:lnTo>
                      <a:pt x="54" y="37"/>
                    </a:lnTo>
                    <a:lnTo>
                      <a:pt x="58" y="34"/>
                    </a:lnTo>
                    <a:lnTo>
                      <a:pt x="61" y="32"/>
                    </a:lnTo>
                    <a:lnTo>
                      <a:pt x="63" y="28"/>
                    </a:lnTo>
                    <a:lnTo>
                      <a:pt x="64" y="23"/>
                    </a:lnTo>
                    <a:lnTo>
                      <a:pt x="63" y="19"/>
                    </a:lnTo>
                    <a:lnTo>
                      <a:pt x="61" y="15"/>
                    </a:lnTo>
                    <a:lnTo>
                      <a:pt x="58" y="11"/>
                    </a:lnTo>
                    <a:lnTo>
                      <a:pt x="54" y="10"/>
                    </a:lnTo>
                    <a:lnTo>
                      <a:pt x="50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6" y="0"/>
                    </a:lnTo>
                    <a:lnTo>
                      <a:pt x="8" y="4"/>
                    </a:lnTo>
                    <a:lnTo>
                      <a:pt x="10" y="6"/>
                    </a:lnTo>
                    <a:lnTo>
                      <a:pt x="13" y="9"/>
                    </a:lnTo>
                    <a:lnTo>
                      <a:pt x="17" y="10"/>
                    </a:lnTo>
                    <a:lnTo>
                      <a:pt x="20" y="10"/>
                    </a:lnTo>
                    <a:lnTo>
                      <a:pt x="24" y="10"/>
                    </a:lnTo>
                    <a:lnTo>
                      <a:pt x="28" y="9"/>
                    </a:lnTo>
                    <a:lnTo>
                      <a:pt x="31" y="6"/>
                    </a:lnTo>
                    <a:lnTo>
                      <a:pt x="33" y="4"/>
                    </a:lnTo>
                    <a:lnTo>
                      <a:pt x="34" y="0"/>
                    </a:lnTo>
                    <a:lnTo>
                      <a:pt x="41" y="0"/>
                    </a:lnTo>
                    <a:lnTo>
                      <a:pt x="40" y="2"/>
                    </a:lnTo>
                    <a:lnTo>
                      <a:pt x="40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50" y="4"/>
                    </a:lnTo>
                    <a:lnTo>
                      <a:pt x="54" y="4"/>
                    </a:lnTo>
                    <a:lnTo>
                      <a:pt x="58" y="5"/>
                    </a:lnTo>
                    <a:lnTo>
                      <a:pt x="61" y="7"/>
                    </a:lnTo>
                    <a:lnTo>
                      <a:pt x="59" y="4"/>
                    </a:lnTo>
                    <a:lnTo>
                      <a:pt x="58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6" y="6"/>
                    </a:lnTo>
                    <a:lnTo>
                      <a:pt x="69" y="7"/>
                    </a:lnTo>
                    <a:lnTo>
                      <a:pt x="72" y="9"/>
                    </a:lnTo>
                    <a:lnTo>
                      <a:pt x="75" y="9"/>
                    </a:lnTo>
                    <a:lnTo>
                      <a:pt x="79" y="7"/>
                    </a:lnTo>
                    <a:lnTo>
                      <a:pt x="83" y="6"/>
                    </a:lnTo>
                    <a:lnTo>
                      <a:pt x="86" y="4"/>
                    </a:lnTo>
                    <a:lnTo>
                      <a:pt x="87" y="0"/>
                    </a:lnTo>
                    <a:lnTo>
                      <a:pt x="98" y="0"/>
                    </a:lnTo>
                    <a:lnTo>
                      <a:pt x="97" y="5"/>
                    </a:lnTo>
                    <a:lnTo>
                      <a:pt x="95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3" y="15"/>
                    </a:lnTo>
                    <a:lnTo>
                      <a:pt x="78" y="15"/>
                    </a:lnTo>
                    <a:lnTo>
                      <a:pt x="72" y="14"/>
                    </a:lnTo>
                    <a:lnTo>
                      <a:pt x="66" y="11"/>
                    </a:lnTo>
                    <a:lnTo>
                      <a:pt x="69" y="18"/>
                    </a:lnTo>
                    <a:lnTo>
                      <a:pt x="70" y="23"/>
                    </a:lnTo>
                    <a:lnTo>
                      <a:pt x="68" y="33"/>
                    </a:lnTo>
                    <a:lnTo>
                      <a:pt x="60" y="40"/>
                    </a:lnTo>
                    <a:lnTo>
                      <a:pt x="50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8" y="24"/>
                    </a:lnTo>
                    <a:lnTo>
                      <a:pt x="29" y="20"/>
                    </a:lnTo>
                    <a:lnTo>
                      <a:pt x="31" y="16"/>
                    </a:lnTo>
                    <a:lnTo>
                      <a:pt x="32" y="12"/>
                    </a:lnTo>
                    <a:lnTo>
                      <a:pt x="28" y="15"/>
                    </a:lnTo>
                    <a:lnTo>
                      <a:pt x="24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4"/>
                    </a:lnTo>
                    <a:lnTo>
                      <a:pt x="5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0" name="Freeform 206">
                <a:extLst>
                  <a:ext uri="{FF2B5EF4-FFF2-40B4-BE49-F238E27FC236}">
                    <a16:creationId xmlns:a16="http://schemas.microsoft.com/office/drawing/2014/main" id="{EEAC1AA5-8034-4E07-814E-7B10F08F741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8" y="110"/>
                <a:ext cx="6" cy="1"/>
              </a:xfrm>
              <a:custGeom>
                <a:avLst/>
                <a:gdLst>
                  <a:gd name="T0" fmla="*/ 0 w 22"/>
                  <a:gd name="T1" fmla="*/ 0 h 5"/>
                  <a:gd name="T2" fmla="*/ 22 w 22"/>
                  <a:gd name="T3" fmla="*/ 0 h 5"/>
                  <a:gd name="T4" fmla="*/ 19 w 22"/>
                  <a:gd name="T5" fmla="*/ 2 h 5"/>
                  <a:gd name="T6" fmla="*/ 17 w 22"/>
                  <a:gd name="T7" fmla="*/ 4 h 5"/>
                  <a:gd name="T8" fmla="*/ 13 w 22"/>
                  <a:gd name="T9" fmla="*/ 5 h 5"/>
                  <a:gd name="T10" fmla="*/ 11 w 22"/>
                  <a:gd name="T11" fmla="*/ 4 h 5"/>
                  <a:gd name="T12" fmla="*/ 7 w 22"/>
                  <a:gd name="T13" fmla="*/ 4 h 5"/>
                  <a:gd name="T14" fmla="*/ 4 w 22"/>
                  <a:gd name="T15" fmla="*/ 2 h 5"/>
                  <a:gd name="T16" fmla="*/ 0 w 22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2" h="5">
                    <a:moveTo>
                      <a:pt x="0" y="0"/>
                    </a:moveTo>
                    <a:lnTo>
                      <a:pt x="22" y="0"/>
                    </a:lnTo>
                    <a:lnTo>
                      <a:pt x="19" y="2"/>
                    </a:lnTo>
                    <a:lnTo>
                      <a:pt x="17" y="4"/>
                    </a:lnTo>
                    <a:lnTo>
                      <a:pt x="13" y="5"/>
                    </a:lnTo>
                    <a:lnTo>
                      <a:pt x="11" y="4"/>
                    </a:lnTo>
                    <a:lnTo>
                      <a:pt x="7" y="4"/>
                    </a:lnTo>
                    <a:lnTo>
                      <a:pt x="4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1" name="Freeform 207">
                <a:extLst>
                  <a:ext uri="{FF2B5EF4-FFF2-40B4-BE49-F238E27FC236}">
                    <a16:creationId xmlns:a16="http://schemas.microsoft.com/office/drawing/2014/main" id="{AAABAA02-D590-4C1D-9F81-86BD8CABAEA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9" y="110"/>
                <a:ext cx="4" cy="1"/>
              </a:xfrm>
              <a:custGeom>
                <a:avLst/>
                <a:gdLst>
                  <a:gd name="T0" fmla="*/ 0 w 17"/>
                  <a:gd name="T1" fmla="*/ 0 h 5"/>
                  <a:gd name="T2" fmla="*/ 17 w 17"/>
                  <a:gd name="T3" fmla="*/ 0 h 5"/>
                  <a:gd name="T4" fmla="*/ 16 w 17"/>
                  <a:gd name="T5" fmla="*/ 2 h 5"/>
                  <a:gd name="T6" fmla="*/ 13 w 17"/>
                  <a:gd name="T7" fmla="*/ 4 h 5"/>
                  <a:gd name="T8" fmla="*/ 9 w 17"/>
                  <a:gd name="T9" fmla="*/ 5 h 5"/>
                  <a:gd name="T10" fmla="*/ 6 w 17"/>
                  <a:gd name="T11" fmla="*/ 4 h 5"/>
                  <a:gd name="T12" fmla="*/ 3 w 17"/>
                  <a:gd name="T13" fmla="*/ 2 h 5"/>
                  <a:gd name="T14" fmla="*/ 0 w 17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7" h="5">
                    <a:moveTo>
                      <a:pt x="0" y="0"/>
                    </a:moveTo>
                    <a:lnTo>
                      <a:pt x="17" y="0"/>
                    </a:lnTo>
                    <a:lnTo>
                      <a:pt x="16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2" name="Freeform 208">
                <a:extLst>
                  <a:ext uri="{FF2B5EF4-FFF2-40B4-BE49-F238E27FC236}">
                    <a16:creationId xmlns:a16="http://schemas.microsoft.com/office/drawing/2014/main" id="{93FB92EF-7307-4DFE-A4F7-26B533E8A22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8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2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6 w 18"/>
                  <a:gd name="T9" fmla="*/ 16 h 41"/>
                  <a:gd name="T10" fmla="*/ 18 w 18"/>
                  <a:gd name="T11" fmla="*/ 21 h 41"/>
                  <a:gd name="T12" fmla="*/ 16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2 w 18"/>
                  <a:gd name="T19" fmla="*/ 38 h 41"/>
                  <a:gd name="T20" fmla="*/ 9 w 18"/>
                  <a:gd name="T21" fmla="*/ 41 h 41"/>
                  <a:gd name="T22" fmla="*/ 9 w 18"/>
                  <a:gd name="T23" fmla="*/ 41 h 41"/>
                  <a:gd name="T24" fmla="*/ 7 w 18"/>
                  <a:gd name="T25" fmla="*/ 38 h 41"/>
                  <a:gd name="T26" fmla="*/ 6 w 18"/>
                  <a:gd name="T27" fmla="*/ 36 h 41"/>
                  <a:gd name="T28" fmla="*/ 5 w 18"/>
                  <a:gd name="T29" fmla="*/ 32 h 41"/>
                  <a:gd name="T30" fmla="*/ 2 w 18"/>
                  <a:gd name="T31" fmla="*/ 28 h 41"/>
                  <a:gd name="T32" fmla="*/ 1 w 18"/>
                  <a:gd name="T33" fmla="*/ 24 h 41"/>
                  <a:gd name="T34" fmla="*/ 0 w 18"/>
                  <a:gd name="T35" fmla="*/ 21 h 41"/>
                  <a:gd name="T36" fmla="*/ 1 w 18"/>
                  <a:gd name="T37" fmla="*/ 17 h 41"/>
                  <a:gd name="T38" fmla="*/ 2 w 18"/>
                  <a:gd name="T39" fmla="*/ 13 h 41"/>
                  <a:gd name="T40" fmla="*/ 5 w 18"/>
                  <a:gd name="T41" fmla="*/ 9 h 41"/>
                  <a:gd name="T42" fmla="*/ 6 w 18"/>
                  <a:gd name="T43" fmla="*/ 5 h 41"/>
                  <a:gd name="T44" fmla="*/ 7 w 18"/>
                  <a:gd name="T45" fmla="*/ 3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2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6" y="16"/>
                    </a:lnTo>
                    <a:lnTo>
                      <a:pt x="18" y="21"/>
                    </a:lnTo>
                    <a:lnTo>
                      <a:pt x="16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2" y="38"/>
                    </a:lnTo>
                    <a:lnTo>
                      <a:pt x="9" y="41"/>
                    </a:lnTo>
                    <a:lnTo>
                      <a:pt x="9" y="41"/>
                    </a:lnTo>
                    <a:lnTo>
                      <a:pt x="7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7" y="3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3" name="Freeform 209">
                <a:extLst>
                  <a:ext uri="{FF2B5EF4-FFF2-40B4-BE49-F238E27FC236}">
                    <a16:creationId xmlns:a16="http://schemas.microsoft.com/office/drawing/2014/main" id="{08E237EB-1567-4A79-9D5E-AE87116B4BE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1" y="110"/>
                <a:ext cx="40" cy="22"/>
              </a:xfrm>
              <a:custGeom>
                <a:avLst/>
                <a:gdLst>
                  <a:gd name="T0" fmla="*/ 88 w 160"/>
                  <a:gd name="T1" fmla="*/ 5 h 88"/>
                  <a:gd name="T2" fmla="*/ 84 w 160"/>
                  <a:gd name="T3" fmla="*/ 23 h 88"/>
                  <a:gd name="T4" fmla="*/ 75 w 160"/>
                  <a:gd name="T5" fmla="*/ 34 h 88"/>
                  <a:gd name="T6" fmla="*/ 69 w 160"/>
                  <a:gd name="T7" fmla="*/ 21 h 88"/>
                  <a:gd name="T8" fmla="*/ 73 w 160"/>
                  <a:gd name="T9" fmla="*/ 34 h 88"/>
                  <a:gd name="T10" fmla="*/ 93 w 160"/>
                  <a:gd name="T11" fmla="*/ 20 h 88"/>
                  <a:gd name="T12" fmla="*/ 102 w 160"/>
                  <a:gd name="T13" fmla="*/ 0 h 88"/>
                  <a:gd name="T14" fmla="*/ 91 w 160"/>
                  <a:gd name="T15" fmla="*/ 43 h 88"/>
                  <a:gd name="T16" fmla="*/ 93 w 160"/>
                  <a:gd name="T17" fmla="*/ 65 h 88"/>
                  <a:gd name="T18" fmla="*/ 121 w 160"/>
                  <a:gd name="T19" fmla="*/ 79 h 88"/>
                  <a:gd name="T20" fmla="*/ 144 w 160"/>
                  <a:gd name="T21" fmla="*/ 70 h 88"/>
                  <a:gd name="T22" fmla="*/ 147 w 160"/>
                  <a:gd name="T23" fmla="*/ 56 h 88"/>
                  <a:gd name="T24" fmla="*/ 141 w 160"/>
                  <a:gd name="T25" fmla="*/ 47 h 88"/>
                  <a:gd name="T26" fmla="*/ 130 w 160"/>
                  <a:gd name="T27" fmla="*/ 44 h 88"/>
                  <a:gd name="T28" fmla="*/ 123 w 160"/>
                  <a:gd name="T29" fmla="*/ 51 h 88"/>
                  <a:gd name="T30" fmla="*/ 125 w 160"/>
                  <a:gd name="T31" fmla="*/ 61 h 88"/>
                  <a:gd name="T32" fmla="*/ 128 w 160"/>
                  <a:gd name="T33" fmla="*/ 70 h 88"/>
                  <a:gd name="T34" fmla="*/ 118 w 160"/>
                  <a:gd name="T35" fmla="*/ 71 h 88"/>
                  <a:gd name="T36" fmla="*/ 103 w 160"/>
                  <a:gd name="T37" fmla="*/ 65 h 88"/>
                  <a:gd name="T38" fmla="*/ 101 w 160"/>
                  <a:gd name="T39" fmla="*/ 40 h 88"/>
                  <a:gd name="T40" fmla="*/ 133 w 160"/>
                  <a:gd name="T41" fmla="*/ 26 h 88"/>
                  <a:gd name="T42" fmla="*/ 157 w 160"/>
                  <a:gd name="T43" fmla="*/ 46 h 88"/>
                  <a:gd name="T44" fmla="*/ 160 w 160"/>
                  <a:gd name="T45" fmla="*/ 60 h 88"/>
                  <a:gd name="T46" fmla="*/ 146 w 160"/>
                  <a:gd name="T47" fmla="*/ 83 h 88"/>
                  <a:gd name="T48" fmla="*/ 110 w 160"/>
                  <a:gd name="T49" fmla="*/ 84 h 88"/>
                  <a:gd name="T50" fmla="*/ 83 w 160"/>
                  <a:gd name="T51" fmla="*/ 65 h 88"/>
                  <a:gd name="T52" fmla="*/ 61 w 160"/>
                  <a:gd name="T53" fmla="*/ 77 h 88"/>
                  <a:gd name="T54" fmla="*/ 24 w 160"/>
                  <a:gd name="T55" fmla="*/ 86 h 88"/>
                  <a:gd name="T56" fmla="*/ 1 w 160"/>
                  <a:gd name="T57" fmla="*/ 66 h 88"/>
                  <a:gd name="T58" fmla="*/ 1 w 160"/>
                  <a:gd name="T59" fmla="*/ 51 h 88"/>
                  <a:gd name="T60" fmla="*/ 14 w 160"/>
                  <a:gd name="T61" fmla="*/ 32 h 88"/>
                  <a:gd name="T62" fmla="*/ 51 w 160"/>
                  <a:gd name="T63" fmla="*/ 32 h 88"/>
                  <a:gd name="T64" fmla="*/ 59 w 160"/>
                  <a:gd name="T65" fmla="*/ 60 h 88"/>
                  <a:gd name="T66" fmla="*/ 46 w 160"/>
                  <a:gd name="T67" fmla="*/ 71 h 88"/>
                  <a:gd name="T68" fmla="*/ 34 w 160"/>
                  <a:gd name="T69" fmla="*/ 71 h 88"/>
                  <a:gd name="T70" fmla="*/ 32 w 160"/>
                  <a:gd name="T71" fmla="*/ 65 h 88"/>
                  <a:gd name="T72" fmla="*/ 38 w 160"/>
                  <a:gd name="T73" fmla="*/ 55 h 88"/>
                  <a:gd name="T74" fmla="*/ 32 w 160"/>
                  <a:gd name="T75" fmla="*/ 46 h 88"/>
                  <a:gd name="T76" fmla="*/ 22 w 160"/>
                  <a:gd name="T77" fmla="*/ 46 h 88"/>
                  <a:gd name="T78" fmla="*/ 15 w 160"/>
                  <a:gd name="T79" fmla="*/ 52 h 88"/>
                  <a:gd name="T80" fmla="*/ 13 w 160"/>
                  <a:gd name="T81" fmla="*/ 66 h 88"/>
                  <a:gd name="T82" fmla="*/ 28 w 160"/>
                  <a:gd name="T83" fmla="*/ 79 h 88"/>
                  <a:gd name="T84" fmla="*/ 59 w 160"/>
                  <a:gd name="T85" fmla="*/ 71 h 88"/>
                  <a:gd name="T86" fmla="*/ 77 w 160"/>
                  <a:gd name="T87" fmla="*/ 55 h 88"/>
                  <a:gd name="T88" fmla="*/ 60 w 160"/>
                  <a:gd name="T89" fmla="*/ 16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160" h="88">
                    <a:moveTo>
                      <a:pt x="57" y="0"/>
                    </a:moveTo>
                    <a:lnTo>
                      <a:pt x="89" y="0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5" y="34"/>
                    </a:lnTo>
                    <a:lnTo>
                      <a:pt x="74" y="30"/>
                    </a:lnTo>
                    <a:lnTo>
                      <a:pt x="71" y="26"/>
                    </a:lnTo>
                    <a:lnTo>
                      <a:pt x="69" y="21"/>
                    </a:lnTo>
                    <a:lnTo>
                      <a:pt x="66" y="18"/>
                    </a:lnTo>
                    <a:lnTo>
                      <a:pt x="68" y="19"/>
                    </a:lnTo>
                    <a:lnTo>
                      <a:pt x="73" y="34"/>
                    </a:lnTo>
                    <a:lnTo>
                      <a:pt x="80" y="48"/>
                    </a:lnTo>
                    <a:lnTo>
                      <a:pt x="88" y="34"/>
                    </a:lnTo>
                    <a:lnTo>
                      <a:pt x="93" y="20"/>
                    </a:lnTo>
                    <a:lnTo>
                      <a:pt x="94" y="10"/>
                    </a:lnTo>
                    <a:lnTo>
                      <a:pt x="96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3" y="65"/>
                    </a:lnTo>
                    <a:lnTo>
                      <a:pt x="80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4" name="Freeform 210">
                <a:extLst>
                  <a:ext uri="{FF2B5EF4-FFF2-40B4-BE49-F238E27FC236}">
                    <a16:creationId xmlns:a16="http://schemas.microsoft.com/office/drawing/2014/main" id="{EA656B97-1ED3-4A9C-BFD1-23868AE96F0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5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6 w 18"/>
                  <a:gd name="T5" fmla="*/ 7 h 41"/>
                  <a:gd name="T6" fmla="*/ 17 w 18"/>
                  <a:gd name="T7" fmla="*/ 10 h 41"/>
                  <a:gd name="T8" fmla="*/ 17 w 18"/>
                  <a:gd name="T9" fmla="*/ 16 h 41"/>
                  <a:gd name="T10" fmla="*/ 18 w 18"/>
                  <a:gd name="T11" fmla="*/ 21 h 41"/>
                  <a:gd name="T12" fmla="*/ 17 w 18"/>
                  <a:gd name="T13" fmla="*/ 26 h 41"/>
                  <a:gd name="T14" fmla="*/ 17 w 18"/>
                  <a:gd name="T15" fmla="*/ 31 h 41"/>
                  <a:gd name="T16" fmla="*/ 16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8 w 18"/>
                  <a:gd name="T23" fmla="*/ 38 h 41"/>
                  <a:gd name="T24" fmla="*/ 7 w 18"/>
                  <a:gd name="T25" fmla="*/ 36 h 41"/>
                  <a:gd name="T26" fmla="*/ 4 w 18"/>
                  <a:gd name="T27" fmla="*/ 32 h 41"/>
                  <a:gd name="T28" fmla="*/ 3 w 18"/>
                  <a:gd name="T29" fmla="*/ 28 h 41"/>
                  <a:gd name="T30" fmla="*/ 2 w 18"/>
                  <a:gd name="T31" fmla="*/ 24 h 41"/>
                  <a:gd name="T32" fmla="*/ 0 w 18"/>
                  <a:gd name="T33" fmla="*/ 21 h 41"/>
                  <a:gd name="T34" fmla="*/ 2 w 18"/>
                  <a:gd name="T35" fmla="*/ 17 h 41"/>
                  <a:gd name="T36" fmla="*/ 3 w 18"/>
                  <a:gd name="T37" fmla="*/ 13 h 41"/>
                  <a:gd name="T38" fmla="*/ 4 w 18"/>
                  <a:gd name="T39" fmla="*/ 9 h 41"/>
                  <a:gd name="T40" fmla="*/ 7 w 18"/>
                  <a:gd name="T41" fmla="*/ 5 h 41"/>
                  <a:gd name="T42" fmla="*/ 8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6" y="7"/>
                    </a:lnTo>
                    <a:lnTo>
                      <a:pt x="17" y="10"/>
                    </a:lnTo>
                    <a:lnTo>
                      <a:pt x="17" y="16"/>
                    </a:lnTo>
                    <a:lnTo>
                      <a:pt x="18" y="21"/>
                    </a:lnTo>
                    <a:lnTo>
                      <a:pt x="17" y="26"/>
                    </a:lnTo>
                    <a:lnTo>
                      <a:pt x="17" y="31"/>
                    </a:lnTo>
                    <a:lnTo>
                      <a:pt x="16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8" y="38"/>
                    </a:lnTo>
                    <a:lnTo>
                      <a:pt x="7" y="36"/>
                    </a:lnTo>
                    <a:lnTo>
                      <a:pt x="4" y="32"/>
                    </a:lnTo>
                    <a:lnTo>
                      <a:pt x="3" y="28"/>
                    </a:lnTo>
                    <a:lnTo>
                      <a:pt x="2" y="24"/>
                    </a:lnTo>
                    <a:lnTo>
                      <a:pt x="0" y="21"/>
                    </a:lnTo>
                    <a:lnTo>
                      <a:pt x="2" y="17"/>
                    </a:lnTo>
                    <a:lnTo>
                      <a:pt x="3" y="13"/>
                    </a:lnTo>
                    <a:lnTo>
                      <a:pt x="4" y="9"/>
                    </a:lnTo>
                    <a:lnTo>
                      <a:pt x="7" y="5"/>
                    </a:lnTo>
                    <a:lnTo>
                      <a:pt x="8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5" name="Freeform 211">
                <a:extLst>
                  <a:ext uri="{FF2B5EF4-FFF2-40B4-BE49-F238E27FC236}">
                    <a16:creationId xmlns:a16="http://schemas.microsoft.com/office/drawing/2014/main" id="{04217BF2-FE75-40ED-94B4-D5F9809891F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36" y="110"/>
                <a:ext cx="4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6" name="Freeform 212">
                <a:extLst>
                  <a:ext uri="{FF2B5EF4-FFF2-40B4-BE49-F238E27FC236}">
                    <a16:creationId xmlns:a16="http://schemas.microsoft.com/office/drawing/2014/main" id="{FABEDD97-6E24-49D3-8D2F-924E9B33D1B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7 w 18"/>
                  <a:gd name="T5" fmla="*/ 2 h 5"/>
                  <a:gd name="T6" fmla="*/ 13 w 18"/>
                  <a:gd name="T7" fmla="*/ 4 h 5"/>
                  <a:gd name="T8" fmla="*/ 10 w 18"/>
                  <a:gd name="T9" fmla="*/ 5 h 5"/>
                  <a:gd name="T10" fmla="*/ 6 w 18"/>
                  <a:gd name="T11" fmla="*/ 4 h 5"/>
                  <a:gd name="T12" fmla="*/ 3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7" y="2"/>
                    </a:lnTo>
                    <a:lnTo>
                      <a:pt x="13" y="4"/>
                    </a:lnTo>
                    <a:lnTo>
                      <a:pt x="10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7" name="Freeform 213">
                <a:extLst>
                  <a:ext uri="{FF2B5EF4-FFF2-40B4-BE49-F238E27FC236}">
                    <a16:creationId xmlns:a16="http://schemas.microsoft.com/office/drawing/2014/main" id="{AAE94E29-32A6-48DD-B79C-53ADEA7A3FE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7" y="110"/>
                <a:ext cx="2" cy="2"/>
              </a:xfrm>
              <a:custGeom>
                <a:avLst/>
                <a:gdLst>
                  <a:gd name="T0" fmla="*/ 2 w 7"/>
                  <a:gd name="T1" fmla="*/ 0 h 9"/>
                  <a:gd name="T2" fmla="*/ 7 w 7"/>
                  <a:gd name="T3" fmla="*/ 0 h 9"/>
                  <a:gd name="T4" fmla="*/ 6 w 7"/>
                  <a:gd name="T5" fmla="*/ 4 h 9"/>
                  <a:gd name="T6" fmla="*/ 3 w 7"/>
                  <a:gd name="T7" fmla="*/ 6 h 9"/>
                  <a:gd name="T8" fmla="*/ 0 w 7"/>
                  <a:gd name="T9" fmla="*/ 9 h 9"/>
                  <a:gd name="T10" fmla="*/ 1 w 7"/>
                  <a:gd name="T11" fmla="*/ 5 h 9"/>
                  <a:gd name="T12" fmla="*/ 2 w 7"/>
                  <a:gd name="T13" fmla="*/ 0 h 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7" h="9">
                    <a:moveTo>
                      <a:pt x="2" y="0"/>
                    </a:moveTo>
                    <a:lnTo>
                      <a:pt x="7" y="0"/>
                    </a:lnTo>
                    <a:lnTo>
                      <a:pt x="6" y="4"/>
                    </a:lnTo>
                    <a:lnTo>
                      <a:pt x="3" y="6"/>
                    </a:lnTo>
                    <a:lnTo>
                      <a:pt x="0" y="9"/>
                    </a:lnTo>
                    <a:lnTo>
                      <a:pt x="1" y="5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8" name="Freeform 214">
                <a:extLst>
                  <a:ext uri="{FF2B5EF4-FFF2-40B4-BE49-F238E27FC236}">
                    <a16:creationId xmlns:a16="http://schemas.microsoft.com/office/drawing/2014/main" id="{7D245242-E872-4ED4-9A13-8C852F63D86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5" y="110"/>
                <a:ext cx="1" cy="1"/>
              </a:xfrm>
              <a:custGeom>
                <a:avLst/>
                <a:gdLst>
                  <a:gd name="T0" fmla="*/ 0 w 2"/>
                  <a:gd name="T1" fmla="*/ 0 h 4"/>
                  <a:gd name="T2" fmla="*/ 1 w 2"/>
                  <a:gd name="T3" fmla="*/ 0 h 4"/>
                  <a:gd name="T4" fmla="*/ 2 w 2"/>
                  <a:gd name="T5" fmla="*/ 4 h 4"/>
                  <a:gd name="T6" fmla="*/ 0 w 2"/>
                  <a:gd name="T7" fmla="*/ 0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4">
                    <a:moveTo>
                      <a:pt x="0" y="0"/>
                    </a:moveTo>
                    <a:lnTo>
                      <a:pt x="1" y="0"/>
                    </a:lnTo>
                    <a:lnTo>
                      <a:pt x="2" y="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9" name="Freeform 215">
                <a:extLst>
                  <a:ext uri="{FF2B5EF4-FFF2-40B4-BE49-F238E27FC236}">
                    <a16:creationId xmlns:a16="http://schemas.microsoft.com/office/drawing/2014/main" id="{1642F9BA-3F47-4294-BCC1-2B468464287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26" y="110"/>
                <a:ext cx="21" cy="11"/>
              </a:xfrm>
              <a:custGeom>
                <a:avLst/>
                <a:gdLst>
                  <a:gd name="T0" fmla="*/ 44 w 84"/>
                  <a:gd name="T1" fmla="*/ 10 h 43"/>
                  <a:gd name="T2" fmla="*/ 37 w 84"/>
                  <a:gd name="T3" fmla="*/ 15 h 43"/>
                  <a:gd name="T4" fmla="*/ 35 w 84"/>
                  <a:gd name="T5" fmla="*/ 23 h 43"/>
                  <a:gd name="T6" fmla="*/ 37 w 84"/>
                  <a:gd name="T7" fmla="*/ 32 h 43"/>
                  <a:gd name="T8" fmla="*/ 44 w 84"/>
                  <a:gd name="T9" fmla="*/ 37 h 43"/>
                  <a:gd name="T10" fmla="*/ 49 w 84"/>
                  <a:gd name="T11" fmla="*/ 37 h 43"/>
                  <a:gd name="T12" fmla="*/ 53 w 84"/>
                  <a:gd name="T13" fmla="*/ 37 h 43"/>
                  <a:gd name="T14" fmla="*/ 60 w 84"/>
                  <a:gd name="T15" fmla="*/ 32 h 43"/>
                  <a:gd name="T16" fmla="*/ 63 w 84"/>
                  <a:gd name="T17" fmla="*/ 23 h 43"/>
                  <a:gd name="T18" fmla="*/ 60 w 84"/>
                  <a:gd name="T19" fmla="*/ 15 h 43"/>
                  <a:gd name="T20" fmla="*/ 53 w 84"/>
                  <a:gd name="T21" fmla="*/ 10 h 43"/>
                  <a:gd name="T22" fmla="*/ 49 w 84"/>
                  <a:gd name="T23" fmla="*/ 9 h 43"/>
                  <a:gd name="T24" fmla="*/ 34 w 84"/>
                  <a:gd name="T25" fmla="*/ 0 h 43"/>
                  <a:gd name="T26" fmla="*/ 40 w 84"/>
                  <a:gd name="T27" fmla="*/ 2 h 43"/>
                  <a:gd name="T28" fmla="*/ 37 w 84"/>
                  <a:gd name="T29" fmla="*/ 6 h 43"/>
                  <a:gd name="T30" fmla="*/ 48 w 84"/>
                  <a:gd name="T31" fmla="*/ 2 h 43"/>
                  <a:gd name="T32" fmla="*/ 49 w 84"/>
                  <a:gd name="T33" fmla="*/ 4 h 43"/>
                  <a:gd name="T34" fmla="*/ 57 w 84"/>
                  <a:gd name="T35" fmla="*/ 5 h 43"/>
                  <a:gd name="T36" fmla="*/ 58 w 84"/>
                  <a:gd name="T37" fmla="*/ 4 h 43"/>
                  <a:gd name="T38" fmla="*/ 63 w 84"/>
                  <a:gd name="T39" fmla="*/ 0 h 43"/>
                  <a:gd name="T40" fmla="*/ 67 w 84"/>
                  <a:gd name="T41" fmla="*/ 6 h 43"/>
                  <a:gd name="T42" fmla="*/ 73 w 84"/>
                  <a:gd name="T43" fmla="*/ 10 h 43"/>
                  <a:gd name="T44" fmla="*/ 81 w 84"/>
                  <a:gd name="T45" fmla="*/ 10 h 43"/>
                  <a:gd name="T46" fmla="*/ 82 w 84"/>
                  <a:gd name="T47" fmla="*/ 11 h 43"/>
                  <a:gd name="T48" fmla="*/ 76 w 84"/>
                  <a:gd name="T49" fmla="*/ 15 h 43"/>
                  <a:gd name="T50" fmla="*/ 69 w 84"/>
                  <a:gd name="T51" fmla="*/ 15 h 43"/>
                  <a:gd name="T52" fmla="*/ 68 w 84"/>
                  <a:gd name="T53" fmla="*/ 14 h 43"/>
                  <a:gd name="T54" fmla="*/ 66 w 84"/>
                  <a:gd name="T55" fmla="*/ 11 h 43"/>
                  <a:gd name="T56" fmla="*/ 69 w 84"/>
                  <a:gd name="T57" fmla="*/ 23 h 43"/>
                  <a:gd name="T58" fmla="*/ 59 w 84"/>
                  <a:gd name="T59" fmla="*/ 40 h 43"/>
                  <a:gd name="T60" fmla="*/ 49 w 84"/>
                  <a:gd name="T61" fmla="*/ 43 h 43"/>
                  <a:gd name="T62" fmla="*/ 37 w 84"/>
                  <a:gd name="T63" fmla="*/ 40 h 43"/>
                  <a:gd name="T64" fmla="*/ 27 w 84"/>
                  <a:gd name="T65" fmla="*/ 24 h 43"/>
                  <a:gd name="T66" fmla="*/ 30 w 84"/>
                  <a:gd name="T67" fmla="*/ 16 h 43"/>
                  <a:gd name="T68" fmla="*/ 27 w 84"/>
                  <a:gd name="T69" fmla="*/ 15 h 43"/>
                  <a:gd name="T70" fmla="*/ 20 w 84"/>
                  <a:gd name="T71" fmla="*/ 18 h 43"/>
                  <a:gd name="T72" fmla="*/ 9 w 84"/>
                  <a:gd name="T73" fmla="*/ 15 h 43"/>
                  <a:gd name="T74" fmla="*/ 3 w 84"/>
                  <a:gd name="T75" fmla="*/ 7 h 43"/>
                  <a:gd name="T76" fmla="*/ 4 w 84"/>
                  <a:gd name="T77" fmla="*/ 6 h 43"/>
                  <a:gd name="T78" fmla="*/ 11 w 84"/>
                  <a:gd name="T79" fmla="*/ 10 h 43"/>
                  <a:gd name="T80" fmla="*/ 20 w 84"/>
                  <a:gd name="T81" fmla="*/ 10 h 43"/>
                  <a:gd name="T82" fmla="*/ 28 w 84"/>
                  <a:gd name="T83" fmla="*/ 6 h 43"/>
                  <a:gd name="T84" fmla="*/ 34 w 84"/>
                  <a:gd name="T85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84" h="43">
                    <a:moveTo>
                      <a:pt x="48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7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7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8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0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0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8" y="9"/>
                    </a:lnTo>
                    <a:close/>
                    <a:moveTo>
                      <a:pt x="34" y="0"/>
                    </a:move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8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0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7" y="6"/>
                    </a:lnTo>
                    <a:lnTo>
                      <a:pt x="69" y="9"/>
                    </a:lnTo>
                    <a:lnTo>
                      <a:pt x="73" y="10"/>
                    </a:lnTo>
                    <a:lnTo>
                      <a:pt x="77" y="10"/>
                    </a:lnTo>
                    <a:lnTo>
                      <a:pt x="81" y="10"/>
                    </a:lnTo>
                    <a:lnTo>
                      <a:pt x="84" y="9"/>
                    </a:lnTo>
                    <a:lnTo>
                      <a:pt x="82" y="11"/>
                    </a:lnTo>
                    <a:lnTo>
                      <a:pt x="80" y="14"/>
                    </a:lnTo>
                    <a:lnTo>
                      <a:pt x="76" y="15"/>
                    </a:lnTo>
                    <a:lnTo>
                      <a:pt x="72" y="15"/>
                    </a:lnTo>
                    <a:lnTo>
                      <a:pt x="69" y="15"/>
                    </a:lnTo>
                    <a:lnTo>
                      <a:pt x="68" y="15"/>
                    </a:lnTo>
                    <a:lnTo>
                      <a:pt x="68" y="14"/>
                    </a:lnTo>
                    <a:lnTo>
                      <a:pt x="67" y="12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69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8" y="43"/>
                    </a:lnTo>
                    <a:lnTo>
                      <a:pt x="37" y="40"/>
                    </a:lnTo>
                    <a:lnTo>
                      <a:pt x="31" y="34"/>
                    </a:lnTo>
                    <a:lnTo>
                      <a:pt x="27" y="24"/>
                    </a:lnTo>
                    <a:lnTo>
                      <a:pt x="28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7" y="15"/>
                    </a:lnTo>
                    <a:lnTo>
                      <a:pt x="23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5"/>
                    </a:lnTo>
                    <a:lnTo>
                      <a:pt x="5" y="11"/>
                    </a:lnTo>
                    <a:lnTo>
                      <a:pt x="3" y="7"/>
                    </a:lnTo>
                    <a:lnTo>
                      <a:pt x="0" y="4"/>
                    </a:lnTo>
                    <a:lnTo>
                      <a:pt x="4" y="6"/>
                    </a:lnTo>
                    <a:lnTo>
                      <a:pt x="7" y="9"/>
                    </a:lnTo>
                    <a:lnTo>
                      <a:pt x="11" y="10"/>
                    </a:lnTo>
                    <a:lnTo>
                      <a:pt x="14" y="10"/>
                    </a:lnTo>
                    <a:lnTo>
                      <a:pt x="20" y="10"/>
                    </a:lnTo>
                    <a:lnTo>
                      <a:pt x="23" y="9"/>
                    </a:lnTo>
                    <a:lnTo>
                      <a:pt x="28" y="6"/>
                    </a:lnTo>
                    <a:lnTo>
                      <a:pt x="31" y="4"/>
                    </a:lnTo>
                    <a:lnTo>
                      <a:pt x="3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0" name="Freeform 216">
                <a:extLst>
                  <a:ext uri="{FF2B5EF4-FFF2-40B4-BE49-F238E27FC236}">
                    <a16:creationId xmlns:a16="http://schemas.microsoft.com/office/drawing/2014/main" id="{7E7F6018-04F3-4D70-B26C-9D4CCDF473E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2" y="127"/>
                <a:ext cx="4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8 w 18"/>
                  <a:gd name="T9" fmla="*/ 16 h 41"/>
                  <a:gd name="T10" fmla="*/ 18 w 18"/>
                  <a:gd name="T11" fmla="*/ 21 h 41"/>
                  <a:gd name="T12" fmla="*/ 18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9 w 18"/>
                  <a:gd name="T23" fmla="*/ 38 h 41"/>
                  <a:gd name="T24" fmla="*/ 6 w 18"/>
                  <a:gd name="T25" fmla="*/ 36 h 41"/>
                  <a:gd name="T26" fmla="*/ 5 w 18"/>
                  <a:gd name="T27" fmla="*/ 32 h 41"/>
                  <a:gd name="T28" fmla="*/ 2 w 18"/>
                  <a:gd name="T29" fmla="*/ 28 h 41"/>
                  <a:gd name="T30" fmla="*/ 1 w 18"/>
                  <a:gd name="T31" fmla="*/ 24 h 41"/>
                  <a:gd name="T32" fmla="*/ 0 w 18"/>
                  <a:gd name="T33" fmla="*/ 21 h 41"/>
                  <a:gd name="T34" fmla="*/ 1 w 18"/>
                  <a:gd name="T35" fmla="*/ 17 h 41"/>
                  <a:gd name="T36" fmla="*/ 2 w 18"/>
                  <a:gd name="T37" fmla="*/ 13 h 41"/>
                  <a:gd name="T38" fmla="*/ 5 w 18"/>
                  <a:gd name="T39" fmla="*/ 9 h 41"/>
                  <a:gd name="T40" fmla="*/ 6 w 18"/>
                  <a:gd name="T41" fmla="*/ 5 h 41"/>
                  <a:gd name="T42" fmla="*/ 9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8" y="16"/>
                    </a:lnTo>
                    <a:lnTo>
                      <a:pt x="18" y="21"/>
                    </a:lnTo>
                    <a:lnTo>
                      <a:pt x="18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9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9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1" name="Freeform 217">
                <a:extLst>
                  <a:ext uri="{FF2B5EF4-FFF2-40B4-BE49-F238E27FC236}">
                    <a16:creationId xmlns:a16="http://schemas.microsoft.com/office/drawing/2014/main" id="{4DD7023E-5BCC-45EA-B97D-5F115F57F29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55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8 w 20"/>
                  <a:gd name="T5" fmla="*/ 2 h 5"/>
                  <a:gd name="T6" fmla="*/ 15 w 20"/>
                  <a:gd name="T7" fmla="*/ 4 h 5"/>
                  <a:gd name="T8" fmla="*/ 11 w 20"/>
                  <a:gd name="T9" fmla="*/ 5 h 5"/>
                  <a:gd name="T10" fmla="*/ 9 w 20"/>
                  <a:gd name="T11" fmla="*/ 4 h 5"/>
                  <a:gd name="T12" fmla="*/ 5 w 20"/>
                  <a:gd name="T13" fmla="*/ 4 h 5"/>
                  <a:gd name="T14" fmla="*/ 2 w 20"/>
                  <a:gd name="T15" fmla="*/ 2 h 5"/>
                  <a:gd name="T16" fmla="*/ 0 w 20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8" y="2"/>
                    </a:lnTo>
                    <a:lnTo>
                      <a:pt x="15" y="4"/>
                    </a:lnTo>
                    <a:lnTo>
                      <a:pt x="11" y="5"/>
                    </a:lnTo>
                    <a:lnTo>
                      <a:pt x="9" y="4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2" name="Freeform 218">
                <a:extLst>
                  <a:ext uri="{FF2B5EF4-FFF2-40B4-BE49-F238E27FC236}">
                    <a16:creationId xmlns:a16="http://schemas.microsoft.com/office/drawing/2014/main" id="{B051C81E-9D00-4F28-99EA-809016737BF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5 w 18"/>
                  <a:gd name="T5" fmla="*/ 2 h 5"/>
                  <a:gd name="T6" fmla="*/ 13 w 18"/>
                  <a:gd name="T7" fmla="*/ 4 h 5"/>
                  <a:gd name="T8" fmla="*/ 9 w 18"/>
                  <a:gd name="T9" fmla="*/ 5 h 5"/>
                  <a:gd name="T10" fmla="*/ 5 w 18"/>
                  <a:gd name="T11" fmla="*/ 4 h 5"/>
                  <a:gd name="T12" fmla="*/ 2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5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3" name="Freeform 219">
                <a:extLst>
                  <a:ext uri="{FF2B5EF4-FFF2-40B4-BE49-F238E27FC236}">
                    <a16:creationId xmlns:a16="http://schemas.microsoft.com/office/drawing/2014/main" id="{B93D6C05-53F8-409A-8036-A6F8B34047D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99" y="110"/>
                <a:ext cx="25" cy="11"/>
              </a:xfrm>
              <a:custGeom>
                <a:avLst/>
                <a:gdLst>
                  <a:gd name="T0" fmla="*/ 44 w 98"/>
                  <a:gd name="T1" fmla="*/ 10 h 43"/>
                  <a:gd name="T2" fmla="*/ 38 w 98"/>
                  <a:gd name="T3" fmla="*/ 15 h 43"/>
                  <a:gd name="T4" fmla="*/ 35 w 98"/>
                  <a:gd name="T5" fmla="*/ 23 h 43"/>
                  <a:gd name="T6" fmla="*/ 38 w 98"/>
                  <a:gd name="T7" fmla="*/ 32 h 43"/>
                  <a:gd name="T8" fmla="*/ 44 w 98"/>
                  <a:gd name="T9" fmla="*/ 37 h 43"/>
                  <a:gd name="T10" fmla="*/ 49 w 98"/>
                  <a:gd name="T11" fmla="*/ 37 h 43"/>
                  <a:gd name="T12" fmla="*/ 53 w 98"/>
                  <a:gd name="T13" fmla="*/ 37 h 43"/>
                  <a:gd name="T14" fmla="*/ 61 w 98"/>
                  <a:gd name="T15" fmla="*/ 32 h 43"/>
                  <a:gd name="T16" fmla="*/ 63 w 98"/>
                  <a:gd name="T17" fmla="*/ 23 h 43"/>
                  <a:gd name="T18" fmla="*/ 61 w 98"/>
                  <a:gd name="T19" fmla="*/ 15 h 43"/>
                  <a:gd name="T20" fmla="*/ 53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7 w 98"/>
                  <a:gd name="T27" fmla="*/ 4 h 43"/>
                  <a:gd name="T28" fmla="*/ 12 w 98"/>
                  <a:gd name="T29" fmla="*/ 9 h 43"/>
                  <a:gd name="T30" fmla="*/ 20 w 98"/>
                  <a:gd name="T31" fmla="*/ 10 h 43"/>
                  <a:gd name="T32" fmla="*/ 27 w 98"/>
                  <a:gd name="T33" fmla="*/ 9 h 43"/>
                  <a:gd name="T34" fmla="*/ 32 w 98"/>
                  <a:gd name="T35" fmla="*/ 4 h 43"/>
                  <a:gd name="T36" fmla="*/ 40 w 98"/>
                  <a:gd name="T37" fmla="*/ 0 h 43"/>
                  <a:gd name="T38" fmla="*/ 39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3 w 98"/>
                  <a:gd name="T45" fmla="*/ 4 h 43"/>
                  <a:gd name="T46" fmla="*/ 61 w 98"/>
                  <a:gd name="T47" fmla="*/ 7 h 43"/>
                  <a:gd name="T48" fmla="*/ 57 w 98"/>
                  <a:gd name="T49" fmla="*/ 0 h 43"/>
                  <a:gd name="T50" fmla="*/ 63 w 98"/>
                  <a:gd name="T51" fmla="*/ 4 h 43"/>
                  <a:gd name="T52" fmla="*/ 68 w 98"/>
                  <a:gd name="T53" fmla="*/ 7 h 43"/>
                  <a:gd name="T54" fmla="*/ 75 w 98"/>
                  <a:gd name="T55" fmla="*/ 9 h 43"/>
                  <a:gd name="T56" fmla="*/ 82 w 98"/>
                  <a:gd name="T57" fmla="*/ 6 h 43"/>
                  <a:gd name="T58" fmla="*/ 86 w 98"/>
                  <a:gd name="T59" fmla="*/ 0 h 43"/>
                  <a:gd name="T60" fmla="*/ 96 w 98"/>
                  <a:gd name="T61" fmla="*/ 5 h 43"/>
                  <a:gd name="T62" fmla="*/ 91 w 98"/>
                  <a:gd name="T63" fmla="*/ 11 h 43"/>
                  <a:gd name="T64" fmla="*/ 82 w 98"/>
                  <a:gd name="T65" fmla="*/ 15 h 43"/>
                  <a:gd name="T66" fmla="*/ 71 w 98"/>
                  <a:gd name="T67" fmla="*/ 14 h 43"/>
                  <a:gd name="T68" fmla="*/ 68 w 98"/>
                  <a:gd name="T69" fmla="*/ 18 h 43"/>
                  <a:gd name="T70" fmla="*/ 67 w 98"/>
                  <a:gd name="T71" fmla="*/ 33 h 43"/>
                  <a:gd name="T72" fmla="*/ 49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1 w 98"/>
                  <a:gd name="T81" fmla="*/ 12 h 43"/>
                  <a:gd name="T82" fmla="*/ 25 w 98"/>
                  <a:gd name="T83" fmla="*/ 16 h 43"/>
                  <a:gd name="T84" fmla="*/ 15 w 98"/>
                  <a:gd name="T85" fmla="*/ 16 h 43"/>
                  <a:gd name="T86" fmla="*/ 4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8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8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1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1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7" y="0"/>
                    </a:lnTo>
                    <a:lnTo>
                      <a:pt x="7" y="4"/>
                    </a:lnTo>
                    <a:lnTo>
                      <a:pt x="9" y="6"/>
                    </a:lnTo>
                    <a:lnTo>
                      <a:pt x="12" y="9"/>
                    </a:lnTo>
                    <a:lnTo>
                      <a:pt x="16" y="10"/>
                    </a:lnTo>
                    <a:lnTo>
                      <a:pt x="20" y="10"/>
                    </a:lnTo>
                    <a:lnTo>
                      <a:pt x="23" y="10"/>
                    </a:lnTo>
                    <a:lnTo>
                      <a:pt x="27" y="9"/>
                    </a:lnTo>
                    <a:lnTo>
                      <a:pt x="30" y="6"/>
                    </a:lnTo>
                    <a:lnTo>
                      <a:pt x="32" y="4"/>
                    </a:lnTo>
                    <a:lnTo>
                      <a:pt x="34" y="0"/>
                    </a:ln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8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1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3" y="4"/>
                    </a:lnTo>
                    <a:lnTo>
                      <a:pt x="66" y="6"/>
                    </a:lnTo>
                    <a:lnTo>
                      <a:pt x="68" y="7"/>
                    </a:lnTo>
                    <a:lnTo>
                      <a:pt x="71" y="9"/>
                    </a:lnTo>
                    <a:lnTo>
                      <a:pt x="75" y="9"/>
                    </a:lnTo>
                    <a:lnTo>
                      <a:pt x="80" y="7"/>
                    </a:lnTo>
                    <a:lnTo>
                      <a:pt x="82" y="6"/>
                    </a:lnTo>
                    <a:lnTo>
                      <a:pt x="85" y="4"/>
                    </a:lnTo>
                    <a:lnTo>
                      <a:pt x="86" y="0"/>
                    </a:lnTo>
                    <a:lnTo>
                      <a:pt x="98" y="0"/>
                    </a:lnTo>
                    <a:lnTo>
                      <a:pt x="96" y="5"/>
                    </a:lnTo>
                    <a:lnTo>
                      <a:pt x="94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2" y="15"/>
                    </a:lnTo>
                    <a:lnTo>
                      <a:pt x="77" y="15"/>
                    </a:lnTo>
                    <a:lnTo>
                      <a:pt x="71" y="14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70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9" y="24"/>
                    </a:lnTo>
                    <a:lnTo>
                      <a:pt x="29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9" y="15"/>
                    </a:lnTo>
                    <a:lnTo>
                      <a:pt x="25" y="16"/>
                    </a:lnTo>
                    <a:lnTo>
                      <a:pt x="20" y="18"/>
                    </a:lnTo>
                    <a:lnTo>
                      <a:pt x="15" y="16"/>
                    </a:lnTo>
                    <a:lnTo>
                      <a:pt x="9" y="14"/>
                    </a:lnTo>
                    <a:lnTo>
                      <a:pt x="4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4" name="Freeform 220">
                <a:extLst>
                  <a:ext uri="{FF2B5EF4-FFF2-40B4-BE49-F238E27FC236}">
                    <a16:creationId xmlns:a16="http://schemas.microsoft.com/office/drawing/2014/main" id="{E850559A-E16D-47DF-896C-20BE716E4DD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3" y="110"/>
                <a:ext cx="3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5" name="Freeform 221">
                <a:extLst>
                  <a:ext uri="{FF2B5EF4-FFF2-40B4-BE49-F238E27FC236}">
                    <a16:creationId xmlns:a16="http://schemas.microsoft.com/office/drawing/2014/main" id="{472CCDF6-AEB9-4CC1-8D0A-B18F225BD3E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2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7 w 20"/>
                  <a:gd name="T5" fmla="*/ 2 h 5"/>
                  <a:gd name="T6" fmla="*/ 14 w 20"/>
                  <a:gd name="T7" fmla="*/ 4 h 5"/>
                  <a:gd name="T8" fmla="*/ 11 w 20"/>
                  <a:gd name="T9" fmla="*/ 5 h 5"/>
                  <a:gd name="T10" fmla="*/ 7 w 20"/>
                  <a:gd name="T11" fmla="*/ 4 h 5"/>
                  <a:gd name="T12" fmla="*/ 3 w 20"/>
                  <a:gd name="T13" fmla="*/ 2 h 5"/>
                  <a:gd name="T14" fmla="*/ 0 w 20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7" y="2"/>
                    </a:lnTo>
                    <a:lnTo>
                      <a:pt x="14" y="4"/>
                    </a:lnTo>
                    <a:lnTo>
                      <a:pt x="11" y="5"/>
                    </a:lnTo>
                    <a:lnTo>
                      <a:pt x="7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6" name="Freeform 222">
                <a:extLst>
                  <a:ext uri="{FF2B5EF4-FFF2-40B4-BE49-F238E27FC236}">
                    <a16:creationId xmlns:a16="http://schemas.microsoft.com/office/drawing/2014/main" id="{68B66262-80D4-4819-ADF9-AD71317081A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5" y="110"/>
                <a:ext cx="40" cy="22"/>
              </a:xfrm>
              <a:custGeom>
                <a:avLst/>
                <a:gdLst>
                  <a:gd name="T0" fmla="*/ 65 w 160"/>
                  <a:gd name="T1" fmla="*/ 6 h 88"/>
                  <a:gd name="T2" fmla="*/ 72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6 w 160"/>
                  <a:gd name="T9" fmla="*/ 23 h 88"/>
                  <a:gd name="T10" fmla="*/ 74 w 160"/>
                  <a:gd name="T11" fmla="*/ 26 h 88"/>
                  <a:gd name="T12" fmla="*/ 70 w 160"/>
                  <a:gd name="T13" fmla="*/ 5 h 88"/>
                  <a:gd name="T14" fmla="*/ 100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2 w 160"/>
                  <a:gd name="T21" fmla="*/ 79 h 88"/>
                  <a:gd name="T22" fmla="*/ 147 w 160"/>
                  <a:gd name="T23" fmla="*/ 66 h 88"/>
                  <a:gd name="T24" fmla="*/ 146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3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9 w 160"/>
                  <a:gd name="T41" fmla="*/ 32 h 88"/>
                  <a:gd name="T42" fmla="*/ 146 w 160"/>
                  <a:gd name="T43" fmla="*/ 32 h 88"/>
                  <a:gd name="T44" fmla="*/ 160 w 160"/>
                  <a:gd name="T45" fmla="*/ 51 h 88"/>
                  <a:gd name="T46" fmla="*/ 159 w 160"/>
                  <a:gd name="T47" fmla="*/ 66 h 88"/>
                  <a:gd name="T48" fmla="*/ 136 w 160"/>
                  <a:gd name="T49" fmla="*/ 86 h 88"/>
                  <a:gd name="T50" fmla="*/ 98 w 160"/>
                  <a:gd name="T51" fmla="*/ 77 h 88"/>
                  <a:gd name="T52" fmla="*/ 81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2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4 w 160"/>
                  <a:gd name="T81" fmla="*/ 56 h 88"/>
                  <a:gd name="T82" fmla="*/ 15 w 160"/>
                  <a:gd name="T83" fmla="*/ 70 h 88"/>
                  <a:gd name="T84" fmla="*/ 38 w 160"/>
                  <a:gd name="T85" fmla="*/ 79 h 88"/>
                  <a:gd name="T86" fmla="*/ 68 w 160"/>
                  <a:gd name="T87" fmla="*/ 65 h 88"/>
                  <a:gd name="T88" fmla="*/ 70 w 160"/>
                  <a:gd name="T89" fmla="*/ 44 h 88"/>
                  <a:gd name="T90" fmla="*/ 59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9" y="0"/>
                    </a:moveTo>
                    <a:lnTo>
                      <a:pt x="64" y="0"/>
                    </a:lnTo>
                    <a:lnTo>
                      <a:pt x="65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2" y="34"/>
                    </a:lnTo>
                    <a:lnTo>
                      <a:pt x="79" y="48"/>
                    </a:lnTo>
                    <a:lnTo>
                      <a:pt x="87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6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70" y="5"/>
                    </a:lnTo>
                    <a:lnTo>
                      <a:pt x="70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5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2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3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2" y="67"/>
                    </a:lnTo>
                    <a:lnTo>
                      <a:pt x="129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5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60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9" y="66"/>
                    </a:lnTo>
                    <a:lnTo>
                      <a:pt x="155" y="76"/>
                    </a:lnTo>
                    <a:lnTo>
                      <a:pt x="146" y="83"/>
                    </a:lnTo>
                    <a:lnTo>
                      <a:pt x="136" y="86"/>
                    </a:lnTo>
                    <a:lnTo>
                      <a:pt x="124" y="88"/>
                    </a:lnTo>
                    <a:lnTo>
                      <a:pt x="111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4" y="65"/>
                    </a:lnTo>
                    <a:lnTo>
                      <a:pt x="81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5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40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7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9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9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7" name="Freeform 223">
                <a:extLst>
                  <a:ext uri="{FF2B5EF4-FFF2-40B4-BE49-F238E27FC236}">
                    <a16:creationId xmlns:a16="http://schemas.microsoft.com/office/drawing/2014/main" id="{EBC95E95-07F3-46F9-8628-33D53332238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8" y="110"/>
                <a:ext cx="40" cy="22"/>
              </a:xfrm>
              <a:custGeom>
                <a:avLst/>
                <a:gdLst>
                  <a:gd name="T0" fmla="*/ 64 w 160"/>
                  <a:gd name="T1" fmla="*/ 6 h 88"/>
                  <a:gd name="T2" fmla="*/ 71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4 w 160"/>
                  <a:gd name="T9" fmla="*/ 23 h 88"/>
                  <a:gd name="T10" fmla="*/ 74 w 160"/>
                  <a:gd name="T11" fmla="*/ 26 h 88"/>
                  <a:gd name="T12" fmla="*/ 69 w 160"/>
                  <a:gd name="T13" fmla="*/ 5 h 88"/>
                  <a:gd name="T14" fmla="*/ 99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1 w 160"/>
                  <a:gd name="T21" fmla="*/ 79 h 88"/>
                  <a:gd name="T22" fmla="*/ 147 w 160"/>
                  <a:gd name="T23" fmla="*/ 66 h 88"/>
                  <a:gd name="T24" fmla="*/ 144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1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8 w 160"/>
                  <a:gd name="T41" fmla="*/ 32 h 88"/>
                  <a:gd name="T42" fmla="*/ 146 w 160"/>
                  <a:gd name="T43" fmla="*/ 32 h 88"/>
                  <a:gd name="T44" fmla="*/ 158 w 160"/>
                  <a:gd name="T45" fmla="*/ 51 h 88"/>
                  <a:gd name="T46" fmla="*/ 158 w 160"/>
                  <a:gd name="T47" fmla="*/ 66 h 88"/>
                  <a:gd name="T48" fmla="*/ 135 w 160"/>
                  <a:gd name="T49" fmla="*/ 86 h 88"/>
                  <a:gd name="T50" fmla="*/ 98 w 160"/>
                  <a:gd name="T51" fmla="*/ 77 h 88"/>
                  <a:gd name="T52" fmla="*/ 79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1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2 w 160"/>
                  <a:gd name="T81" fmla="*/ 56 h 88"/>
                  <a:gd name="T82" fmla="*/ 14 w 160"/>
                  <a:gd name="T83" fmla="*/ 70 h 88"/>
                  <a:gd name="T84" fmla="*/ 38 w 160"/>
                  <a:gd name="T85" fmla="*/ 79 h 88"/>
                  <a:gd name="T86" fmla="*/ 66 w 160"/>
                  <a:gd name="T87" fmla="*/ 65 h 88"/>
                  <a:gd name="T88" fmla="*/ 67 w 160"/>
                  <a:gd name="T89" fmla="*/ 43 h 88"/>
                  <a:gd name="T90" fmla="*/ 53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3" y="0"/>
                    </a:moveTo>
                    <a:lnTo>
                      <a:pt x="64" y="0"/>
                    </a:lnTo>
                    <a:lnTo>
                      <a:pt x="64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1" y="34"/>
                    </a:lnTo>
                    <a:lnTo>
                      <a:pt x="79" y="48"/>
                    </a:lnTo>
                    <a:lnTo>
                      <a:pt x="85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7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6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69" y="5"/>
                    </a:lnTo>
                    <a:lnTo>
                      <a:pt x="69" y="0"/>
                    </a:lnTo>
                    <a:lnTo>
                      <a:pt x="102" y="0"/>
                    </a:lnTo>
                    <a:lnTo>
                      <a:pt x="99" y="15"/>
                    </a:lnTo>
                    <a:lnTo>
                      <a:pt x="96" y="30"/>
                    </a:lnTo>
                    <a:lnTo>
                      <a:pt x="89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2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1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6" y="56"/>
                    </a:lnTo>
                    <a:lnTo>
                      <a:pt x="144" y="52"/>
                    </a:lnTo>
                    <a:lnTo>
                      <a:pt x="143" y="49"/>
                    </a:lnTo>
                    <a:lnTo>
                      <a:pt x="140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4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7" y="71"/>
                    </a:lnTo>
                    <a:lnTo>
                      <a:pt x="114" y="71"/>
                    </a:lnTo>
                    <a:lnTo>
                      <a:pt x="108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98" y="53"/>
                    </a:lnTo>
                    <a:lnTo>
                      <a:pt x="101" y="40"/>
                    </a:lnTo>
                    <a:lnTo>
                      <a:pt x="108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7" y="69"/>
                    </a:lnTo>
                    <a:lnTo>
                      <a:pt x="83" y="65"/>
                    </a:lnTo>
                    <a:lnTo>
                      <a:pt x="79" y="61"/>
                    </a:lnTo>
                    <a:lnTo>
                      <a:pt x="71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5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0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1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4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1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4" y="52"/>
                    </a:lnTo>
                    <a:lnTo>
                      <a:pt x="12" y="56"/>
                    </a:lnTo>
                    <a:lnTo>
                      <a:pt x="12" y="61"/>
                    </a:lnTo>
                    <a:lnTo>
                      <a:pt x="12" y="66"/>
                    </a:lnTo>
                    <a:lnTo>
                      <a:pt x="14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6" y="65"/>
                    </a:lnTo>
                    <a:lnTo>
                      <a:pt x="71" y="60"/>
                    </a:lnTo>
                    <a:lnTo>
                      <a:pt x="75" y="55"/>
                    </a:lnTo>
                    <a:lnTo>
                      <a:pt x="67" y="43"/>
                    </a:lnTo>
                    <a:lnTo>
                      <a:pt x="62" y="30"/>
                    </a:lnTo>
                    <a:lnTo>
                      <a:pt x="57" y="15"/>
                    </a:lnTo>
                    <a:lnTo>
                      <a:pt x="5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8" name="Freeform 224">
                <a:extLst>
                  <a:ext uri="{FF2B5EF4-FFF2-40B4-BE49-F238E27FC236}">
                    <a16:creationId xmlns:a16="http://schemas.microsoft.com/office/drawing/2014/main" id="{3BE52BD9-6C4B-4C25-AA0F-CCCFB2BCF9E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9" y="122"/>
                <a:ext cx="2" cy="3"/>
              </a:xfrm>
              <a:custGeom>
                <a:avLst/>
                <a:gdLst>
                  <a:gd name="T0" fmla="*/ 2 w 10"/>
                  <a:gd name="T1" fmla="*/ 0 h 10"/>
                  <a:gd name="T2" fmla="*/ 5 w 10"/>
                  <a:gd name="T3" fmla="*/ 0 h 10"/>
                  <a:gd name="T4" fmla="*/ 7 w 10"/>
                  <a:gd name="T5" fmla="*/ 1 h 10"/>
                  <a:gd name="T6" fmla="*/ 8 w 10"/>
                  <a:gd name="T7" fmla="*/ 2 h 10"/>
                  <a:gd name="T8" fmla="*/ 10 w 10"/>
                  <a:gd name="T9" fmla="*/ 5 h 10"/>
                  <a:gd name="T10" fmla="*/ 10 w 10"/>
                  <a:gd name="T11" fmla="*/ 7 h 10"/>
                  <a:gd name="T12" fmla="*/ 8 w 10"/>
                  <a:gd name="T13" fmla="*/ 9 h 10"/>
                  <a:gd name="T14" fmla="*/ 8 w 10"/>
                  <a:gd name="T15" fmla="*/ 9 h 10"/>
                  <a:gd name="T16" fmla="*/ 7 w 10"/>
                  <a:gd name="T17" fmla="*/ 10 h 10"/>
                  <a:gd name="T18" fmla="*/ 5 w 10"/>
                  <a:gd name="T19" fmla="*/ 10 h 10"/>
                  <a:gd name="T20" fmla="*/ 2 w 10"/>
                  <a:gd name="T21" fmla="*/ 9 h 10"/>
                  <a:gd name="T22" fmla="*/ 1 w 10"/>
                  <a:gd name="T23" fmla="*/ 7 h 10"/>
                  <a:gd name="T24" fmla="*/ 0 w 10"/>
                  <a:gd name="T25" fmla="*/ 5 h 10"/>
                  <a:gd name="T26" fmla="*/ 0 w 10"/>
                  <a:gd name="T27" fmla="*/ 2 h 10"/>
                  <a:gd name="T28" fmla="*/ 0 w 10"/>
                  <a:gd name="T29" fmla="*/ 0 h 10"/>
                  <a:gd name="T30" fmla="*/ 2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2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8" y="2"/>
                    </a:lnTo>
                    <a:lnTo>
                      <a:pt x="10" y="5"/>
                    </a:lnTo>
                    <a:lnTo>
                      <a:pt x="10" y="7"/>
                    </a:lnTo>
                    <a:lnTo>
                      <a:pt x="8" y="9"/>
                    </a:lnTo>
                    <a:lnTo>
                      <a:pt x="8" y="9"/>
                    </a:lnTo>
                    <a:lnTo>
                      <a:pt x="7" y="10"/>
                    </a:lnTo>
                    <a:lnTo>
                      <a:pt x="5" y="10"/>
                    </a:lnTo>
                    <a:lnTo>
                      <a:pt x="2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9" name="Freeform 225">
                <a:extLst>
                  <a:ext uri="{FF2B5EF4-FFF2-40B4-BE49-F238E27FC236}">
                    <a16:creationId xmlns:a16="http://schemas.microsoft.com/office/drawing/2014/main" id="{6393DC17-44D9-4CCE-9B2E-1E25D766A63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8" y="122"/>
                <a:ext cx="3" cy="3"/>
              </a:xfrm>
              <a:custGeom>
                <a:avLst/>
                <a:gdLst>
                  <a:gd name="T0" fmla="*/ 7 w 10"/>
                  <a:gd name="T1" fmla="*/ 0 h 10"/>
                  <a:gd name="T2" fmla="*/ 9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9 w 10"/>
                  <a:gd name="T9" fmla="*/ 7 h 10"/>
                  <a:gd name="T10" fmla="*/ 7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1 w 10"/>
                  <a:gd name="T17" fmla="*/ 9 h 10"/>
                  <a:gd name="T18" fmla="*/ 1 w 10"/>
                  <a:gd name="T19" fmla="*/ 9 h 10"/>
                  <a:gd name="T20" fmla="*/ 0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7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7" y="0"/>
                    </a:moveTo>
                    <a:lnTo>
                      <a:pt x="9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9" y="7"/>
                    </a:lnTo>
                    <a:lnTo>
                      <a:pt x="7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1" y="9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0" name="Freeform 226">
                <a:extLst>
                  <a:ext uri="{FF2B5EF4-FFF2-40B4-BE49-F238E27FC236}">
                    <a16:creationId xmlns:a16="http://schemas.microsoft.com/office/drawing/2014/main" id="{8F08C11B-9981-4B53-8B0A-A2F580EA375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3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1" name="Freeform 227">
                <a:extLst>
                  <a:ext uri="{FF2B5EF4-FFF2-40B4-BE49-F238E27FC236}">
                    <a16:creationId xmlns:a16="http://schemas.microsoft.com/office/drawing/2014/main" id="{99583DB6-9C87-4B5A-904C-D735098D30D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6" y="147"/>
                <a:ext cx="4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2" name="Freeform 228">
                <a:extLst>
                  <a:ext uri="{FF2B5EF4-FFF2-40B4-BE49-F238E27FC236}">
                    <a16:creationId xmlns:a16="http://schemas.microsoft.com/office/drawing/2014/main" id="{2D837243-51D4-4D55-8F67-BBF3914EFE5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6" y="147"/>
                <a:ext cx="4" cy="4"/>
              </a:xfrm>
              <a:custGeom>
                <a:avLst/>
                <a:gdLst>
                  <a:gd name="T0" fmla="*/ 6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3 w 14"/>
                  <a:gd name="T9" fmla="*/ 9 h 15"/>
                  <a:gd name="T10" fmla="*/ 6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6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3" y="9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3" name="Freeform 229">
                <a:extLst>
                  <a:ext uri="{FF2B5EF4-FFF2-40B4-BE49-F238E27FC236}">
                    <a16:creationId xmlns:a16="http://schemas.microsoft.com/office/drawing/2014/main" id="{22270F43-B658-477A-9140-1776838C98D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0" y="147"/>
                <a:ext cx="3" cy="4"/>
              </a:xfrm>
              <a:custGeom>
                <a:avLst/>
                <a:gdLst>
                  <a:gd name="T0" fmla="*/ 7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4 w 14"/>
                  <a:gd name="T9" fmla="*/ 9 h 15"/>
                  <a:gd name="T10" fmla="*/ 7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7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4" y="9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4" name="Freeform 230">
                <a:extLst>
                  <a:ext uri="{FF2B5EF4-FFF2-40B4-BE49-F238E27FC236}">
                    <a16:creationId xmlns:a16="http://schemas.microsoft.com/office/drawing/2014/main" id="{0FA23D32-E046-4D66-8DAC-FC633BE86B3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20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5" name="Freeform 231">
                <a:extLst>
                  <a:ext uri="{FF2B5EF4-FFF2-40B4-BE49-F238E27FC236}">
                    <a16:creationId xmlns:a16="http://schemas.microsoft.com/office/drawing/2014/main" id="{451F9A54-8E58-4686-AE69-A609D10ADC5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4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2 w 170"/>
                  <a:gd name="T19" fmla="*/ 69 h 89"/>
                  <a:gd name="T20" fmla="*/ 88 w 170"/>
                  <a:gd name="T21" fmla="*/ 83 h 89"/>
                  <a:gd name="T22" fmla="*/ 86 w 170"/>
                  <a:gd name="T23" fmla="*/ 89 h 89"/>
                  <a:gd name="T24" fmla="*/ 86 w 170"/>
                  <a:gd name="T25" fmla="*/ 89 h 89"/>
                  <a:gd name="T26" fmla="*/ 85 w 170"/>
                  <a:gd name="T27" fmla="*/ 88 h 89"/>
                  <a:gd name="T28" fmla="*/ 77 w 170"/>
                  <a:gd name="T29" fmla="*/ 75 h 89"/>
                  <a:gd name="T30" fmla="*/ 56 w 170"/>
                  <a:gd name="T31" fmla="*/ 64 h 89"/>
                  <a:gd name="T32" fmla="*/ 40 w 170"/>
                  <a:gd name="T33" fmla="*/ 59 h 89"/>
                  <a:gd name="T34" fmla="*/ 40 w 170"/>
                  <a:gd name="T35" fmla="*/ 54 h 89"/>
                  <a:gd name="T36" fmla="*/ 40 w 170"/>
                  <a:gd name="T37" fmla="*/ 43 h 89"/>
                  <a:gd name="T38" fmla="*/ 30 w 170"/>
                  <a:gd name="T39" fmla="*/ 42 h 89"/>
                  <a:gd name="T40" fmla="*/ 23 w 170"/>
                  <a:gd name="T41" fmla="*/ 42 h 89"/>
                  <a:gd name="T42" fmla="*/ 19 w 170"/>
                  <a:gd name="T43" fmla="*/ 27 h 89"/>
                  <a:gd name="T44" fmla="*/ 6 w 170"/>
                  <a:gd name="T45" fmla="*/ 6 h 89"/>
                  <a:gd name="T46" fmla="*/ 3 w 170"/>
                  <a:gd name="T47" fmla="*/ 1 h 89"/>
                  <a:gd name="T48" fmla="*/ 3 w 170"/>
                  <a:gd name="T49" fmla="*/ 0 h 89"/>
                  <a:gd name="T50" fmla="*/ 13 w 170"/>
                  <a:gd name="T51" fmla="*/ 3 h 89"/>
                  <a:gd name="T52" fmla="*/ 26 w 170"/>
                  <a:gd name="T53" fmla="*/ 14 h 89"/>
                  <a:gd name="T54" fmla="*/ 33 w 170"/>
                  <a:gd name="T55" fmla="*/ 23 h 89"/>
                  <a:gd name="T56" fmla="*/ 58 w 170"/>
                  <a:gd name="T57" fmla="*/ 24 h 89"/>
                  <a:gd name="T58" fmla="*/ 59 w 170"/>
                  <a:gd name="T59" fmla="*/ 50 h 89"/>
                  <a:gd name="T60" fmla="*/ 70 w 170"/>
                  <a:gd name="T61" fmla="*/ 57 h 89"/>
                  <a:gd name="T62" fmla="*/ 82 w 170"/>
                  <a:gd name="T63" fmla="*/ 73 h 89"/>
                  <a:gd name="T64" fmla="*/ 85 w 170"/>
                  <a:gd name="T65" fmla="*/ 82 h 89"/>
                  <a:gd name="T66" fmla="*/ 85 w 170"/>
                  <a:gd name="T67" fmla="*/ 79 h 89"/>
                  <a:gd name="T68" fmla="*/ 86 w 170"/>
                  <a:gd name="T69" fmla="*/ 82 h 89"/>
                  <a:gd name="T70" fmla="*/ 88 w 170"/>
                  <a:gd name="T71" fmla="*/ 73 h 89"/>
                  <a:gd name="T72" fmla="*/ 100 w 170"/>
                  <a:gd name="T73" fmla="*/ 57 h 89"/>
                  <a:gd name="T74" fmla="*/ 111 w 170"/>
                  <a:gd name="T75" fmla="*/ 50 h 89"/>
                  <a:gd name="T76" fmla="*/ 113 w 170"/>
                  <a:gd name="T77" fmla="*/ 24 h 89"/>
                  <a:gd name="T78" fmla="*/ 137 w 170"/>
                  <a:gd name="T79" fmla="*/ 24 h 89"/>
                  <a:gd name="T80" fmla="*/ 145 w 170"/>
                  <a:gd name="T81" fmla="*/ 14 h 89"/>
                  <a:gd name="T82" fmla="*/ 158 w 170"/>
                  <a:gd name="T83" fmla="*/ 4 h 89"/>
                  <a:gd name="T84" fmla="*/ 168 w 170"/>
                  <a:gd name="T85" fmla="*/ 0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170" h="89">
                    <a:moveTo>
                      <a:pt x="168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2" y="69"/>
                    </a:lnTo>
                    <a:lnTo>
                      <a:pt x="94" y="75"/>
                    </a:lnTo>
                    <a:lnTo>
                      <a:pt x="88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8" y="69"/>
                    </a:lnTo>
                    <a:lnTo>
                      <a:pt x="56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2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6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28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8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0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5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8" y="73"/>
                    </a:lnTo>
                    <a:lnTo>
                      <a:pt x="92" y="65"/>
                    </a:lnTo>
                    <a:lnTo>
                      <a:pt x="100" y="57"/>
                    </a:lnTo>
                    <a:lnTo>
                      <a:pt x="111" y="54"/>
                    </a:lnTo>
                    <a:lnTo>
                      <a:pt x="111" y="50"/>
                    </a:lnTo>
                    <a:lnTo>
                      <a:pt x="111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7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6" name="Freeform 232">
                <a:extLst>
                  <a:ext uri="{FF2B5EF4-FFF2-40B4-BE49-F238E27FC236}">
                    <a16:creationId xmlns:a16="http://schemas.microsoft.com/office/drawing/2014/main" id="{713C92D1-436C-46ED-BB44-B5923AE5202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5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5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7" name="Freeform 233">
                <a:extLst>
                  <a:ext uri="{FF2B5EF4-FFF2-40B4-BE49-F238E27FC236}">
                    <a16:creationId xmlns:a16="http://schemas.microsoft.com/office/drawing/2014/main" id="{394F16DF-3FD6-4F5C-B4CD-48253F49904B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16" y="110"/>
                <a:ext cx="94" cy="43"/>
              </a:xfrm>
              <a:custGeom>
                <a:avLst/>
                <a:gdLst>
                  <a:gd name="T0" fmla="*/ 309 w 374"/>
                  <a:gd name="T1" fmla="*/ 134 h 173"/>
                  <a:gd name="T2" fmla="*/ 302 w 374"/>
                  <a:gd name="T3" fmla="*/ 126 h 173"/>
                  <a:gd name="T4" fmla="*/ 322 w 374"/>
                  <a:gd name="T5" fmla="*/ 114 h 173"/>
                  <a:gd name="T6" fmla="*/ 365 w 374"/>
                  <a:gd name="T7" fmla="*/ 165 h 173"/>
                  <a:gd name="T8" fmla="*/ 278 w 374"/>
                  <a:gd name="T9" fmla="*/ 77 h 173"/>
                  <a:gd name="T10" fmla="*/ 28 w 374"/>
                  <a:gd name="T11" fmla="*/ 146 h 173"/>
                  <a:gd name="T12" fmla="*/ 59 w 374"/>
                  <a:gd name="T13" fmla="*/ 122 h 173"/>
                  <a:gd name="T14" fmla="*/ 90 w 374"/>
                  <a:gd name="T15" fmla="*/ 121 h 173"/>
                  <a:gd name="T16" fmla="*/ 90 w 374"/>
                  <a:gd name="T17" fmla="*/ 0 h 173"/>
                  <a:gd name="T18" fmla="*/ 103 w 374"/>
                  <a:gd name="T19" fmla="*/ 9 h 173"/>
                  <a:gd name="T20" fmla="*/ 108 w 374"/>
                  <a:gd name="T21" fmla="*/ 10 h 173"/>
                  <a:gd name="T22" fmla="*/ 150 w 374"/>
                  <a:gd name="T23" fmla="*/ 69 h 173"/>
                  <a:gd name="T24" fmla="*/ 195 w 374"/>
                  <a:gd name="T25" fmla="*/ 108 h 173"/>
                  <a:gd name="T26" fmla="*/ 268 w 374"/>
                  <a:gd name="T27" fmla="*/ 67 h 173"/>
                  <a:gd name="T28" fmla="*/ 286 w 374"/>
                  <a:gd name="T29" fmla="*/ 7 h 173"/>
                  <a:gd name="T30" fmla="*/ 286 w 374"/>
                  <a:gd name="T31" fmla="*/ 7 h 173"/>
                  <a:gd name="T32" fmla="*/ 364 w 374"/>
                  <a:gd name="T33" fmla="*/ 5 h 173"/>
                  <a:gd name="T34" fmla="*/ 337 w 374"/>
                  <a:gd name="T35" fmla="*/ 6 h 173"/>
                  <a:gd name="T36" fmla="*/ 333 w 374"/>
                  <a:gd name="T37" fmla="*/ 60 h 173"/>
                  <a:gd name="T38" fmla="*/ 284 w 374"/>
                  <a:gd name="T39" fmla="*/ 49 h 173"/>
                  <a:gd name="T40" fmla="*/ 299 w 374"/>
                  <a:gd name="T41" fmla="*/ 20 h 173"/>
                  <a:gd name="T42" fmla="*/ 307 w 374"/>
                  <a:gd name="T43" fmla="*/ 38 h 173"/>
                  <a:gd name="T44" fmla="*/ 325 w 374"/>
                  <a:gd name="T45" fmla="*/ 37 h 173"/>
                  <a:gd name="T46" fmla="*/ 322 w 374"/>
                  <a:gd name="T47" fmla="*/ 12 h 173"/>
                  <a:gd name="T48" fmla="*/ 279 w 374"/>
                  <a:gd name="T49" fmla="*/ 29 h 173"/>
                  <a:gd name="T50" fmla="*/ 305 w 374"/>
                  <a:gd name="T51" fmla="*/ 79 h 173"/>
                  <a:gd name="T52" fmla="*/ 370 w 374"/>
                  <a:gd name="T53" fmla="*/ 160 h 173"/>
                  <a:gd name="T54" fmla="*/ 338 w 374"/>
                  <a:gd name="T55" fmla="*/ 167 h 173"/>
                  <a:gd name="T56" fmla="*/ 279 w 374"/>
                  <a:gd name="T57" fmla="*/ 104 h 173"/>
                  <a:gd name="T58" fmla="*/ 229 w 374"/>
                  <a:gd name="T59" fmla="*/ 80 h 173"/>
                  <a:gd name="T60" fmla="*/ 213 w 374"/>
                  <a:gd name="T61" fmla="*/ 122 h 173"/>
                  <a:gd name="T62" fmla="*/ 236 w 374"/>
                  <a:gd name="T63" fmla="*/ 125 h 173"/>
                  <a:gd name="T64" fmla="*/ 238 w 374"/>
                  <a:gd name="T65" fmla="*/ 107 h 173"/>
                  <a:gd name="T66" fmla="*/ 220 w 374"/>
                  <a:gd name="T67" fmla="*/ 99 h 173"/>
                  <a:gd name="T68" fmla="*/ 249 w 374"/>
                  <a:gd name="T69" fmla="*/ 85 h 173"/>
                  <a:gd name="T70" fmla="*/ 252 w 374"/>
                  <a:gd name="T71" fmla="*/ 139 h 173"/>
                  <a:gd name="T72" fmla="*/ 205 w 374"/>
                  <a:gd name="T73" fmla="*/ 136 h 173"/>
                  <a:gd name="T74" fmla="*/ 205 w 374"/>
                  <a:gd name="T75" fmla="*/ 169 h 173"/>
                  <a:gd name="T76" fmla="*/ 185 w 374"/>
                  <a:gd name="T77" fmla="*/ 173 h 173"/>
                  <a:gd name="T78" fmla="*/ 183 w 374"/>
                  <a:gd name="T79" fmla="*/ 169 h 173"/>
                  <a:gd name="T80" fmla="*/ 183 w 374"/>
                  <a:gd name="T81" fmla="*/ 135 h 173"/>
                  <a:gd name="T82" fmla="*/ 136 w 374"/>
                  <a:gd name="T83" fmla="*/ 139 h 173"/>
                  <a:gd name="T84" fmla="*/ 131 w 374"/>
                  <a:gd name="T85" fmla="*/ 89 h 173"/>
                  <a:gd name="T86" fmla="*/ 167 w 374"/>
                  <a:gd name="T87" fmla="*/ 95 h 173"/>
                  <a:gd name="T88" fmla="*/ 153 w 374"/>
                  <a:gd name="T89" fmla="*/ 104 h 173"/>
                  <a:gd name="T90" fmla="*/ 150 w 374"/>
                  <a:gd name="T91" fmla="*/ 122 h 173"/>
                  <a:gd name="T92" fmla="*/ 172 w 374"/>
                  <a:gd name="T93" fmla="*/ 126 h 173"/>
                  <a:gd name="T94" fmla="*/ 171 w 374"/>
                  <a:gd name="T95" fmla="*/ 85 h 173"/>
                  <a:gd name="T96" fmla="*/ 115 w 374"/>
                  <a:gd name="T97" fmla="*/ 90 h 173"/>
                  <a:gd name="T98" fmla="*/ 50 w 374"/>
                  <a:gd name="T99" fmla="*/ 167 h 173"/>
                  <a:gd name="T100" fmla="*/ 18 w 374"/>
                  <a:gd name="T101" fmla="*/ 160 h 173"/>
                  <a:gd name="T102" fmla="*/ 83 w 374"/>
                  <a:gd name="T103" fmla="*/ 79 h 173"/>
                  <a:gd name="T104" fmla="*/ 109 w 374"/>
                  <a:gd name="T105" fmla="*/ 29 h 173"/>
                  <a:gd name="T106" fmla="*/ 67 w 374"/>
                  <a:gd name="T107" fmla="*/ 12 h 173"/>
                  <a:gd name="T108" fmla="*/ 63 w 374"/>
                  <a:gd name="T109" fmla="*/ 37 h 173"/>
                  <a:gd name="T110" fmla="*/ 81 w 374"/>
                  <a:gd name="T111" fmla="*/ 38 h 173"/>
                  <a:gd name="T112" fmla="*/ 90 w 374"/>
                  <a:gd name="T113" fmla="*/ 20 h 173"/>
                  <a:gd name="T114" fmla="*/ 104 w 374"/>
                  <a:gd name="T115" fmla="*/ 49 h 173"/>
                  <a:gd name="T116" fmla="*/ 49 w 374"/>
                  <a:gd name="T117" fmla="*/ 52 h 173"/>
                  <a:gd name="T118" fmla="*/ 53 w 374"/>
                  <a:gd name="T119" fmla="*/ 6 h 173"/>
                  <a:gd name="T120" fmla="*/ 14 w 374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4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5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1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4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9"/>
                    </a:lnTo>
                    <a:lnTo>
                      <a:pt x="286" y="7"/>
                    </a:lnTo>
                    <a:lnTo>
                      <a:pt x="286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74" y="0"/>
                    </a:lnTo>
                    <a:lnTo>
                      <a:pt x="369" y="2"/>
                    </a:lnTo>
                    <a:lnTo>
                      <a:pt x="364" y="5"/>
                    </a:lnTo>
                    <a:lnTo>
                      <a:pt x="359" y="6"/>
                    </a:lnTo>
                    <a:lnTo>
                      <a:pt x="355" y="6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39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4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7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2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90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70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9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0" y="103"/>
                    </a:lnTo>
                    <a:lnTo>
                      <a:pt x="220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3" y="128"/>
                    </a:lnTo>
                    <a:lnTo>
                      <a:pt x="252" y="139"/>
                    </a:lnTo>
                    <a:lnTo>
                      <a:pt x="238" y="145"/>
                    </a:lnTo>
                    <a:lnTo>
                      <a:pt x="222" y="145"/>
                    </a:lnTo>
                    <a:lnTo>
                      <a:pt x="217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3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7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5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3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69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8" name="Freeform 234">
                <a:extLst>
                  <a:ext uri="{FF2B5EF4-FFF2-40B4-BE49-F238E27FC236}">
                    <a16:creationId xmlns:a16="http://schemas.microsoft.com/office/drawing/2014/main" id="{3D850019-CC2D-4FBD-9DE5-54243EDB6BD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6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6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9" name="Freeform 235">
                <a:extLst>
                  <a:ext uri="{FF2B5EF4-FFF2-40B4-BE49-F238E27FC236}">
                    <a16:creationId xmlns:a16="http://schemas.microsoft.com/office/drawing/2014/main" id="{0D92F46B-865F-462A-905D-44DF3714AD2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6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5 w 147"/>
                  <a:gd name="T7" fmla="*/ 26 h 76"/>
                  <a:gd name="T8" fmla="*/ 78 w 147"/>
                  <a:gd name="T9" fmla="*/ 16 h 76"/>
                  <a:gd name="T10" fmla="*/ 86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9 w 147"/>
                  <a:gd name="T23" fmla="*/ 61 h 76"/>
                  <a:gd name="T24" fmla="*/ 107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7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21 w 147"/>
                  <a:gd name="T37" fmla="*/ 29 h 76"/>
                  <a:gd name="T38" fmla="*/ 118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9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90 w 147"/>
                  <a:gd name="T57" fmla="*/ 68 h 76"/>
                  <a:gd name="T58" fmla="*/ 82 w 147"/>
                  <a:gd name="T59" fmla="*/ 61 h 76"/>
                  <a:gd name="T60" fmla="*/ 75 w 147"/>
                  <a:gd name="T61" fmla="*/ 42 h 76"/>
                  <a:gd name="T62" fmla="*/ 60 w 147"/>
                  <a:gd name="T63" fmla="*/ 67 h 76"/>
                  <a:gd name="T64" fmla="*/ 58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1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9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30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7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7" y="11"/>
                    </a:lnTo>
                    <a:lnTo>
                      <a:pt x="71" y="16"/>
                    </a:lnTo>
                    <a:lnTo>
                      <a:pt x="73" y="21"/>
                    </a:lnTo>
                    <a:lnTo>
                      <a:pt x="75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6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2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8" y="59"/>
                    </a:lnTo>
                    <a:lnTo>
                      <a:pt x="119" y="61"/>
                    </a:lnTo>
                    <a:lnTo>
                      <a:pt x="110" y="58"/>
                    </a:lnTo>
                    <a:lnTo>
                      <a:pt x="107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7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1" y="31"/>
                    </a:lnTo>
                    <a:lnTo>
                      <a:pt x="121" y="29"/>
                    </a:lnTo>
                    <a:lnTo>
                      <a:pt x="119" y="25"/>
                    </a:lnTo>
                    <a:lnTo>
                      <a:pt x="118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9" y="53"/>
                    </a:lnTo>
                    <a:lnTo>
                      <a:pt x="98" y="62"/>
                    </a:lnTo>
                    <a:lnTo>
                      <a:pt x="108" y="70"/>
                    </a:lnTo>
                    <a:lnTo>
                      <a:pt x="121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90" y="68"/>
                    </a:lnTo>
                    <a:lnTo>
                      <a:pt x="87" y="68"/>
                    </a:lnTo>
                    <a:lnTo>
                      <a:pt x="82" y="61"/>
                    </a:lnTo>
                    <a:lnTo>
                      <a:pt x="77" y="52"/>
                    </a:lnTo>
                    <a:lnTo>
                      <a:pt x="75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8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1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3" y="19"/>
                    </a:lnTo>
                    <a:lnTo>
                      <a:pt x="49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30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4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2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0" name="Freeform 236">
                <a:extLst>
                  <a:ext uri="{FF2B5EF4-FFF2-40B4-BE49-F238E27FC236}">
                    <a16:creationId xmlns:a16="http://schemas.microsoft.com/office/drawing/2014/main" id="{0255C841-0CE9-46B9-99FC-874FE346A05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36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1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4 w 147"/>
                  <a:gd name="T11" fmla="*/ 7 h 76"/>
                  <a:gd name="T12" fmla="*/ 95 w 147"/>
                  <a:gd name="T13" fmla="*/ 1 h 76"/>
                  <a:gd name="T14" fmla="*/ 116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5 w 147"/>
                  <a:gd name="T25" fmla="*/ 56 h 76"/>
                  <a:gd name="T26" fmla="*/ 100 w 147"/>
                  <a:gd name="T27" fmla="*/ 49 h 76"/>
                  <a:gd name="T28" fmla="*/ 98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6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5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7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29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19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5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1" y="11"/>
                    </a:lnTo>
                    <a:lnTo>
                      <a:pt x="84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8" y="45"/>
                    </a:lnTo>
                    <a:lnTo>
                      <a:pt x="98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6" y="38"/>
                    </a:lnTo>
                    <a:lnTo>
                      <a:pt x="119" y="35"/>
                    </a:lnTo>
                    <a:lnTo>
                      <a:pt x="119" y="33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7" y="17"/>
                    </a:lnTo>
                    <a:lnTo>
                      <a:pt x="104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0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60" y="67"/>
                    </a:lnTo>
                    <a:lnTo>
                      <a:pt x="58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2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1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1" name="Rectangle 237">
                <a:extLst>
                  <a:ext uri="{FF2B5EF4-FFF2-40B4-BE49-F238E27FC236}">
                    <a16:creationId xmlns:a16="http://schemas.microsoft.com/office/drawing/2014/main" id="{B0180351-0D7A-47E0-8661-43D1F9538B73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2" y="111"/>
                <a:ext cx="1" cy="1"/>
              </a:xfrm>
              <a:prstGeom prst="rect">
                <a:avLst/>
              </a:prstGeom>
              <a:grpFill/>
              <a:ln w="0">
                <a:noFill/>
                <a:prstDash val="solid"/>
                <a:miter lim="800000"/>
                <a:headEnd/>
                <a:tailEnd/>
              </a:ln>
            </xdr:spPr>
          </xdr:sp>
          <xdr:sp macro="" textlink="">
            <xdr:nvSpPr>
              <xdr:cNvPr id="932" name="Freeform 238">
                <a:extLst>
                  <a:ext uri="{FF2B5EF4-FFF2-40B4-BE49-F238E27FC236}">
                    <a16:creationId xmlns:a16="http://schemas.microsoft.com/office/drawing/2014/main" id="{C8507560-03DB-4DFA-AC00-4D02565F9A9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14" y="111"/>
                <a:ext cx="0" cy="0"/>
              </a:xfrm>
              <a:custGeom>
                <a:avLst/>
                <a:gdLst>
                  <a:gd name="T0" fmla="*/ 2 w 2"/>
                  <a:gd name="T1" fmla="*/ 2 w 2"/>
                  <a:gd name="T2" fmla="*/ 0 w 2"/>
                  <a:gd name="T3" fmla="*/ 2 w 2"/>
                </a:gdLst>
                <a:ahLst/>
                <a:cxnLst>
                  <a:cxn ang="0">
                    <a:pos x="T0" y="0"/>
                  </a:cxn>
                  <a:cxn ang="0">
                    <a:pos x="T1" y="0"/>
                  </a:cxn>
                  <a:cxn ang="0">
                    <a:pos x="T2" y="0"/>
                  </a:cxn>
                  <a:cxn ang="0">
                    <a:pos x="T3" y="0"/>
                  </a:cxn>
                </a:cxnLst>
                <a:rect l="0" t="0" r="r" b="b"/>
                <a:pathLst>
                  <a:path w="2">
                    <a:moveTo>
                      <a:pt x="2" y="0"/>
                    </a:moveTo>
                    <a:lnTo>
                      <a:pt x="2" y="0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3" name="Freeform 239">
                <a:extLst>
                  <a:ext uri="{FF2B5EF4-FFF2-40B4-BE49-F238E27FC236}">
                    <a16:creationId xmlns:a16="http://schemas.microsoft.com/office/drawing/2014/main" id="{382A3669-C107-48D5-8CD9-AB7782B5720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90" y="133"/>
                <a:ext cx="0" cy="0"/>
              </a:xfrm>
              <a:custGeom>
                <a:avLst/>
                <a:gdLst>
                  <a:gd name="T0" fmla="*/ 0 w 2"/>
                  <a:gd name="T1" fmla="*/ 0 h 3"/>
                  <a:gd name="T2" fmla="*/ 2 w 2"/>
                  <a:gd name="T3" fmla="*/ 3 h 3"/>
                  <a:gd name="T4" fmla="*/ 0 w 2"/>
                  <a:gd name="T5" fmla="*/ 0 h 3"/>
                  <a:gd name="T6" fmla="*/ 0 w 2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3">
                    <a:moveTo>
                      <a:pt x="0" y="0"/>
                    </a:moveTo>
                    <a:lnTo>
                      <a:pt x="2" y="3"/>
                    </a:lnTo>
                    <a:lnTo>
                      <a:pt x="0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4" name="Freeform 240">
                <a:extLst>
                  <a:ext uri="{FF2B5EF4-FFF2-40B4-BE49-F238E27FC236}">
                    <a16:creationId xmlns:a16="http://schemas.microsoft.com/office/drawing/2014/main" id="{6394B1BF-A0EA-45AD-A047-5271FD430795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43" y="110"/>
                <a:ext cx="97" cy="43"/>
              </a:xfrm>
              <a:custGeom>
                <a:avLst/>
                <a:gdLst>
                  <a:gd name="T0" fmla="*/ 283 w 388"/>
                  <a:gd name="T1" fmla="*/ 95 h 173"/>
                  <a:gd name="T2" fmla="*/ 291 w 388"/>
                  <a:gd name="T3" fmla="*/ 108 h 173"/>
                  <a:gd name="T4" fmla="*/ 337 w 388"/>
                  <a:gd name="T5" fmla="*/ 130 h 173"/>
                  <a:gd name="T6" fmla="*/ 351 w 388"/>
                  <a:gd name="T7" fmla="*/ 130 h 173"/>
                  <a:gd name="T8" fmla="*/ 92 w 388"/>
                  <a:gd name="T9" fmla="*/ 83 h 173"/>
                  <a:gd name="T10" fmla="*/ 32 w 388"/>
                  <a:gd name="T11" fmla="*/ 163 h 173"/>
                  <a:gd name="T12" fmla="*/ 76 w 388"/>
                  <a:gd name="T13" fmla="*/ 108 h 173"/>
                  <a:gd name="T14" fmla="*/ 96 w 388"/>
                  <a:gd name="T15" fmla="*/ 112 h 173"/>
                  <a:gd name="T16" fmla="*/ 97 w 388"/>
                  <a:gd name="T17" fmla="*/ 4 h 173"/>
                  <a:gd name="T18" fmla="*/ 103 w 388"/>
                  <a:gd name="T19" fmla="*/ 10 h 173"/>
                  <a:gd name="T20" fmla="*/ 120 w 388"/>
                  <a:gd name="T21" fmla="*/ 38 h 173"/>
                  <a:gd name="T22" fmla="*/ 179 w 388"/>
                  <a:gd name="T23" fmla="*/ 80 h 173"/>
                  <a:gd name="T24" fmla="*/ 190 w 388"/>
                  <a:gd name="T25" fmla="*/ 95 h 173"/>
                  <a:gd name="T26" fmla="*/ 195 w 388"/>
                  <a:gd name="T27" fmla="*/ 108 h 173"/>
                  <a:gd name="T28" fmla="*/ 238 w 388"/>
                  <a:gd name="T29" fmla="*/ 69 h 173"/>
                  <a:gd name="T30" fmla="*/ 272 w 388"/>
                  <a:gd name="T31" fmla="*/ 23 h 173"/>
                  <a:gd name="T32" fmla="*/ 291 w 388"/>
                  <a:gd name="T33" fmla="*/ 2 h 173"/>
                  <a:gd name="T34" fmla="*/ 360 w 388"/>
                  <a:gd name="T35" fmla="*/ 7 h 173"/>
                  <a:gd name="T36" fmla="*/ 339 w 388"/>
                  <a:gd name="T37" fmla="*/ 11 h 173"/>
                  <a:gd name="T38" fmla="*/ 314 w 388"/>
                  <a:gd name="T39" fmla="*/ 69 h 173"/>
                  <a:gd name="T40" fmla="*/ 286 w 388"/>
                  <a:gd name="T41" fmla="*/ 32 h 173"/>
                  <a:gd name="T42" fmla="*/ 302 w 388"/>
                  <a:gd name="T43" fmla="*/ 24 h 173"/>
                  <a:gd name="T44" fmla="*/ 312 w 388"/>
                  <a:gd name="T45" fmla="*/ 42 h 173"/>
                  <a:gd name="T46" fmla="*/ 328 w 388"/>
                  <a:gd name="T47" fmla="*/ 29 h 173"/>
                  <a:gd name="T48" fmla="*/ 312 w 388"/>
                  <a:gd name="T49" fmla="*/ 7 h 173"/>
                  <a:gd name="T50" fmla="*/ 274 w 388"/>
                  <a:gd name="T51" fmla="*/ 53 h 173"/>
                  <a:gd name="T52" fmla="*/ 339 w 388"/>
                  <a:gd name="T53" fmla="*/ 103 h 173"/>
                  <a:gd name="T54" fmla="*/ 343 w 388"/>
                  <a:gd name="T55" fmla="*/ 173 h 173"/>
                  <a:gd name="T56" fmla="*/ 325 w 388"/>
                  <a:gd name="T57" fmla="*/ 159 h 173"/>
                  <a:gd name="T58" fmla="*/ 269 w 388"/>
                  <a:gd name="T59" fmla="*/ 75 h 173"/>
                  <a:gd name="T60" fmla="*/ 210 w 388"/>
                  <a:gd name="T61" fmla="*/ 95 h 173"/>
                  <a:gd name="T62" fmla="*/ 220 w 388"/>
                  <a:gd name="T63" fmla="*/ 127 h 173"/>
                  <a:gd name="T64" fmla="*/ 240 w 388"/>
                  <a:gd name="T65" fmla="*/ 119 h 173"/>
                  <a:gd name="T66" fmla="*/ 232 w 388"/>
                  <a:gd name="T67" fmla="*/ 103 h 173"/>
                  <a:gd name="T68" fmla="*/ 224 w 388"/>
                  <a:gd name="T69" fmla="*/ 91 h 173"/>
                  <a:gd name="T70" fmla="*/ 264 w 388"/>
                  <a:gd name="T71" fmla="*/ 95 h 173"/>
                  <a:gd name="T72" fmla="*/ 237 w 388"/>
                  <a:gd name="T73" fmla="*/ 145 h 173"/>
                  <a:gd name="T74" fmla="*/ 206 w 388"/>
                  <a:gd name="T75" fmla="*/ 144 h 173"/>
                  <a:gd name="T76" fmla="*/ 205 w 388"/>
                  <a:gd name="T77" fmla="*/ 168 h 173"/>
                  <a:gd name="T78" fmla="*/ 184 w 388"/>
                  <a:gd name="T79" fmla="*/ 170 h 173"/>
                  <a:gd name="T80" fmla="*/ 183 w 388"/>
                  <a:gd name="T81" fmla="*/ 164 h 173"/>
                  <a:gd name="T82" fmla="*/ 182 w 388"/>
                  <a:gd name="T83" fmla="*/ 136 h 173"/>
                  <a:gd name="T84" fmla="*/ 128 w 388"/>
                  <a:gd name="T85" fmla="*/ 132 h 173"/>
                  <a:gd name="T86" fmla="*/ 140 w 388"/>
                  <a:gd name="T87" fmla="*/ 84 h 173"/>
                  <a:gd name="T88" fmla="*/ 168 w 388"/>
                  <a:gd name="T89" fmla="*/ 99 h 173"/>
                  <a:gd name="T90" fmla="*/ 150 w 388"/>
                  <a:gd name="T91" fmla="*/ 107 h 173"/>
                  <a:gd name="T92" fmla="*/ 152 w 388"/>
                  <a:gd name="T93" fmla="*/ 125 h 173"/>
                  <a:gd name="T94" fmla="*/ 176 w 388"/>
                  <a:gd name="T95" fmla="*/ 122 h 173"/>
                  <a:gd name="T96" fmla="*/ 159 w 388"/>
                  <a:gd name="T97" fmla="*/ 80 h 173"/>
                  <a:gd name="T98" fmla="*/ 109 w 388"/>
                  <a:gd name="T99" fmla="*/ 105 h 173"/>
                  <a:gd name="T100" fmla="*/ 49 w 388"/>
                  <a:gd name="T101" fmla="*/ 167 h 173"/>
                  <a:gd name="T102" fmla="*/ 21 w 388"/>
                  <a:gd name="T103" fmla="*/ 150 h 173"/>
                  <a:gd name="T104" fmla="*/ 97 w 388"/>
                  <a:gd name="T105" fmla="*/ 74 h 173"/>
                  <a:gd name="T106" fmla="*/ 103 w 388"/>
                  <a:gd name="T107" fmla="*/ 19 h 173"/>
                  <a:gd name="T108" fmla="*/ 63 w 388"/>
                  <a:gd name="T109" fmla="*/ 18 h 173"/>
                  <a:gd name="T110" fmla="*/ 65 w 388"/>
                  <a:gd name="T111" fmla="*/ 38 h 173"/>
                  <a:gd name="T112" fmla="*/ 83 w 388"/>
                  <a:gd name="T113" fmla="*/ 35 h 173"/>
                  <a:gd name="T114" fmla="*/ 94 w 388"/>
                  <a:gd name="T115" fmla="*/ 21 h 173"/>
                  <a:gd name="T116" fmla="*/ 100 w 388"/>
                  <a:gd name="T117" fmla="*/ 57 h 173"/>
                  <a:gd name="T118" fmla="*/ 44 w 388"/>
                  <a:gd name="T119" fmla="*/ 38 h 173"/>
                  <a:gd name="T120" fmla="*/ 46 w 388"/>
                  <a:gd name="T121" fmla="*/ 7 h 173"/>
                  <a:gd name="T122" fmla="*/ 8 w 388"/>
                  <a:gd name="T123" fmla="*/ 5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</a:cxnLst>
                <a:rect l="0" t="0" r="r" b="b"/>
                <a:pathLst>
                  <a:path w="388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9" y="134"/>
                    </a:lnTo>
                    <a:lnTo>
                      <a:pt x="312" y="137"/>
                    </a:lnTo>
                    <a:lnTo>
                      <a:pt x="305" y="128"/>
                    </a:lnTo>
                    <a:lnTo>
                      <a:pt x="298" y="121"/>
                    </a:lnTo>
                    <a:lnTo>
                      <a:pt x="291" y="108"/>
                    </a:lnTo>
                    <a:lnTo>
                      <a:pt x="286" y="94"/>
                    </a:lnTo>
                    <a:lnTo>
                      <a:pt x="298" y="99"/>
                    </a:lnTo>
                    <a:lnTo>
                      <a:pt x="312" y="107"/>
                    </a:lnTo>
                    <a:lnTo>
                      <a:pt x="320" y="113"/>
                    </a:lnTo>
                    <a:lnTo>
                      <a:pt x="329" y="121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2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4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8" y="100"/>
                    </a:lnTo>
                    <a:lnTo>
                      <a:pt x="103" y="95"/>
                    </a:lnTo>
                    <a:lnTo>
                      <a:pt x="97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4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0" y="38"/>
                    </a:lnTo>
                    <a:lnTo>
                      <a:pt x="122" y="55"/>
                    </a:lnTo>
                    <a:lnTo>
                      <a:pt x="120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84" y="85"/>
                    </a:lnTo>
                    <a:lnTo>
                      <a:pt x="188" y="91"/>
                    </a:lnTo>
                    <a:lnTo>
                      <a:pt x="187" y="94"/>
                    </a:lnTo>
                    <a:lnTo>
                      <a:pt x="187" y="95"/>
                    </a:lnTo>
                    <a:lnTo>
                      <a:pt x="188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4"/>
                    </a:lnTo>
                    <a:lnTo>
                      <a:pt x="192" y="100"/>
                    </a:lnTo>
                    <a:lnTo>
                      <a:pt x="193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6" y="67"/>
                    </a:lnTo>
                    <a:lnTo>
                      <a:pt x="266" y="61"/>
                    </a:lnTo>
                    <a:lnTo>
                      <a:pt x="266" y="55"/>
                    </a:lnTo>
                    <a:lnTo>
                      <a:pt x="268" y="38"/>
                    </a:lnTo>
                    <a:lnTo>
                      <a:pt x="272" y="23"/>
                    </a:lnTo>
                    <a:lnTo>
                      <a:pt x="280" y="9"/>
                    </a:lnTo>
                    <a:lnTo>
                      <a:pt x="286" y="4"/>
                    </a:lnTo>
                    <a:lnTo>
                      <a:pt x="286" y="4"/>
                    </a:lnTo>
                    <a:lnTo>
                      <a:pt x="286" y="5"/>
                    </a:lnTo>
                    <a:lnTo>
                      <a:pt x="286" y="5"/>
                    </a:lnTo>
                    <a:lnTo>
                      <a:pt x="291" y="2"/>
                    </a:lnTo>
                    <a:lnTo>
                      <a:pt x="296" y="0"/>
                    </a:lnTo>
                    <a:lnTo>
                      <a:pt x="388" y="0"/>
                    </a:lnTo>
                    <a:lnTo>
                      <a:pt x="380" y="5"/>
                    </a:lnTo>
                    <a:lnTo>
                      <a:pt x="373" y="6"/>
                    </a:lnTo>
                    <a:lnTo>
                      <a:pt x="365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6" y="6"/>
                    </a:lnTo>
                    <a:lnTo>
                      <a:pt x="339" y="11"/>
                    </a:lnTo>
                    <a:lnTo>
                      <a:pt x="343" y="16"/>
                    </a:lnTo>
                    <a:lnTo>
                      <a:pt x="344" y="23"/>
                    </a:lnTo>
                    <a:lnTo>
                      <a:pt x="344" y="38"/>
                    </a:lnTo>
                    <a:lnTo>
                      <a:pt x="339" y="52"/>
                    </a:lnTo>
                    <a:lnTo>
                      <a:pt x="328" y="63"/>
                    </a:lnTo>
                    <a:lnTo>
                      <a:pt x="314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3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1" y="24"/>
                    </a:lnTo>
                    <a:lnTo>
                      <a:pt x="295" y="21"/>
                    </a:lnTo>
                    <a:lnTo>
                      <a:pt x="298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6" y="38"/>
                    </a:lnTo>
                    <a:lnTo>
                      <a:pt x="310" y="40"/>
                    </a:lnTo>
                    <a:lnTo>
                      <a:pt x="312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1" y="12"/>
                    </a:lnTo>
                    <a:lnTo>
                      <a:pt x="318" y="9"/>
                    </a:lnTo>
                    <a:lnTo>
                      <a:pt x="312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69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2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0" y="109"/>
                    </a:lnTo>
                    <a:lnTo>
                      <a:pt x="238" y="107"/>
                    </a:lnTo>
                    <a:lnTo>
                      <a:pt x="234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3" y="103"/>
                    </a:lnTo>
                    <a:lnTo>
                      <a:pt x="220" y="103"/>
                    </a:lnTo>
                    <a:lnTo>
                      <a:pt x="219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7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8" y="85"/>
                    </a:lnTo>
                    <a:lnTo>
                      <a:pt x="257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5" y="125"/>
                    </a:lnTo>
                    <a:lnTo>
                      <a:pt x="260" y="132"/>
                    </a:lnTo>
                    <a:lnTo>
                      <a:pt x="252" y="139"/>
                    </a:lnTo>
                    <a:lnTo>
                      <a:pt x="237" y="145"/>
                    </a:lnTo>
                    <a:lnTo>
                      <a:pt x="222" y="145"/>
                    </a:lnTo>
                    <a:lnTo>
                      <a:pt x="216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4" y="173"/>
                    </a:lnTo>
                    <a:lnTo>
                      <a:pt x="184" y="170"/>
                    </a:lnTo>
                    <a:lnTo>
                      <a:pt x="184" y="169"/>
                    </a:lnTo>
                    <a:lnTo>
                      <a:pt x="184" y="168"/>
                    </a:lnTo>
                    <a:lnTo>
                      <a:pt x="184" y="168"/>
                    </a:lnTo>
                    <a:lnTo>
                      <a:pt x="184" y="169"/>
                    </a:lnTo>
                    <a:lnTo>
                      <a:pt x="184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19" y="114"/>
                    </a:lnTo>
                    <a:lnTo>
                      <a:pt x="120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2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0" y="85"/>
                    </a:lnTo>
                    <a:lnTo>
                      <a:pt x="159" y="80"/>
                    </a:lnTo>
                    <a:lnTo>
                      <a:pt x="146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4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5" y="90"/>
                    </a:lnTo>
                    <a:lnTo>
                      <a:pt x="83" y="79"/>
                    </a:lnTo>
                    <a:lnTo>
                      <a:pt x="97" y="74"/>
                    </a:lnTo>
                    <a:lnTo>
                      <a:pt x="113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1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5" y="12"/>
                    </a:lnTo>
                    <a:lnTo>
                      <a:pt x="63" y="18"/>
                    </a:lnTo>
                    <a:lnTo>
                      <a:pt x="60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5" y="28"/>
                    </a:lnTo>
                    <a:lnTo>
                      <a:pt x="85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3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5" name="Freeform 241">
                <a:extLst>
                  <a:ext uri="{FF2B5EF4-FFF2-40B4-BE49-F238E27FC236}">
                    <a16:creationId xmlns:a16="http://schemas.microsoft.com/office/drawing/2014/main" id="{B503244E-94B3-4AB6-9EA0-4020610950A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0" y="111"/>
                <a:ext cx="44" cy="22"/>
              </a:xfrm>
              <a:custGeom>
                <a:avLst/>
                <a:gdLst>
                  <a:gd name="T0" fmla="*/ 175 w 175"/>
                  <a:gd name="T1" fmla="*/ 0 h 87"/>
                  <a:gd name="T2" fmla="*/ 164 w 175"/>
                  <a:gd name="T3" fmla="*/ 7 h 87"/>
                  <a:gd name="T4" fmla="*/ 150 w 175"/>
                  <a:gd name="T5" fmla="*/ 28 h 87"/>
                  <a:gd name="T6" fmla="*/ 146 w 175"/>
                  <a:gd name="T7" fmla="*/ 44 h 87"/>
                  <a:gd name="T8" fmla="*/ 139 w 175"/>
                  <a:gd name="T9" fmla="*/ 44 h 87"/>
                  <a:gd name="T10" fmla="*/ 129 w 175"/>
                  <a:gd name="T11" fmla="*/ 44 h 87"/>
                  <a:gd name="T12" fmla="*/ 128 w 175"/>
                  <a:gd name="T13" fmla="*/ 54 h 87"/>
                  <a:gd name="T14" fmla="*/ 127 w 175"/>
                  <a:gd name="T15" fmla="*/ 61 h 87"/>
                  <a:gd name="T16" fmla="*/ 111 w 175"/>
                  <a:gd name="T17" fmla="*/ 65 h 87"/>
                  <a:gd name="T18" fmla="*/ 90 w 175"/>
                  <a:gd name="T19" fmla="*/ 76 h 87"/>
                  <a:gd name="T20" fmla="*/ 79 w 175"/>
                  <a:gd name="T21" fmla="*/ 87 h 87"/>
                  <a:gd name="T22" fmla="*/ 73 w 175"/>
                  <a:gd name="T23" fmla="*/ 76 h 87"/>
                  <a:gd name="T24" fmla="*/ 54 w 175"/>
                  <a:gd name="T25" fmla="*/ 65 h 87"/>
                  <a:gd name="T26" fmla="*/ 40 w 175"/>
                  <a:gd name="T27" fmla="*/ 61 h 87"/>
                  <a:gd name="T28" fmla="*/ 40 w 175"/>
                  <a:gd name="T29" fmla="*/ 56 h 87"/>
                  <a:gd name="T30" fmla="*/ 40 w 175"/>
                  <a:gd name="T31" fmla="*/ 45 h 87"/>
                  <a:gd name="T32" fmla="*/ 29 w 175"/>
                  <a:gd name="T33" fmla="*/ 44 h 87"/>
                  <a:gd name="T34" fmla="*/ 23 w 175"/>
                  <a:gd name="T35" fmla="*/ 44 h 87"/>
                  <a:gd name="T36" fmla="*/ 19 w 175"/>
                  <a:gd name="T37" fmla="*/ 29 h 87"/>
                  <a:gd name="T38" fmla="*/ 6 w 175"/>
                  <a:gd name="T39" fmla="*/ 8 h 87"/>
                  <a:gd name="T40" fmla="*/ 3 w 175"/>
                  <a:gd name="T41" fmla="*/ 3 h 87"/>
                  <a:gd name="T42" fmla="*/ 1 w 175"/>
                  <a:gd name="T43" fmla="*/ 2 h 87"/>
                  <a:gd name="T44" fmla="*/ 13 w 175"/>
                  <a:gd name="T45" fmla="*/ 5 h 87"/>
                  <a:gd name="T46" fmla="*/ 24 w 175"/>
                  <a:gd name="T47" fmla="*/ 16 h 87"/>
                  <a:gd name="T48" fmla="*/ 32 w 175"/>
                  <a:gd name="T49" fmla="*/ 25 h 87"/>
                  <a:gd name="T50" fmla="*/ 58 w 175"/>
                  <a:gd name="T51" fmla="*/ 26 h 87"/>
                  <a:gd name="T52" fmla="*/ 58 w 175"/>
                  <a:gd name="T53" fmla="*/ 52 h 87"/>
                  <a:gd name="T54" fmla="*/ 67 w 175"/>
                  <a:gd name="T55" fmla="*/ 59 h 87"/>
                  <a:gd name="T56" fmla="*/ 78 w 175"/>
                  <a:gd name="T57" fmla="*/ 72 h 87"/>
                  <a:gd name="T58" fmla="*/ 81 w 175"/>
                  <a:gd name="T59" fmla="*/ 82 h 87"/>
                  <a:gd name="T60" fmla="*/ 83 w 175"/>
                  <a:gd name="T61" fmla="*/ 80 h 87"/>
                  <a:gd name="T62" fmla="*/ 91 w 175"/>
                  <a:gd name="T63" fmla="*/ 66 h 87"/>
                  <a:gd name="T64" fmla="*/ 111 w 175"/>
                  <a:gd name="T65" fmla="*/ 56 h 87"/>
                  <a:gd name="T66" fmla="*/ 111 w 175"/>
                  <a:gd name="T67" fmla="*/ 40 h 87"/>
                  <a:gd name="T68" fmla="*/ 127 w 175"/>
                  <a:gd name="T69" fmla="*/ 25 h 87"/>
                  <a:gd name="T70" fmla="*/ 141 w 175"/>
                  <a:gd name="T71" fmla="*/ 25 h 87"/>
                  <a:gd name="T72" fmla="*/ 151 w 175"/>
                  <a:gd name="T73" fmla="*/ 7 h 87"/>
                  <a:gd name="T74" fmla="*/ 165 w 175"/>
                  <a:gd name="T75" fmla="*/ 1 h 8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</a:cxnLst>
                <a:rect l="0" t="0" r="r" b="b"/>
                <a:pathLst>
                  <a:path w="175" h="87">
                    <a:moveTo>
                      <a:pt x="169" y="0"/>
                    </a:moveTo>
                    <a:lnTo>
                      <a:pt x="175" y="0"/>
                    </a:lnTo>
                    <a:lnTo>
                      <a:pt x="170" y="2"/>
                    </a:lnTo>
                    <a:lnTo>
                      <a:pt x="164" y="7"/>
                    </a:lnTo>
                    <a:lnTo>
                      <a:pt x="156" y="15"/>
                    </a:lnTo>
                    <a:lnTo>
                      <a:pt x="150" y="28"/>
                    </a:lnTo>
                    <a:lnTo>
                      <a:pt x="147" y="44"/>
                    </a:lnTo>
                    <a:lnTo>
                      <a:pt x="146" y="44"/>
                    </a:lnTo>
                    <a:lnTo>
                      <a:pt x="143" y="44"/>
                    </a:lnTo>
                    <a:lnTo>
                      <a:pt x="139" y="44"/>
                    </a:lnTo>
                    <a:lnTo>
                      <a:pt x="134" y="44"/>
                    </a:lnTo>
                    <a:lnTo>
                      <a:pt x="129" y="44"/>
                    </a:lnTo>
                    <a:lnTo>
                      <a:pt x="128" y="51"/>
                    </a:lnTo>
                    <a:lnTo>
                      <a:pt x="128" y="54"/>
                    </a:lnTo>
                    <a:lnTo>
                      <a:pt x="127" y="58"/>
                    </a:lnTo>
                    <a:lnTo>
                      <a:pt x="127" y="61"/>
                    </a:lnTo>
                    <a:lnTo>
                      <a:pt x="127" y="62"/>
                    </a:lnTo>
                    <a:lnTo>
                      <a:pt x="111" y="65"/>
                    </a:lnTo>
                    <a:lnTo>
                      <a:pt x="99" y="70"/>
                    </a:lnTo>
                    <a:lnTo>
                      <a:pt x="90" y="76"/>
                    </a:lnTo>
                    <a:lnTo>
                      <a:pt x="83" y="81"/>
                    </a:lnTo>
                    <a:lnTo>
                      <a:pt x="79" y="87"/>
                    </a:lnTo>
                    <a:lnTo>
                      <a:pt x="77" y="81"/>
                    </a:lnTo>
                    <a:lnTo>
                      <a:pt x="73" y="76"/>
                    </a:lnTo>
                    <a:lnTo>
                      <a:pt x="65" y="70"/>
                    </a:lnTo>
                    <a:lnTo>
                      <a:pt x="54" y="65"/>
                    </a:lnTo>
                    <a:lnTo>
                      <a:pt x="40" y="62"/>
                    </a:lnTo>
                    <a:lnTo>
                      <a:pt x="40" y="61"/>
                    </a:lnTo>
                    <a:lnTo>
                      <a:pt x="40" y="59"/>
                    </a:lnTo>
                    <a:lnTo>
                      <a:pt x="40" y="56"/>
                    </a:lnTo>
                    <a:lnTo>
                      <a:pt x="40" y="51"/>
                    </a:lnTo>
                    <a:lnTo>
                      <a:pt x="40" y="45"/>
                    </a:lnTo>
                    <a:lnTo>
                      <a:pt x="33" y="44"/>
                    </a:lnTo>
                    <a:lnTo>
                      <a:pt x="29" y="44"/>
                    </a:lnTo>
                    <a:lnTo>
                      <a:pt x="26" y="44"/>
                    </a:lnTo>
                    <a:lnTo>
                      <a:pt x="23" y="44"/>
                    </a:lnTo>
                    <a:lnTo>
                      <a:pt x="22" y="44"/>
                    </a:lnTo>
                    <a:lnTo>
                      <a:pt x="19" y="29"/>
                    </a:lnTo>
                    <a:lnTo>
                      <a:pt x="14" y="16"/>
                    </a:lnTo>
                    <a:lnTo>
                      <a:pt x="6" y="8"/>
                    </a:lnTo>
                    <a:lnTo>
                      <a:pt x="0" y="3"/>
                    </a:lnTo>
                    <a:lnTo>
                      <a:pt x="3" y="3"/>
                    </a:lnTo>
                    <a:lnTo>
                      <a:pt x="3" y="3"/>
                    </a:lnTo>
                    <a:lnTo>
                      <a:pt x="1" y="2"/>
                    </a:lnTo>
                    <a:lnTo>
                      <a:pt x="6" y="3"/>
                    </a:lnTo>
                    <a:lnTo>
                      <a:pt x="13" y="5"/>
                    </a:lnTo>
                    <a:lnTo>
                      <a:pt x="19" y="10"/>
                    </a:lnTo>
                    <a:lnTo>
                      <a:pt x="24" y="16"/>
                    </a:lnTo>
                    <a:lnTo>
                      <a:pt x="28" y="25"/>
                    </a:lnTo>
                    <a:lnTo>
                      <a:pt x="32" y="25"/>
                    </a:lnTo>
                    <a:lnTo>
                      <a:pt x="42" y="25"/>
                    </a:lnTo>
                    <a:lnTo>
                      <a:pt x="58" y="26"/>
                    </a:lnTo>
                    <a:lnTo>
                      <a:pt x="58" y="42"/>
                    </a:lnTo>
                    <a:lnTo>
                      <a:pt x="58" y="52"/>
                    </a:lnTo>
                    <a:lnTo>
                      <a:pt x="58" y="56"/>
                    </a:lnTo>
                    <a:lnTo>
                      <a:pt x="67" y="59"/>
                    </a:lnTo>
                    <a:lnTo>
                      <a:pt x="74" y="65"/>
                    </a:lnTo>
                    <a:lnTo>
                      <a:pt x="78" y="72"/>
                    </a:lnTo>
                    <a:lnTo>
                      <a:pt x="81" y="79"/>
                    </a:lnTo>
                    <a:lnTo>
                      <a:pt x="81" y="82"/>
                    </a:lnTo>
                    <a:lnTo>
                      <a:pt x="82" y="82"/>
                    </a:lnTo>
                    <a:lnTo>
                      <a:pt x="83" y="80"/>
                    </a:lnTo>
                    <a:lnTo>
                      <a:pt x="86" y="73"/>
                    </a:lnTo>
                    <a:lnTo>
                      <a:pt x="91" y="66"/>
                    </a:lnTo>
                    <a:lnTo>
                      <a:pt x="100" y="59"/>
                    </a:lnTo>
                    <a:lnTo>
                      <a:pt x="111" y="56"/>
                    </a:lnTo>
                    <a:lnTo>
                      <a:pt x="111" y="51"/>
                    </a:lnTo>
                    <a:lnTo>
                      <a:pt x="111" y="40"/>
                    </a:lnTo>
                    <a:lnTo>
                      <a:pt x="111" y="26"/>
                    </a:lnTo>
                    <a:lnTo>
                      <a:pt x="127" y="25"/>
                    </a:lnTo>
                    <a:lnTo>
                      <a:pt x="137" y="25"/>
                    </a:lnTo>
                    <a:lnTo>
                      <a:pt x="141" y="25"/>
                    </a:lnTo>
                    <a:lnTo>
                      <a:pt x="145" y="15"/>
                    </a:lnTo>
                    <a:lnTo>
                      <a:pt x="151" y="7"/>
                    </a:lnTo>
                    <a:lnTo>
                      <a:pt x="159" y="2"/>
                    </a:lnTo>
                    <a:lnTo>
                      <a:pt x="165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6" name="Freeform 242">
                <a:extLst>
                  <a:ext uri="{FF2B5EF4-FFF2-40B4-BE49-F238E27FC236}">
                    <a16:creationId xmlns:a16="http://schemas.microsoft.com/office/drawing/2014/main" id="{9F125BFA-226D-4E2E-88BE-12C1B00D131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6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5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5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7" name="Freeform 243">
                <a:extLst>
                  <a:ext uri="{FF2B5EF4-FFF2-40B4-BE49-F238E27FC236}">
                    <a16:creationId xmlns:a16="http://schemas.microsoft.com/office/drawing/2014/main" id="{3FC1726B-EB98-48CE-AAD7-5BD24574822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0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3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5 w 147"/>
                  <a:gd name="T11" fmla="*/ 7 h 76"/>
                  <a:gd name="T12" fmla="*/ 95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6" y="21"/>
                    </a:lnTo>
                    <a:lnTo>
                      <a:pt x="77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6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9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8" name="Freeform 244">
                <a:extLst>
                  <a:ext uri="{FF2B5EF4-FFF2-40B4-BE49-F238E27FC236}">
                    <a16:creationId xmlns:a16="http://schemas.microsoft.com/office/drawing/2014/main" id="{D21599DD-16C6-47A6-8A24-5B1051476A4F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63" y="110"/>
                <a:ext cx="93" cy="43"/>
              </a:xfrm>
              <a:custGeom>
                <a:avLst/>
                <a:gdLst>
                  <a:gd name="T0" fmla="*/ 307 w 372"/>
                  <a:gd name="T1" fmla="*/ 134 h 173"/>
                  <a:gd name="T2" fmla="*/ 301 w 372"/>
                  <a:gd name="T3" fmla="*/ 126 h 173"/>
                  <a:gd name="T4" fmla="*/ 320 w 372"/>
                  <a:gd name="T5" fmla="*/ 114 h 173"/>
                  <a:gd name="T6" fmla="*/ 365 w 372"/>
                  <a:gd name="T7" fmla="*/ 165 h 173"/>
                  <a:gd name="T8" fmla="*/ 276 w 372"/>
                  <a:gd name="T9" fmla="*/ 77 h 173"/>
                  <a:gd name="T10" fmla="*/ 27 w 372"/>
                  <a:gd name="T11" fmla="*/ 146 h 173"/>
                  <a:gd name="T12" fmla="*/ 57 w 372"/>
                  <a:gd name="T13" fmla="*/ 122 h 173"/>
                  <a:gd name="T14" fmla="*/ 88 w 372"/>
                  <a:gd name="T15" fmla="*/ 121 h 173"/>
                  <a:gd name="T16" fmla="*/ 88 w 372"/>
                  <a:gd name="T17" fmla="*/ 0 h 173"/>
                  <a:gd name="T18" fmla="*/ 101 w 372"/>
                  <a:gd name="T19" fmla="*/ 9 h 173"/>
                  <a:gd name="T20" fmla="*/ 106 w 372"/>
                  <a:gd name="T21" fmla="*/ 10 h 173"/>
                  <a:gd name="T22" fmla="*/ 148 w 372"/>
                  <a:gd name="T23" fmla="*/ 69 h 173"/>
                  <a:gd name="T24" fmla="*/ 193 w 372"/>
                  <a:gd name="T25" fmla="*/ 108 h 173"/>
                  <a:gd name="T26" fmla="*/ 266 w 372"/>
                  <a:gd name="T27" fmla="*/ 67 h 173"/>
                  <a:gd name="T28" fmla="*/ 284 w 372"/>
                  <a:gd name="T29" fmla="*/ 7 h 173"/>
                  <a:gd name="T30" fmla="*/ 285 w 372"/>
                  <a:gd name="T31" fmla="*/ 7 h 173"/>
                  <a:gd name="T32" fmla="*/ 362 w 372"/>
                  <a:gd name="T33" fmla="*/ 5 h 173"/>
                  <a:gd name="T34" fmla="*/ 335 w 372"/>
                  <a:gd name="T35" fmla="*/ 6 h 173"/>
                  <a:gd name="T36" fmla="*/ 327 w 372"/>
                  <a:gd name="T37" fmla="*/ 63 h 173"/>
                  <a:gd name="T38" fmla="*/ 283 w 372"/>
                  <a:gd name="T39" fmla="*/ 40 h 173"/>
                  <a:gd name="T40" fmla="*/ 302 w 372"/>
                  <a:gd name="T41" fmla="*/ 20 h 173"/>
                  <a:gd name="T42" fmla="*/ 308 w 372"/>
                  <a:gd name="T43" fmla="*/ 40 h 173"/>
                  <a:gd name="T44" fmla="*/ 326 w 372"/>
                  <a:gd name="T45" fmla="*/ 33 h 173"/>
                  <a:gd name="T46" fmla="*/ 316 w 372"/>
                  <a:gd name="T47" fmla="*/ 9 h 173"/>
                  <a:gd name="T48" fmla="*/ 275 w 372"/>
                  <a:gd name="T49" fmla="*/ 42 h 173"/>
                  <a:gd name="T50" fmla="*/ 321 w 372"/>
                  <a:gd name="T51" fmla="*/ 90 h 173"/>
                  <a:gd name="T52" fmla="*/ 371 w 372"/>
                  <a:gd name="T53" fmla="*/ 173 h 173"/>
                  <a:gd name="T54" fmla="*/ 336 w 372"/>
                  <a:gd name="T55" fmla="*/ 167 h 173"/>
                  <a:gd name="T56" fmla="*/ 272 w 372"/>
                  <a:gd name="T57" fmla="*/ 90 h 173"/>
                  <a:gd name="T58" fmla="*/ 217 w 372"/>
                  <a:gd name="T59" fmla="*/ 85 h 173"/>
                  <a:gd name="T60" fmla="*/ 216 w 372"/>
                  <a:gd name="T61" fmla="*/ 126 h 173"/>
                  <a:gd name="T62" fmla="*/ 237 w 372"/>
                  <a:gd name="T63" fmla="*/ 122 h 173"/>
                  <a:gd name="T64" fmla="*/ 234 w 372"/>
                  <a:gd name="T65" fmla="*/ 104 h 173"/>
                  <a:gd name="T66" fmla="*/ 220 w 372"/>
                  <a:gd name="T67" fmla="*/ 95 h 173"/>
                  <a:gd name="T68" fmla="*/ 256 w 372"/>
                  <a:gd name="T69" fmla="*/ 89 h 173"/>
                  <a:gd name="T70" fmla="*/ 251 w 372"/>
                  <a:gd name="T71" fmla="*/ 139 h 173"/>
                  <a:gd name="T72" fmla="*/ 203 w 372"/>
                  <a:gd name="T73" fmla="*/ 136 h 173"/>
                  <a:gd name="T74" fmla="*/ 203 w 372"/>
                  <a:gd name="T75" fmla="*/ 169 h 173"/>
                  <a:gd name="T76" fmla="*/ 183 w 372"/>
                  <a:gd name="T77" fmla="*/ 173 h 173"/>
                  <a:gd name="T78" fmla="*/ 183 w 372"/>
                  <a:gd name="T79" fmla="*/ 169 h 173"/>
                  <a:gd name="T80" fmla="*/ 182 w 372"/>
                  <a:gd name="T81" fmla="*/ 135 h 173"/>
                  <a:gd name="T82" fmla="*/ 134 w 372"/>
                  <a:gd name="T83" fmla="*/ 139 h 173"/>
                  <a:gd name="T84" fmla="*/ 129 w 372"/>
                  <a:gd name="T85" fmla="*/ 89 h 173"/>
                  <a:gd name="T86" fmla="*/ 165 w 372"/>
                  <a:gd name="T87" fmla="*/ 95 h 173"/>
                  <a:gd name="T88" fmla="*/ 152 w 372"/>
                  <a:gd name="T89" fmla="*/ 104 h 173"/>
                  <a:gd name="T90" fmla="*/ 148 w 372"/>
                  <a:gd name="T91" fmla="*/ 122 h 173"/>
                  <a:gd name="T92" fmla="*/ 170 w 372"/>
                  <a:gd name="T93" fmla="*/ 126 h 173"/>
                  <a:gd name="T94" fmla="*/ 169 w 372"/>
                  <a:gd name="T95" fmla="*/ 85 h 173"/>
                  <a:gd name="T96" fmla="*/ 114 w 372"/>
                  <a:gd name="T97" fmla="*/ 90 h 173"/>
                  <a:gd name="T98" fmla="*/ 48 w 372"/>
                  <a:gd name="T99" fmla="*/ 167 h 173"/>
                  <a:gd name="T100" fmla="*/ 16 w 372"/>
                  <a:gd name="T101" fmla="*/ 160 h 173"/>
                  <a:gd name="T102" fmla="*/ 82 w 372"/>
                  <a:gd name="T103" fmla="*/ 79 h 173"/>
                  <a:gd name="T104" fmla="*/ 107 w 372"/>
                  <a:gd name="T105" fmla="*/ 29 h 173"/>
                  <a:gd name="T106" fmla="*/ 65 w 372"/>
                  <a:gd name="T107" fmla="*/ 12 h 173"/>
                  <a:gd name="T108" fmla="*/ 63 w 372"/>
                  <a:gd name="T109" fmla="*/ 37 h 173"/>
                  <a:gd name="T110" fmla="*/ 80 w 372"/>
                  <a:gd name="T111" fmla="*/ 38 h 173"/>
                  <a:gd name="T112" fmla="*/ 88 w 372"/>
                  <a:gd name="T113" fmla="*/ 20 h 173"/>
                  <a:gd name="T114" fmla="*/ 102 w 372"/>
                  <a:gd name="T115" fmla="*/ 49 h 173"/>
                  <a:gd name="T116" fmla="*/ 48 w 372"/>
                  <a:gd name="T117" fmla="*/ 52 h 173"/>
                  <a:gd name="T118" fmla="*/ 51 w 372"/>
                  <a:gd name="T119" fmla="*/ 6 h 173"/>
                  <a:gd name="T120" fmla="*/ 14 w 372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2" h="173">
                    <a:moveTo>
                      <a:pt x="82" y="128"/>
                    </a:moveTo>
                    <a:lnTo>
                      <a:pt x="77" y="135"/>
                    </a:lnTo>
                    <a:lnTo>
                      <a:pt x="78" y="134"/>
                    </a:lnTo>
                    <a:lnTo>
                      <a:pt x="82" y="128"/>
                    </a:lnTo>
                    <a:close/>
                    <a:moveTo>
                      <a:pt x="303" y="128"/>
                    </a:moveTo>
                    <a:lnTo>
                      <a:pt x="307" y="134"/>
                    </a:lnTo>
                    <a:lnTo>
                      <a:pt x="308" y="135"/>
                    </a:lnTo>
                    <a:lnTo>
                      <a:pt x="303" y="128"/>
                    </a:lnTo>
                    <a:close/>
                    <a:moveTo>
                      <a:pt x="276" y="77"/>
                    </a:moveTo>
                    <a:lnTo>
                      <a:pt x="281" y="95"/>
                    </a:lnTo>
                    <a:lnTo>
                      <a:pt x="290" y="112"/>
                    </a:lnTo>
                    <a:lnTo>
                      <a:pt x="301" y="126"/>
                    </a:lnTo>
                    <a:lnTo>
                      <a:pt x="297" y="121"/>
                    </a:lnTo>
                    <a:lnTo>
                      <a:pt x="290" y="108"/>
                    </a:lnTo>
                    <a:lnTo>
                      <a:pt x="284" y="95"/>
                    </a:lnTo>
                    <a:lnTo>
                      <a:pt x="298" y="100"/>
                    </a:lnTo>
                    <a:lnTo>
                      <a:pt x="311" y="108"/>
                    </a:lnTo>
                    <a:lnTo>
                      <a:pt x="320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3" y="139"/>
                    </a:lnTo>
                    <a:lnTo>
                      <a:pt x="349" y="150"/>
                    </a:lnTo>
                    <a:lnTo>
                      <a:pt x="354" y="163"/>
                    </a:lnTo>
                    <a:lnTo>
                      <a:pt x="365" y="165"/>
                    </a:lnTo>
                    <a:lnTo>
                      <a:pt x="358" y="146"/>
                    </a:lnTo>
                    <a:lnTo>
                      <a:pt x="349" y="130"/>
                    </a:lnTo>
                    <a:lnTo>
                      <a:pt x="333" y="108"/>
                    </a:lnTo>
                    <a:lnTo>
                      <a:pt x="311" y="91"/>
                    </a:lnTo>
                    <a:lnTo>
                      <a:pt x="294" y="83"/>
                    </a:lnTo>
                    <a:lnTo>
                      <a:pt x="276" y="77"/>
                    </a:lnTo>
                    <a:close/>
                    <a:moveTo>
                      <a:pt x="109" y="77"/>
                    </a:moveTo>
                    <a:lnTo>
                      <a:pt x="91" y="83"/>
                    </a:lnTo>
                    <a:lnTo>
                      <a:pt x="74" y="91"/>
                    </a:lnTo>
                    <a:lnTo>
                      <a:pt x="54" y="108"/>
                    </a:lnTo>
                    <a:lnTo>
                      <a:pt x="36" y="130"/>
                    </a:lnTo>
                    <a:lnTo>
                      <a:pt x="27" y="146"/>
                    </a:lnTo>
                    <a:lnTo>
                      <a:pt x="22" y="165"/>
                    </a:lnTo>
                    <a:lnTo>
                      <a:pt x="31" y="163"/>
                    </a:lnTo>
                    <a:lnTo>
                      <a:pt x="36" y="150"/>
                    </a:lnTo>
                    <a:lnTo>
                      <a:pt x="43" y="139"/>
                    </a:lnTo>
                    <a:lnTo>
                      <a:pt x="50" y="130"/>
                    </a:lnTo>
                    <a:lnTo>
                      <a:pt x="57" y="122"/>
                    </a:lnTo>
                    <a:lnTo>
                      <a:pt x="66" y="114"/>
                    </a:lnTo>
                    <a:lnTo>
                      <a:pt x="75" y="108"/>
                    </a:lnTo>
                    <a:lnTo>
                      <a:pt x="88" y="100"/>
                    </a:lnTo>
                    <a:lnTo>
                      <a:pt x="101" y="95"/>
                    </a:lnTo>
                    <a:lnTo>
                      <a:pt x="96" y="108"/>
                    </a:lnTo>
                    <a:lnTo>
                      <a:pt x="88" y="121"/>
                    </a:lnTo>
                    <a:lnTo>
                      <a:pt x="84" y="126"/>
                    </a:lnTo>
                    <a:lnTo>
                      <a:pt x="96" y="112"/>
                    </a:lnTo>
                    <a:lnTo>
                      <a:pt x="103" y="95"/>
                    </a:lnTo>
                    <a:lnTo>
                      <a:pt x="109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2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7"/>
                    </a:lnTo>
                    <a:lnTo>
                      <a:pt x="105" y="7"/>
                    </a:lnTo>
                    <a:lnTo>
                      <a:pt x="106" y="10"/>
                    </a:lnTo>
                    <a:lnTo>
                      <a:pt x="115" y="23"/>
                    </a:lnTo>
                    <a:lnTo>
                      <a:pt x="119" y="38"/>
                    </a:lnTo>
                    <a:lnTo>
                      <a:pt x="120" y="55"/>
                    </a:lnTo>
                    <a:lnTo>
                      <a:pt x="120" y="67"/>
                    </a:lnTo>
                    <a:lnTo>
                      <a:pt x="133" y="66"/>
                    </a:lnTo>
                    <a:lnTo>
                      <a:pt x="148" y="69"/>
                    </a:lnTo>
                    <a:lnTo>
                      <a:pt x="164" y="72"/>
                    </a:lnTo>
                    <a:lnTo>
                      <a:pt x="178" y="80"/>
                    </a:lnTo>
                    <a:lnTo>
                      <a:pt x="188" y="93"/>
                    </a:lnTo>
                    <a:lnTo>
                      <a:pt x="193" y="108"/>
                    </a:lnTo>
                    <a:lnTo>
                      <a:pt x="193" y="107"/>
                    </a:lnTo>
                    <a:lnTo>
                      <a:pt x="193" y="108"/>
                    </a:lnTo>
                    <a:lnTo>
                      <a:pt x="197" y="93"/>
                    </a:lnTo>
                    <a:lnTo>
                      <a:pt x="207" y="80"/>
                    </a:lnTo>
                    <a:lnTo>
                      <a:pt x="221" y="72"/>
                    </a:lnTo>
                    <a:lnTo>
                      <a:pt x="237" y="69"/>
                    </a:lnTo>
                    <a:lnTo>
                      <a:pt x="253" y="66"/>
                    </a:lnTo>
                    <a:lnTo>
                      <a:pt x="266" y="67"/>
                    </a:lnTo>
                    <a:lnTo>
                      <a:pt x="265" y="55"/>
                    </a:lnTo>
                    <a:lnTo>
                      <a:pt x="266" y="38"/>
                    </a:lnTo>
                    <a:lnTo>
                      <a:pt x="271" y="23"/>
                    </a:lnTo>
                    <a:lnTo>
                      <a:pt x="279" y="10"/>
                    </a:lnTo>
                    <a:lnTo>
                      <a:pt x="281" y="7"/>
                    </a:lnTo>
                    <a:lnTo>
                      <a:pt x="284" y="7"/>
                    </a:lnTo>
                    <a:lnTo>
                      <a:pt x="284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9"/>
                    </a:lnTo>
                    <a:lnTo>
                      <a:pt x="285" y="7"/>
                    </a:lnTo>
                    <a:lnTo>
                      <a:pt x="285" y="7"/>
                    </a:lnTo>
                    <a:lnTo>
                      <a:pt x="290" y="4"/>
                    </a:lnTo>
                    <a:lnTo>
                      <a:pt x="297" y="0"/>
                    </a:lnTo>
                    <a:lnTo>
                      <a:pt x="372" y="0"/>
                    </a:lnTo>
                    <a:lnTo>
                      <a:pt x="368" y="2"/>
                    </a:lnTo>
                    <a:lnTo>
                      <a:pt x="362" y="5"/>
                    </a:lnTo>
                    <a:lnTo>
                      <a:pt x="357" y="6"/>
                    </a:lnTo>
                    <a:lnTo>
                      <a:pt x="353" y="6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4" y="6"/>
                    </a:lnTo>
                    <a:lnTo>
                      <a:pt x="335" y="6"/>
                    </a:lnTo>
                    <a:lnTo>
                      <a:pt x="339" y="11"/>
                    </a:lnTo>
                    <a:lnTo>
                      <a:pt x="342" y="16"/>
                    </a:lnTo>
                    <a:lnTo>
                      <a:pt x="343" y="23"/>
                    </a:lnTo>
                    <a:lnTo>
                      <a:pt x="344" y="38"/>
                    </a:lnTo>
                    <a:lnTo>
                      <a:pt x="338" y="52"/>
                    </a:lnTo>
                    <a:lnTo>
                      <a:pt x="327" y="63"/>
                    </a:lnTo>
                    <a:lnTo>
                      <a:pt x="313" y="69"/>
                    </a:lnTo>
                    <a:lnTo>
                      <a:pt x="303" y="67"/>
                    </a:lnTo>
                    <a:lnTo>
                      <a:pt x="294" y="63"/>
                    </a:lnTo>
                    <a:lnTo>
                      <a:pt x="287" y="57"/>
                    </a:lnTo>
                    <a:lnTo>
                      <a:pt x="283" y="49"/>
                    </a:lnTo>
                    <a:lnTo>
                      <a:pt x="283" y="40"/>
                    </a:lnTo>
                    <a:lnTo>
                      <a:pt x="285" y="32"/>
                    </a:lnTo>
                    <a:lnTo>
                      <a:pt x="288" y="28"/>
                    </a:lnTo>
                    <a:lnTo>
                      <a:pt x="290" y="24"/>
                    </a:lnTo>
                    <a:lnTo>
                      <a:pt x="294" y="21"/>
                    </a:lnTo>
                    <a:lnTo>
                      <a:pt x="298" y="20"/>
                    </a:lnTo>
                    <a:lnTo>
                      <a:pt x="302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2" y="32"/>
                    </a:lnTo>
                    <a:lnTo>
                      <a:pt x="303" y="35"/>
                    </a:lnTo>
                    <a:lnTo>
                      <a:pt x="306" y="38"/>
                    </a:lnTo>
                    <a:lnTo>
                      <a:pt x="308" y="40"/>
                    </a:lnTo>
                    <a:lnTo>
                      <a:pt x="311" y="42"/>
                    </a:lnTo>
                    <a:lnTo>
                      <a:pt x="315" y="40"/>
                    </a:lnTo>
                    <a:lnTo>
                      <a:pt x="319" y="40"/>
                    </a:lnTo>
                    <a:lnTo>
                      <a:pt x="321" y="38"/>
                    </a:lnTo>
                    <a:lnTo>
                      <a:pt x="324" y="37"/>
                    </a:lnTo>
                    <a:lnTo>
                      <a:pt x="326" y="33"/>
                    </a:lnTo>
                    <a:lnTo>
                      <a:pt x="326" y="29"/>
                    </a:lnTo>
                    <a:lnTo>
                      <a:pt x="326" y="25"/>
                    </a:lnTo>
                    <a:lnTo>
                      <a:pt x="326" y="21"/>
                    </a:lnTo>
                    <a:lnTo>
                      <a:pt x="324" y="18"/>
                    </a:lnTo>
                    <a:lnTo>
                      <a:pt x="321" y="12"/>
                    </a:lnTo>
                    <a:lnTo>
                      <a:pt x="316" y="9"/>
                    </a:lnTo>
                    <a:lnTo>
                      <a:pt x="311" y="7"/>
                    </a:lnTo>
                    <a:lnTo>
                      <a:pt x="306" y="6"/>
                    </a:lnTo>
                    <a:lnTo>
                      <a:pt x="293" y="10"/>
                    </a:lnTo>
                    <a:lnTo>
                      <a:pt x="285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2" y="53"/>
                    </a:lnTo>
                    <a:lnTo>
                      <a:pt x="272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3" y="79"/>
                    </a:lnTo>
                    <a:lnTo>
                      <a:pt x="321" y="90"/>
                    </a:lnTo>
                    <a:lnTo>
                      <a:pt x="338" y="103"/>
                    </a:lnTo>
                    <a:lnTo>
                      <a:pt x="351" y="121"/>
                    </a:lnTo>
                    <a:lnTo>
                      <a:pt x="362" y="141"/>
                    </a:lnTo>
                    <a:lnTo>
                      <a:pt x="366" y="150"/>
                    </a:lnTo>
                    <a:lnTo>
                      <a:pt x="370" y="160"/>
                    </a:lnTo>
                    <a:lnTo>
                      <a:pt x="371" y="173"/>
                    </a:lnTo>
                    <a:lnTo>
                      <a:pt x="342" y="173"/>
                    </a:lnTo>
                    <a:lnTo>
                      <a:pt x="340" y="169"/>
                    </a:lnTo>
                    <a:lnTo>
                      <a:pt x="339" y="168"/>
                    </a:lnTo>
                    <a:lnTo>
                      <a:pt x="338" y="167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24" y="159"/>
                    </a:lnTo>
                    <a:lnTo>
                      <a:pt x="312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8" y="104"/>
                    </a:lnTo>
                    <a:lnTo>
                      <a:pt x="272" y="90"/>
                    </a:lnTo>
                    <a:lnTo>
                      <a:pt x="269" y="75"/>
                    </a:lnTo>
                    <a:lnTo>
                      <a:pt x="260" y="74"/>
                    </a:lnTo>
                    <a:lnTo>
                      <a:pt x="252" y="74"/>
                    </a:lnTo>
                    <a:lnTo>
                      <a:pt x="240" y="76"/>
                    </a:lnTo>
                    <a:lnTo>
                      <a:pt x="228" y="80"/>
                    </a:lnTo>
                    <a:lnTo>
                      <a:pt x="217" y="85"/>
                    </a:lnTo>
                    <a:lnTo>
                      <a:pt x="208" y="95"/>
                    </a:lnTo>
                    <a:lnTo>
                      <a:pt x="205" y="107"/>
                    </a:lnTo>
                    <a:lnTo>
                      <a:pt x="205" y="112"/>
                    </a:lnTo>
                    <a:lnTo>
                      <a:pt x="207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19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1" y="127"/>
                    </a:lnTo>
                    <a:lnTo>
                      <a:pt x="235" y="125"/>
                    </a:lnTo>
                    <a:lnTo>
                      <a:pt x="237" y="122"/>
                    </a:lnTo>
                    <a:lnTo>
                      <a:pt x="239" y="119"/>
                    </a:lnTo>
                    <a:lnTo>
                      <a:pt x="239" y="116"/>
                    </a:lnTo>
                    <a:lnTo>
                      <a:pt x="239" y="113"/>
                    </a:lnTo>
                    <a:lnTo>
                      <a:pt x="239" y="109"/>
                    </a:lnTo>
                    <a:lnTo>
                      <a:pt x="237" y="107"/>
                    </a:lnTo>
                    <a:lnTo>
                      <a:pt x="234" y="104"/>
                    </a:lnTo>
                    <a:lnTo>
                      <a:pt x="230" y="103"/>
                    </a:lnTo>
                    <a:lnTo>
                      <a:pt x="226" y="103"/>
                    </a:lnTo>
                    <a:lnTo>
                      <a:pt x="223" y="103"/>
                    </a:lnTo>
                    <a:lnTo>
                      <a:pt x="219" y="103"/>
                    </a:lnTo>
                    <a:lnTo>
                      <a:pt x="219" y="99"/>
                    </a:lnTo>
                    <a:lnTo>
                      <a:pt x="220" y="95"/>
                    </a:lnTo>
                    <a:lnTo>
                      <a:pt x="223" y="91"/>
                    </a:lnTo>
                    <a:lnTo>
                      <a:pt x="226" y="89"/>
                    </a:lnTo>
                    <a:lnTo>
                      <a:pt x="230" y="86"/>
                    </a:lnTo>
                    <a:lnTo>
                      <a:pt x="239" y="84"/>
                    </a:lnTo>
                    <a:lnTo>
                      <a:pt x="248" y="85"/>
                    </a:lnTo>
                    <a:lnTo>
                      <a:pt x="256" y="89"/>
                    </a:lnTo>
                    <a:lnTo>
                      <a:pt x="262" y="95"/>
                    </a:lnTo>
                    <a:lnTo>
                      <a:pt x="266" y="104"/>
                    </a:lnTo>
                    <a:lnTo>
                      <a:pt x="267" y="114"/>
                    </a:lnTo>
                    <a:lnTo>
                      <a:pt x="263" y="125"/>
                    </a:lnTo>
                    <a:lnTo>
                      <a:pt x="258" y="132"/>
                    </a:lnTo>
                    <a:lnTo>
                      <a:pt x="251" y="139"/>
                    </a:lnTo>
                    <a:lnTo>
                      <a:pt x="237" y="145"/>
                    </a:lnTo>
                    <a:lnTo>
                      <a:pt x="221" y="145"/>
                    </a:lnTo>
                    <a:lnTo>
                      <a:pt x="215" y="142"/>
                    </a:lnTo>
                    <a:lnTo>
                      <a:pt x="210" y="140"/>
                    </a:lnTo>
                    <a:lnTo>
                      <a:pt x="205" y="136"/>
                    </a:lnTo>
                    <a:lnTo>
                      <a:pt x="203" y="136"/>
                    </a:lnTo>
                    <a:lnTo>
                      <a:pt x="205" y="144"/>
                    </a:lnTo>
                    <a:lnTo>
                      <a:pt x="206" y="150"/>
                    </a:lnTo>
                    <a:lnTo>
                      <a:pt x="205" y="156"/>
                    </a:lnTo>
                    <a:lnTo>
                      <a:pt x="205" y="163"/>
                    </a:lnTo>
                    <a:lnTo>
                      <a:pt x="203" y="169"/>
                    </a:lnTo>
                    <a:lnTo>
                      <a:pt x="203" y="169"/>
                    </a:lnTo>
                    <a:lnTo>
                      <a:pt x="203" y="168"/>
                    </a:lnTo>
                    <a:lnTo>
                      <a:pt x="203" y="168"/>
                    </a:lnTo>
                    <a:lnTo>
                      <a:pt x="203" y="169"/>
                    </a:lnTo>
                    <a:lnTo>
                      <a:pt x="203" y="170"/>
                    </a:lnTo>
                    <a:lnTo>
                      <a:pt x="203" y="173"/>
                    </a:lnTo>
                    <a:lnTo>
                      <a:pt x="183" y="173"/>
                    </a:lnTo>
                    <a:lnTo>
                      <a:pt x="183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2" y="164"/>
                    </a:lnTo>
                    <a:lnTo>
                      <a:pt x="180" y="159"/>
                    </a:lnTo>
                    <a:lnTo>
                      <a:pt x="180" y="154"/>
                    </a:lnTo>
                    <a:lnTo>
                      <a:pt x="180" y="149"/>
                    </a:lnTo>
                    <a:lnTo>
                      <a:pt x="180" y="142"/>
                    </a:lnTo>
                    <a:lnTo>
                      <a:pt x="182" y="135"/>
                    </a:lnTo>
                    <a:lnTo>
                      <a:pt x="180" y="136"/>
                    </a:lnTo>
                    <a:lnTo>
                      <a:pt x="176" y="140"/>
                    </a:lnTo>
                    <a:lnTo>
                      <a:pt x="170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4" y="139"/>
                    </a:lnTo>
                    <a:lnTo>
                      <a:pt x="127" y="132"/>
                    </a:lnTo>
                    <a:lnTo>
                      <a:pt x="121" y="125"/>
                    </a:lnTo>
                    <a:lnTo>
                      <a:pt x="119" y="114"/>
                    </a:lnTo>
                    <a:lnTo>
                      <a:pt x="119" y="104"/>
                    </a:lnTo>
                    <a:lnTo>
                      <a:pt x="123" y="95"/>
                    </a:lnTo>
                    <a:lnTo>
                      <a:pt x="129" y="89"/>
                    </a:lnTo>
                    <a:lnTo>
                      <a:pt x="138" y="84"/>
                    </a:lnTo>
                    <a:lnTo>
                      <a:pt x="147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2" y="91"/>
                    </a:lnTo>
                    <a:lnTo>
                      <a:pt x="165" y="95"/>
                    </a:lnTo>
                    <a:lnTo>
                      <a:pt x="167" y="99"/>
                    </a:lnTo>
                    <a:lnTo>
                      <a:pt x="167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48" y="107"/>
                    </a:lnTo>
                    <a:lnTo>
                      <a:pt x="147" y="109"/>
                    </a:lnTo>
                    <a:lnTo>
                      <a:pt x="146" y="113"/>
                    </a:lnTo>
                    <a:lnTo>
                      <a:pt x="146" y="116"/>
                    </a:lnTo>
                    <a:lnTo>
                      <a:pt x="147" y="119"/>
                    </a:lnTo>
                    <a:lnTo>
                      <a:pt x="148" y="122"/>
                    </a:lnTo>
                    <a:lnTo>
                      <a:pt x="151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2" y="128"/>
                    </a:lnTo>
                    <a:lnTo>
                      <a:pt x="166" y="127"/>
                    </a:lnTo>
                    <a:lnTo>
                      <a:pt x="170" y="126"/>
                    </a:lnTo>
                    <a:lnTo>
                      <a:pt x="175" y="122"/>
                    </a:lnTo>
                    <a:lnTo>
                      <a:pt x="178" y="118"/>
                    </a:lnTo>
                    <a:lnTo>
                      <a:pt x="180" y="112"/>
                    </a:lnTo>
                    <a:lnTo>
                      <a:pt x="180" y="107"/>
                    </a:lnTo>
                    <a:lnTo>
                      <a:pt x="176" y="95"/>
                    </a:lnTo>
                    <a:lnTo>
                      <a:pt x="169" y="85"/>
                    </a:lnTo>
                    <a:lnTo>
                      <a:pt x="157" y="80"/>
                    </a:lnTo>
                    <a:lnTo>
                      <a:pt x="146" y="76"/>
                    </a:lnTo>
                    <a:lnTo>
                      <a:pt x="133" y="75"/>
                    </a:lnTo>
                    <a:lnTo>
                      <a:pt x="125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7" y="105"/>
                    </a:lnTo>
                    <a:lnTo>
                      <a:pt x="97" y="123"/>
                    </a:lnTo>
                    <a:lnTo>
                      <a:pt x="84" y="141"/>
                    </a:lnTo>
                    <a:lnTo>
                      <a:pt x="68" y="155"/>
                    </a:lnTo>
                    <a:lnTo>
                      <a:pt x="50" y="167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6" y="168"/>
                    </a:lnTo>
                    <a:lnTo>
                      <a:pt x="45" y="169"/>
                    </a:lnTo>
                    <a:lnTo>
                      <a:pt x="45" y="173"/>
                    </a:lnTo>
                    <a:lnTo>
                      <a:pt x="14" y="173"/>
                    </a:lnTo>
                    <a:lnTo>
                      <a:pt x="16" y="160"/>
                    </a:lnTo>
                    <a:lnTo>
                      <a:pt x="19" y="150"/>
                    </a:lnTo>
                    <a:lnTo>
                      <a:pt x="24" y="141"/>
                    </a:lnTo>
                    <a:lnTo>
                      <a:pt x="34" y="121"/>
                    </a:lnTo>
                    <a:lnTo>
                      <a:pt x="47" y="103"/>
                    </a:lnTo>
                    <a:lnTo>
                      <a:pt x="64" y="90"/>
                    </a:lnTo>
                    <a:lnTo>
                      <a:pt x="82" y="79"/>
                    </a:lnTo>
                    <a:lnTo>
                      <a:pt x="97" y="74"/>
                    </a:lnTo>
                    <a:lnTo>
                      <a:pt x="112" y="70"/>
                    </a:lnTo>
                    <a:lnTo>
                      <a:pt x="112" y="62"/>
                    </a:lnTo>
                    <a:lnTo>
                      <a:pt x="112" y="53"/>
                    </a:lnTo>
                    <a:lnTo>
                      <a:pt x="111" y="42"/>
                    </a:lnTo>
                    <a:lnTo>
                      <a:pt x="107" y="29"/>
                    </a:lnTo>
                    <a:lnTo>
                      <a:pt x="101" y="19"/>
                    </a:lnTo>
                    <a:lnTo>
                      <a:pt x="92" y="10"/>
                    </a:lnTo>
                    <a:lnTo>
                      <a:pt x="80" y="6"/>
                    </a:lnTo>
                    <a:lnTo>
                      <a:pt x="74" y="7"/>
                    </a:lnTo>
                    <a:lnTo>
                      <a:pt x="69" y="9"/>
                    </a:lnTo>
                    <a:lnTo>
                      <a:pt x="65" y="12"/>
                    </a:lnTo>
                    <a:lnTo>
                      <a:pt x="61" y="18"/>
                    </a:lnTo>
                    <a:lnTo>
                      <a:pt x="60" y="21"/>
                    </a:lnTo>
                    <a:lnTo>
                      <a:pt x="59" y="25"/>
                    </a:lnTo>
                    <a:lnTo>
                      <a:pt x="59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0" y="40"/>
                    </a:lnTo>
                    <a:lnTo>
                      <a:pt x="74" y="42"/>
                    </a:lnTo>
                    <a:lnTo>
                      <a:pt x="77" y="40"/>
                    </a:lnTo>
                    <a:lnTo>
                      <a:pt x="80" y="38"/>
                    </a:lnTo>
                    <a:lnTo>
                      <a:pt x="82" y="35"/>
                    </a:lnTo>
                    <a:lnTo>
                      <a:pt x="83" y="32"/>
                    </a:lnTo>
                    <a:lnTo>
                      <a:pt x="84" y="28"/>
                    </a:lnTo>
                    <a:lnTo>
                      <a:pt x="84" y="24"/>
                    </a:lnTo>
                    <a:lnTo>
                      <a:pt x="84" y="20"/>
                    </a:lnTo>
                    <a:lnTo>
                      <a:pt x="88" y="20"/>
                    </a:lnTo>
                    <a:lnTo>
                      <a:pt x="92" y="21"/>
                    </a:lnTo>
                    <a:lnTo>
                      <a:pt x="96" y="24"/>
                    </a:lnTo>
                    <a:lnTo>
                      <a:pt x="98" y="28"/>
                    </a:lnTo>
                    <a:lnTo>
                      <a:pt x="101" y="32"/>
                    </a:lnTo>
                    <a:lnTo>
                      <a:pt x="103" y="40"/>
                    </a:lnTo>
                    <a:lnTo>
                      <a:pt x="102" y="49"/>
                    </a:lnTo>
                    <a:lnTo>
                      <a:pt x="98" y="57"/>
                    </a:lnTo>
                    <a:lnTo>
                      <a:pt x="91" y="63"/>
                    </a:lnTo>
                    <a:lnTo>
                      <a:pt x="82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8" y="52"/>
                    </a:lnTo>
                    <a:lnTo>
                      <a:pt x="42" y="38"/>
                    </a:lnTo>
                    <a:lnTo>
                      <a:pt x="42" y="23"/>
                    </a:lnTo>
                    <a:lnTo>
                      <a:pt x="45" y="16"/>
                    </a:lnTo>
                    <a:lnTo>
                      <a:pt x="47" y="11"/>
                    </a:lnTo>
                    <a:lnTo>
                      <a:pt x="51" y="6"/>
                    </a:lnTo>
                    <a:lnTo>
                      <a:pt x="51" y="6"/>
                    </a:lnTo>
                    <a:lnTo>
                      <a:pt x="45" y="7"/>
                    </a:lnTo>
                    <a:lnTo>
                      <a:pt x="38" y="9"/>
                    </a:lnTo>
                    <a:lnTo>
                      <a:pt x="32" y="9"/>
                    </a:lnTo>
                    <a:lnTo>
                      <a:pt x="27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6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9" name="Freeform 245">
                <a:extLst>
                  <a:ext uri="{FF2B5EF4-FFF2-40B4-BE49-F238E27FC236}">
                    <a16:creationId xmlns:a16="http://schemas.microsoft.com/office/drawing/2014/main" id="{DB790B73-107F-4A6E-882E-156AC23FBD9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3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3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3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0" name="Freeform 246">
                <a:extLst>
                  <a:ext uri="{FF2B5EF4-FFF2-40B4-BE49-F238E27FC236}">
                    <a16:creationId xmlns:a16="http://schemas.microsoft.com/office/drawing/2014/main" id="{ACAE900D-6CF8-4F1C-8E35-F503D3F5797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90" y="111"/>
                <a:ext cx="43" cy="23"/>
              </a:xfrm>
              <a:custGeom>
                <a:avLst/>
                <a:gdLst>
                  <a:gd name="T0" fmla="*/ 167 w 169"/>
                  <a:gd name="T1" fmla="*/ 1 h 89"/>
                  <a:gd name="T2" fmla="*/ 169 w 169"/>
                  <a:gd name="T3" fmla="*/ 1 h 89"/>
                  <a:gd name="T4" fmla="*/ 156 w 169"/>
                  <a:gd name="T5" fmla="*/ 14 h 89"/>
                  <a:gd name="T6" fmla="*/ 147 w 169"/>
                  <a:gd name="T7" fmla="*/ 42 h 89"/>
                  <a:gd name="T8" fmla="*/ 143 w 169"/>
                  <a:gd name="T9" fmla="*/ 42 h 89"/>
                  <a:gd name="T10" fmla="*/ 135 w 169"/>
                  <a:gd name="T11" fmla="*/ 42 h 89"/>
                  <a:gd name="T12" fmla="*/ 129 w 169"/>
                  <a:gd name="T13" fmla="*/ 49 h 89"/>
                  <a:gd name="T14" fmla="*/ 129 w 169"/>
                  <a:gd name="T15" fmla="*/ 57 h 89"/>
                  <a:gd name="T16" fmla="*/ 129 w 169"/>
                  <a:gd name="T17" fmla="*/ 60 h 89"/>
                  <a:gd name="T18" fmla="*/ 101 w 169"/>
                  <a:gd name="T19" fmla="*/ 69 h 89"/>
                  <a:gd name="T20" fmla="*/ 87 w 169"/>
                  <a:gd name="T21" fmla="*/ 83 h 89"/>
                  <a:gd name="T22" fmla="*/ 84 w 169"/>
                  <a:gd name="T23" fmla="*/ 89 h 89"/>
                  <a:gd name="T24" fmla="*/ 84 w 169"/>
                  <a:gd name="T25" fmla="*/ 89 h 89"/>
                  <a:gd name="T26" fmla="*/ 80 w 169"/>
                  <a:gd name="T27" fmla="*/ 83 h 89"/>
                  <a:gd name="T28" fmla="*/ 67 w 169"/>
                  <a:gd name="T29" fmla="*/ 69 h 89"/>
                  <a:gd name="T30" fmla="*/ 38 w 169"/>
                  <a:gd name="T31" fmla="*/ 60 h 89"/>
                  <a:gd name="T32" fmla="*/ 38 w 169"/>
                  <a:gd name="T33" fmla="*/ 57 h 89"/>
                  <a:gd name="T34" fmla="*/ 38 w 169"/>
                  <a:gd name="T35" fmla="*/ 49 h 89"/>
                  <a:gd name="T36" fmla="*/ 33 w 169"/>
                  <a:gd name="T37" fmla="*/ 42 h 89"/>
                  <a:gd name="T38" fmla="*/ 24 w 169"/>
                  <a:gd name="T39" fmla="*/ 42 h 89"/>
                  <a:gd name="T40" fmla="*/ 21 w 169"/>
                  <a:gd name="T41" fmla="*/ 42 h 89"/>
                  <a:gd name="T42" fmla="*/ 12 w 169"/>
                  <a:gd name="T43" fmla="*/ 14 h 89"/>
                  <a:gd name="T44" fmla="*/ 0 w 169"/>
                  <a:gd name="T45" fmla="*/ 1 h 89"/>
                  <a:gd name="T46" fmla="*/ 1 w 169"/>
                  <a:gd name="T47" fmla="*/ 1 h 89"/>
                  <a:gd name="T48" fmla="*/ 5 w 169"/>
                  <a:gd name="T49" fmla="*/ 1 h 89"/>
                  <a:gd name="T50" fmla="*/ 19 w 169"/>
                  <a:gd name="T51" fmla="*/ 8 h 89"/>
                  <a:gd name="T52" fmla="*/ 28 w 169"/>
                  <a:gd name="T53" fmla="*/ 23 h 89"/>
                  <a:gd name="T54" fmla="*/ 42 w 169"/>
                  <a:gd name="T55" fmla="*/ 23 h 89"/>
                  <a:gd name="T56" fmla="*/ 57 w 169"/>
                  <a:gd name="T57" fmla="*/ 40 h 89"/>
                  <a:gd name="T58" fmla="*/ 57 w 169"/>
                  <a:gd name="T59" fmla="*/ 54 h 89"/>
                  <a:gd name="T60" fmla="*/ 76 w 169"/>
                  <a:gd name="T61" fmla="*/ 65 h 89"/>
                  <a:gd name="T62" fmla="*/ 83 w 169"/>
                  <a:gd name="T63" fmla="*/ 79 h 89"/>
                  <a:gd name="T64" fmla="*/ 84 w 169"/>
                  <a:gd name="T65" fmla="*/ 80 h 89"/>
                  <a:gd name="T66" fmla="*/ 84 w 169"/>
                  <a:gd name="T67" fmla="*/ 80 h 89"/>
                  <a:gd name="T68" fmla="*/ 84 w 169"/>
                  <a:gd name="T69" fmla="*/ 79 h 89"/>
                  <a:gd name="T70" fmla="*/ 92 w 169"/>
                  <a:gd name="T71" fmla="*/ 65 h 89"/>
                  <a:gd name="T72" fmla="*/ 110 w 169"/>
                  <a:gd name="T73" fmla="*/ 54 h 89"/>
                  <a:gd name="T74" fmla="*/ 110 w 169"/>
                  <a:gd name="T75" fmla="*/ 40 h 89"/>
                  <a:gd name="T76" fmla="*/ 125 w 169"/>
                  <a:gd name="T77" fmla="*/ 24 h 89"/>
                  <a:gd name="T78" fmla="*/ 140 w 169"/>
                  <a:gd name="T79" fmla="*/ 24 h 89"/>
                  <a:gd name="T80" fmla="*/ 149 w 169"/>
                  <a:gd name="T81" fmla="*/ 8 h 89"/>
                  <a:gd name="T82" fmla="*/ 162 w 169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69" h="89">
                    <a:moveTo>
                      <a:pt x="167" y="0"/>
                    </a:moveTo>
                    <a:lnTo>
                      <a:pt x="167" y="1"/>
                    </a:lnTo>
                    <a:lnTo>
                      <a:pt x="166" y="1"/>
                    </a:lnTo>
                    <a:lnTo>
                      <a:pt x="169" y="1"/>
                    </a:lnTo>
                    <a:lnTo>
                      <a:pt x="162" y="6"/>
                    </a:lnTo>
                    <a:lnTo>
                      <a:pt x="156" y="14"/>
                    </a:lnTo>
                    <a:lnTo>
                      <a:pt x="149" y="27"/>
                    </a:lnTo>
                    <a:lnTo>
                      <a:pt x="147" y="42"/>
                    </a:lnTo>
                    <a:lnTo>
                      <a:pt x="146" y="42"/>
                    </a:lnTo>
                    <a:lnTo>
                      <a:pt x="143" y="42"/>
                    </a:lnTo>
                    <a:lnTo>
                      <a:pt x="140" y="42"/>
                    </a:lnTo>
                    <a:lnTo>
                      <a:pt x="135" y="42"/>
                    </a:lnTo>
                    <a:lnTo>
                      <a:pt x="129" y="43"/>
                    </a:lnTo>
                    <a:lnTo>
                      <a:pt x="129" y="49"/>
                    </a:lnTo>
                    <a:lnTo>
                      <a:pt x="129" y="54"/>
                    </a:lnTo>
                    <a:lnTo>
                      <a:pt x="129" y="57"/>
                    </a:lnTo>
                    <a:lnTo>
                      <a:pt x="129" y="59"/>
                    </a:lnTo>
                    <a:lnTo>
                      <a:pt x="129" y="60"/>
                    </a:lnTo>
                    <a:lnTo>
                      <a:pt x="112" y="64"/>
                    </a:lnTo>
                    <a:lnTo>
                      <a:pt x="101" y="69"/>
                    </a:lnTo>
                    <a:lnTo>
                      <a:pt x="92" y="75"/>
                    </a:lnTo>
                    <a:lnTo>
                      <a:pt x="87" y="83"/>
                    </a:lnTo>
                    <a:lnTo>
                      <a:pt x="84" y="88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3" y="88"/>
                    </a:lnTo>
                    <a:lnTo>
                      <a:pt x="80" y="83"/>
                    </a:lnTo>
                    <a:lnTo>
                      <a:pt x="75" y="75"/>
                    </a:lnTo>
                    <a:lnTo>
                      <a:pt x="67" y="69"/>
                    </a:lnTo>
                    <a:lnTo>
                      <a:pt x="55" y="64"/>
                    </a:lnTo>
                    <a:lnTo>
                      <a:pt x="38" y="60"/>
                    </a:lnTo>
                    <a:lnTo>
                      <a:pt x="38" y="59"/>
                    </a:lnTo>
                    <a:lnTo>
                      <a:pt x="38" y="57"/>
                    </a:lnTo>
                    <a:lnTo>
                      <a:pt x="38" y="54"/>
                    </a:lnTo>
                    <a:lnTo>
                      <a:pt x="38" y="49"/>
                    </a:lnTo>
                    <a:lnTo>
                      <a:pt x="38" y="43"/>
                    </a:lnTo>
                    <a:lnTo>
                      <a:pt x="33" y="42"/>
                    </a:lnTo>
                    <a:lnTo>
                      <a:pt x="28" y="42"/>
                    </a:lnTo>
                    <a:lnTo>
                      <a:pt x="24" y="42"/>
                    </a:lnTo>
                    <a:lnTo>
                      <a:pt x="21" y="42"/>
                    </a:lnTo>
                    <a:lnTo>
                      <a:pt x="21" y="42"/>
                    </a:lnTo>
                    <a:lnTo>
                      <a:pt x="18" y="27"/>
                    </a:lnTo>
                    <a:lnTo>
                      <a:pt x="12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1" y="1"/>
                    </a:lnTo>
                    <a:lnTo>
                      <a:pt x="1" y="0"/>
                    </a:lnTo>
                    <a:lnTo>
                      <a:pt x="5" y="1"/>
                    </a:lnTo>
                    <a:lnTo>
                      <a:pt x="11" y="3"/>
                    </a:lnTo>
                    <a:lnTo>
                      <a:pt x="19" y="8"/>
                    </a:lnTo>
                    <a:lnTo>
                      <a:pt x="24" y="14"/>
                    </a:lnTo>
                    <a:lnTo>
                      <a:pt x="28" y="23"/>
                    </a:lnTo>
                    <a:lnTo>
                      <a:pt x="32" y="23"/>
                    </a:lnTo>
                    <a:lnTo>
                      <a:pt x="42" y="23"/>
                    </a:lnTo>
                    <a:lnTo>
                      <a:pt x="57" y="24"/>
                    </a:lnTo>
                    <a:lnTo>
                      <a:pt x="57" y="40"/>
                    </a:lnTo>
                    <a:lnTo>
                      <a:pt x="57" y="50"/>
                    </a:lnTo>
                    <a:lnTo>
                      <a:pt x="57" y="54"/>
                    </a:lnTo>
                    <a:lnTo>
                      <a:pt x="69" y="57"/>
                    </a:lnTo>
                    <a:lnTo>
                      <a:pt x="76" y="65"/>
                    </a:lnTo>
                    <a:lnTo>
                      <a:pt x="80" y="73"/>
                    </a:lnTo>
                    <a:lnTo>
                      <a:pt x="83" y="79"/>
                    </a:lnTo>
                    <a:lnTo>
                      <a:pt x="84" y="82"/>
                    </a:lnTo>
                    <a:lnTo>
                      <a:pt x="84" y="80"/>
                    </a:lnTo>
                    <a:lnTo>
                      <a:pt x="84" y="79"/>
                    </a:lnTo>
                    <a:lnTo>
                      <a:pt x="84" y="80"/>
                    </a:lnTo>
                    <a:lnTo>
                      <a:pt x="84" y="82"/>
                    </a:lnTo>
                    <a:lnTo>
                      <a:pt x="84" y="79"/>
                    </a:lnTo>
                    <a:lnTo>
                      <a:pt x="87" y="73"/>
                    </a:lnTo>
                    <a:lnTo>
                      <a:pt x="92" y="65"/>
                    </a:lnTo>
                    <a:lnTo>
                      <a:pt x="98" y="57"/>
                    </a:lnTo>
                    <a:lnTo>
                      <a:pt x="110" y="54"/>
                    </a:lnTo>
                    <a:lnTo>
                      <a:pt x="110" y="50"/>
                    </a:lnTo>
                    <a:lnTo>
                      <a:pt x="110" y="40"/>
                    </a:lnTo>
                    <a:lnTo>
                      <a:pt x="111" y="24"/>
                    </a:lnTo>
                    <a:lnTo>
                      <a:pt x="125" y="24"/>
                    </a:lnTo>
                    <a:lnTo>
                      <a:pt x="137" y="24"/>
                    </a:lnTo>
                    <a:lnTo>
                      <a:pt x="140" y="24"/>
                    </a:lnTo>
                    <a:lnTo>
                      <a:pt x="143" y="14"/>
                    </a:lnTo>
                    <a:lnTo>
                      <a:pt x="149" y="8"/>
                    </a:lnTo>
                    <a:lnTo>
                      <a:pt x="156" y="4"/>
                    </a:lnTo>
                    <a:lnTo>
                      <a:pt x="162" y="1"/>
                    </a:lnTo>
                    <a:lnTo>
                      <a:pt x="16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1" name="Freeform 247">
                <a:extLst>
                  <a:ext uri="{FF2B5EF4-FFF2-40B4-BE49-F238E27FC236}">
                    <a16:creationId xmlns:a16="http://schemas.microsoft.com/office/drawing/2014/main" id="{D13206CB-D70F-470B-B078-3B8C3ABF0AD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2" name="Freeform 248">
                <a:extLst>
                  <a:ext uri="{FF2B5EF4-FFF2-40B4-BE49-F238E27FC236}">
                    <a16:creationId xmlns:a16="http://schemas.microsoft.com/office/drawing/2014/main" id="{4AEF1F04-53CB-40EF-9F6A-8EAEF414420E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390" y="110"/>
                <a:ext cx="97" cy="43"/>
              </a:xfrm>
              <a:custGeom>
                <a:avLst/>
                <a:gdLst>
                  <a:gd name="T0" fmla="*/ 78 w 388"/>
                  <a:gd name="T1" fmla="*/ 135 h 173"/>
                  <a:gd name="T2" fmla="*/ 302 w 388"/>
                  <a:gd name="T3" fmla="*/ 126 h 173"/>
                  <a:gd name="T4" fmla="*/ 322 w 388"/>
                  <a:gd name="T5" fmla="*/ 114 h 173"/>
                  <a:gd name="T6" fmla="*/ 365 w 388"/>
                  <a:gd name="T7" fmla="*/ 165 h 173"/>
                  <a:gd name="T8" fmla="*/ 278 w 388"/>
                  <a:gd name="T9" fmla="*/ 77 h 173"/>
                  <a:gd name="T10" fmla="*/ 29 w 388"/>
                  <a:gd name="T11" fmla="*/ 146 h 173"/>
                  <a:gd name="T12" fmla="*/ 59 w 388"/>
                  <a:gd name="T13" fmla="*/ 122 h 173"/>
                  <a:gd name="T14" fmla="*/ 90 w 388"/>
                  <a:gd name="T15" fmla="*/ 121 h 173"/>
                  <a:gd name="T16" fmla="*/ 90 w 388"/>
                  <a:gd name="T17" fmla="*/ 0 h 173"/>
                  <a:gd name="T18" fmla="*/ 103 w 388"/>
                  <a:gd name="T19" fmla="*/ 9 h 173"/>
                  <a:gd name="T20" fmla="*/ 108 w 388"/>
                  <a:gd name="T21" fmla="*/ 10 h 173"/>
                  <a:gd name="T22" fmla="*/ 150 w 388"/>
                  <a:gd name="T23" fmla="*/ 69 h 173"/>
                  <a:gd name="T24" fmla="*/ 195 w 388"/>
                  <a:gd name="T25" fmla="*/ 108 h 173"/>
                  <a:gd name="T26" fmla="*/ 268 w 388"/>
                  <a:gd name="T27" fmla="*/ 67 h 173"/>
                  <a:gd name="T28" fmla="*/ 286 w 388"/>
                  <a:gd name="T29" fmla="*/ 7 h 173"/>
                  <a:gd name="T30" fmla="*/ 287 w 388"/>
                  <a:gd name="T31" fmla="*/ 7 h 173"/>
                  <a:gd name="T32" fmla="*/ 374 w 388"/>
                  <a:gd name="T33" fmla="*/ 6 h 173"/>
                  <a:gd name="T34" fmla="*/ 336 w 388"/>
                  <a:gd name="T35" fmla="*/ 6 h 173"/>
                  <a:gd name="T36" fmla="*/ 340 w 388"/>
                  <a:gd name="T37" fmla="*/ 52 h 173"/>
                  <a:gd name="T38" fmla="*/ 288 w 388"/>
                  <a:gd name="T39" fmla="*/ 57 h 173"/>
                  <a:gd name="T40" fmla="*/ 295 w 388"/>
                  <a:gd name="T41" fmla="*/ 21 h 173"/>
                  <a:gd name="T42" fmla="*/ 305 w 388"/>
                  <a:gd name="T43" fmla="*/ 35 h 173"/>
                  <a:gd name="T44" fmla="*/ 323 w 388"/>
                  <a:gd name="T45" fmla="*/ 38 h 173"/>
                  <a:gd name="T46" fmla="*/ 326 w 388"/>
                  <a:gd name="T47" fmla="*/ 18 h 173"/>
                  <a:gd name="T48" fmla="*/ 286 w 388"/>
                  <a:gd name="T49" fmla="*/ 19 h 173"/>
                  <a:gd name="T50" fmla="*/ 291 w 388"/>
                  <a:gd name="T51" fmla="*/ 74 h 173"/>
                  <a:gd name="T52" fmla="*/ 368 w 388"/>
                  <a:gd name="T53" fmla="*/ 150 h 173"/>
                  <a:gd name="T54" fmla="*/ 340 w 388"/>
                  <a:gd name="T55" fmla="*/ 167 h 173"/>
                  <a:gd name="T56" fmla="*/ 290 w 388"/>
                  <a:gd name="T57" fmla="*/ 122 h 173"/>
                  <a:gd name="T58" fmla="*/ 242 w 388"/>
                  <a:gd name="T59" fmla="*/ 76 h 173"/>
                  <a:gd name="T60" fmla="*/ 209 w 388"/>
                  <a:gd name="T61" fmla="*/ 117 h 173"/>
                  <a:gd name="T62" fmla="*/ 233 w 388"/>
                  <a:gd name="T63" fmla="*/ 127 h 173"/>
                  <a:gd name="T64" fmla="*/ 241 w 388"/>
                  <a:gd name="T65" fmla="*/ 109 h 173"/>
                  <a:gd name="T66" fmla="*/ 221 w 388"/>
                  <a:gd name="T67" fmla="*/ 103 h 173"/>
                  <a:gd name="T68" fmla="*/ 240 w 388"/>
                  <a:gd name="T69" fmla="*/ 84 h 173"/>
                  <a:gd name="T70" fmla="*/ 263 w 388"/>
                  <a:gd name="T71" fmla="*/ 128 h 173"/>
                  <a:gd name="T72" fmla="*/ 206 w 388"/>
                  <a:gd name="T73" fmla="*/ 136 h 173"/>
                  <a:gd name="T74" fmla="*/ 205 w 388"/>
                  <a:gd name="T75" fmla="*/ 169 h 173"/>
                  <a:gd name="T76" fmla="*/ 205 w 388"/>
                  <a:gd name="T77" fmla="*/ 173 h 173"/>
                  <a:gd name="T78" fmla="*/ 185 w 388"/>
                  <a:gd name="T79" fmla="*/ 169 h 173"/>
                  <a:gd name="T80" fmla="*/ 182 w 388"/>
                  <a:gd name="T81" fmla="*/ 142 h 173"/>
                  <a:gd name="T82" fmla="*/ 151 w 388"/>
                  <a:gd name="T83" fmla="*/ 145 h 173"/>
                  <a:gd name="T84" fmla="*/ 125 w 388"/>
                  <a:gd name="T85" fmla="*/ 95 h 173"/>
                  <a:gd name="T86" fmla="*/ 164 w 388"/>
                  <a:gd name="T87" fmla="*/ 91 h 173"/>
                  <a:gd name="T88" fmla="*/ 157 w 388"/>
                  <a:gd name="T89" fmla="*/ 103 h 173"/>
                  <a:gd name="T90" fmla="*/ 149 w 388"/>
                  <a:gd name="T91" fmla="*/ 119 h 173"/>
                  <a:gd name="T92" fmla="*/ 168 w 388"/>
                  <a:gd name="T93" fmla="*/ 127 h 173"/>
                  <a:gd name="T94" fmla="*/ 178 w 388"/>
                  <a:gd name="T95" fmla="*/ 95 h 173"/>
                  <a:gd name="T96" fmla="*/ 119 w 388"/>
                  <a:gd name="T97" fmla="*/ 75 h 173"/>
                  <a:gd name="T98" fmla="*/ 52 w 388"/>
                  <a:gd name="T99" fmla="*/ 167 h 173"/>
                  <a:gd name="T100" fmla="*/ 16 w 388"/>
                  <a:gd name="T101" fmla="*/ 173 h 173"/>
                  <a:gd name="T102" fmla="*/ 66 w 388"/>
                  <a:gd name="T103" fmla="*/ 90 h 173"/>
                  <a:gd name="T104" fmla="*/ 113 w 388"/>
                  <a:gd name="T105" fmla="*/ 42 h 173"/>
                  <a:gd name="T106" fmla="*/ 71 w 388"/>
                  <a:gd name="T107" fmla="*/ 9 h 173"/>
                  <a:gd name="T108" fmla="*/ 62 w 388"/>
                  <a:gd name="T109" fmla="*/ 33 h 173"/>
                  <a:gd name="T110" fmla="*/ 78 w 388"/>
                  <a:gd name="T111" fmla="*/ 40 h 173"/>
                  <a:gd name="T112" fmla="*/ 85 w 388"/>
                  <a:gd name="T113" fmla="*/ 20 h 173"/>
                  <a:gd name="T114" fmla="*/ 104 w 388"/>
                  <a:gd name="T115" fmla="*/ 40 h 173"/>
                  <a:gd name="T116" fmla="*/ 61 w 388"/>
                  <a:gd name="T117" fmla="*/ 63 h 173"/>
                  <a:gd name="T118" fmla="*/ 52 w 388"/>
                  <a:gd name="T119" fmla="*/ 6 h 173"/>
                  <a:gd name="T120" fmla="*/ 23 w 388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88" h="173"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84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4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5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3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8" y="130"/>
                    </a:lnTo>
                    <a:lnTo>
                      <a:pt x="29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8" y="150"/>
                    </a:lnTo>
                    <a:lnTo>
                      <a:pt x="45" y="139"/>
                    </a:lnTo>
                    <a:lnTo>
                      <a:pt x="52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3" y="6"/>
                    </a:lnTo>
                    <a:lnTo>
                      <a:pt x="103" y="6"/>
                    </a:lnTo>
                    <a:lnTo>
                      <a:pt x="103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6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2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6" y="72"/>
                    </a:lnTo>
                    <a:lnTo>
                      <a:pt x="180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5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5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7" y="10"/>
                    </a:lnTo>
                    <a:lnTo>
                      <a:pt x="287" y="9"/>
                    </a:lnTo>
                    <a:lnTo>
                      <a:pt x="287" y="7"/>
                    </a:lnTo>
                    <a:lnTo>
                      <a:pt x="287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88" y="0"/>
                    </a:lnTo>
                    <a:lnTo>
                      <a:pt x="381" y="5"/>
                    </a:lnTo>
                    <a:lnTo>
                      <a:pt x="374" y="6"/>
                    </a:lnTo>
                    <a:lnTo>
                      <a:pt x="366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40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5" y="49"/>
                    </a:lnTo>
                    <a:lnTo>
                      <a:pt x="285" y="40"/>
                    </a:lnTo>
                    <a:lnTo>
                      <a:pt x="287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4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8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7" y="40"/>
                    </a:lnTo>
                    <a:lnTo>
                      <a:pt x="320" y="40"/>
                    </a:lnTo>
                    <a:lnTo>
                      <a:pt x="323" y="38"/>
                    </a:lnTo>
                    <a:lnTo>
                      <a:pt x="326" y="37"/>
                    </a:lnTo>
                    <a:lnTo>
                      <a:pt x="328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8" y="21"/>
                    </a:lnTo>
                    <a:lnTo>
                      <a:pt x="326" y="18"/>
                    </a:lnTo>
                    <a:lnTo>
                      <a:pt x="323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8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6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6" y="70"/>
                    </a:lnTo>
                    <a:lnTo>
                      <a:pt x="291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40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40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6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4" y="90"/>
                    </a:lnTo>
                    <a:lnTo>
                      <a:pt x="270" y="75"/>
                    </a:lnTo>
                    <a:lnTo>
                      <a:pt x="262" y="74"/>
                    </a:lnTo>
                    <a:lnTo>
                      <a:pt x="254" y="74"/>
                    </a:lnTo>
                    <a:lnTo>
                      <a:pt x="242" y="76"/>
                    </a:lnTo>
                    <a:lnTo>
                      <a:pt x="230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1" y="127"/>
                    </a:lnTo>
                    <a:lnTo>
                      <a:pt x="224" y="127"/>
                    </a:lnTo>
                    <a:lnTo>
                      <a:pt x="230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21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2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9" y="114"/>
                    </a:lnTo>
                    <a:lnTo>
                      <a:pt x="263" y="128"/>
                    </a:lnTo>
                    <a:lnTo>
                      <a:pt x="253" y="139"/>
                    </a:lnTo>
                    <a:lnTo>
                      <a:pt x="238" y="145"/>
                    </a:lnTo>
                    <a:lnTo>
                      <a:pt x="223" y="145"/>
                    </a:lnTo>
                    <a:lnTo>
                      <a:pt x="217" y="142"/>
                    </a:lnTo>
                    <a:lnTo>
                      <a:pt x="212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6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5" y="169"/>
                    </a:lnTo>
                    <a:lnTo>
                      <a:pt x="185" y="168"/>
                    </a:lnTo>
                    <a:lnTo>
                      <a:pt x="185" y="168"/>
                    </a:lnTo>
                    <a:lnTo>
                      <a:pt x="185" y="169"/>
                    </a:lnTo>
                    <a:lnTo>
                      <a:pt x="185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1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5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2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6" y="103"/>
                    </a:lnTo>
                    <a:lnTo>
                      <a:pt x="160" y="103"/>
                    </a:lnTo>
                    <a:lnTo>
                      <a:pt x="157" y="103"/>
                    </a:lnTo>
                    <a:lnTo>
                      <a:pt x="154" y="104"/>
                    </a:lnTo>
                    <a:lnTo>
                      <a:pt x="150" y="107"/>
                    </a:lnTo>
                    <a:lnTo>
                      <a:pt x="149" y="109"/>
                    </a:lnTo>
                    <a:lnTo>
                      <a:pt x="148" y="113"/>
                    </a:lnTo>
                    <a:lnTo>
                      <a:pt x="148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7" y="127"/>
                    </a:lnTo>
                    <a:lnTo>
                      <a:pt x="160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7" y="122"/>
                    </a:lnTo>
                    <a:lnTo>
                      <a:pt x="180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8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9" y="75"/>
                    </a:lnTo>
                    <a:lnTo>
                      <a:pt x="116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70" y="155"/>
                    </a:lnTo>
                    <a:lnTo>
                      <a:pt x="52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4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1" y="25"/>
                    </a:lnTo>
                    <a:lnTo>
                      <a:pt x="61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70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4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8" y="24"/>
                    </a:lnTo>
                    <a:lnTo>
                      <a:pt x="100" y="28"/>
                    </a:lnTo>
                    <a:lnTo>
                      <a:pt x="102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3" y="63"/>
                    </a:lnTo>
                    <a:lnTo>
                      <a:pt x="84" y="67"/>
                    </a:lnTo>
                    <a:lnTo>
                      <a:pt x="75" y="69"/>
                    </a:lnTo>
                    <a:lnTo>
                      <a:pt x="61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9" y="11"/>
                    </a:lnTo>
                    <a:lnTo>
                      <a:pt x="52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9" y="9"/>
                    </a:lnTo>
                    <a:lnTo>
                      <a:pt x="23" y="7"/>
                    </a:lnTo>
                    <a:lnTo>
                      <a:pt x="16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3" name="Freeform 249">
                <a:extLst>
                  <a:ext uri="{FF2B5EF4-FFF2-40B4-BE49-F238E27FC236}">
                    <a16:creationId xmlns:a16="http://schemas.microsoft.com/office/drawing/2014/main" id="{34829ED6-62F8-44BA-9A36-A88B33F7A30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7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3 w 170"/>
                  <a:gd name="T19" fmla="*/ 69 h 89"/>
                  <a:gd name="T20" fmla="*/ 89 w 170"/>
                  <a:gd name="T21" fmla="*/ 83 h 89"/>
                  <a:gd name="T22" fmla="*/ 86 w 170"/>
                  <a:gd name="T23" fmla="*/ 89 h 89"/>
                  <a:gd name="T24" fmla="*/ 85 w 170"/>
                  <a:gd name="T25" fmla="*/ 89 h 89"/>
                  <a:gd name="T26" fmla="*/ 82 w 170"/>
                  <a:gd name="T27" fmla="*/ 83 h 89"/>
                  <a:gd name="T28" fmla="*/ 69 w 170"/>
                  <a:gd name="T29" fmla="*/ 69 h 89"/>
                  <a:gd name="T30" fmla="*/ 40 w 170"/>
                  <a:gd name="T31" fmla="*/ 60 h 89"/>
                  <a:gd name="T32" fmla="*/ 40 w 170"/>
                  <a:gd name="T33" fmla="*/ 57 h 89"/>
                  <a:gd name="T34" fmla="*/ 40 w 170"/>
                  <a:gd name="T35" fmla="*/ 49 h 89"/>
                  <a:gd name="T36" fmla="*/ 33 w 170"/>
                  <a:gd name="T37" fmla="*/ 42 h 89"/>
                  <a:gd name="T38" fmla="*/ 26 w 170"/>
                  <a:gd name="T39" fmla="*/ 42 h 89"/>
                  <a:gd name="T40" fmla="*/ 23 w 170"/>
                  <a:gd name="T41" fmla="*/ 42 h 89"/>
                  <a:gd name="T42" fmla="*/ 14 w 170"/>
                  <a:gd name="T43" fmla="*/ 14 h 89"/>
                  <a:gd name="T44" fmla="*/ 0 w 170"/>
                  <a:gd name="T45" fmla="*/ 1 h 89"/>
                  <a:gd name="T46" fmla="*/ 3 w 170"/>
                  <a:gd name="T47" fmla="*/ 1 h 89"/>
                  <a:gd name="T48" fmla="*/ 7 w 170"/>
                  <a:gd name="T49" fmla="*/ 1 h 89"/>
                  <a:gd name="T50" fmla="*/ 19 w 170"/>
                  <a:gd name="T51" fmla="*/ 8 h 89"/>
                  <a:gd name="T52" fmla="*/ 30 w 170"/>
                  <a:gd name="T53" fmla="*/ 23 h 89"/>
                  <a:gd name="T54" fmla="*/ 44 w 170"/>
                  <a:gd name="T55" fmla="*/ 23 h 89"/>
                  <a:gd name="T56" fmla="*/ 59 w 170"/>
                  <a:gd name="T57" fmla="*/ 40 h 89"/>
                  <a:gd name="T58" fmla="*/ 59 w 170"/>
                  <a:gd name="T59" fmla="*/ 54 h 89"/>
                  <a:gd name="T60" fmla="*/ 78 w 170"/>
                  <a:gd name="T61" fmla="*/ 65 h 89"/>
                  <a:gd name="T62" fmla="*/ 85 w 170"/>
                  <a:gd name="T63" fmla="*/ 79 h 89"/>
                  <a:gd name="T64" fmla="*/ 85 w 170"/>
                  <a:gd name="T65" fmla="*/ 80 h 89"/>
                  <a:gd name="T66" fmla="*/ 86 w 170"/>
                  <a:gd name="T67" fmla="*/ 80 h 89"/>
                  <a:gd name="T68" fmla="*/ 86 w 170"/>
                  <a:gd name="T69" fmla="*/ 79 h 89"/>
                  <a:gd name="T70" fmla="*/ 94 w 170"/>
                  <a:gd name="T71" fmla="*/ 65 h 89"/>
                  <a:gd name="T72" fmla="*/ 112 w 170"/>
                  <a:gd name="T73" fmla="*/ 54 h 89"/>
                  <a:gd name="T74" fmla="*/ 112 w 170"/>
                  <a:gd name="T75" fmla="*/ 40 h 89"/>
                  <a:gd name="T76" fmla="*/ 127 w 170"/>
                  <a:gd name="T77" fmla="*/ 24 h 89"/>
                  <a:gd name="T78" fmla="*/ 142 w 170"/>
                  <a:gd name="T79" fmla="*/ 24 h 89"/>
                  <a:gd name="T80" fmla="*/ 151 w 170"/>
                  <a:gd name="T81" fmla="*/ 8 h 89"/>
                  <a:gd name="T82" fmla="*/ 164 w 170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70" h="89">
                    <a:moveTo>
                      <a:pt x="169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3" y="69"/>
                    </a:lnTo>
                    <a:lnTo>
                      <a:pt x="94" y="75"/>
                    </a:lnTo>
                    <a:lnTo>
                      <a:pt x="89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9" y="69"/>
                    </a:lnTo>
                    <a:lnTo>
                      <a:pt x="57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3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8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7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30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9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1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6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9" y="73"/>
                    </a:lnTo>
                    <a:lnTo>
                      <a:pt x="94" y="65"/>
                    </a:lnTo>
                    <a:lnTo>
                      <a:pt x="100" y="57"/>
                    </a:lnTo>
                    <a:lnTo>
                      <a:pt x="112" y="54"/>
                    </a:lnTo>
                    <a:lnTo>
                      <a:pt x="112" y="50"/>
                    </a:lnTo>
                    <a:lnTo>
                      <a:pt x="112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8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4" name="Freeform 250">
                <a:extLst>
                  <a:ext uri="{FF2B5EF4-FFF2-40B4-BE49-F238E27FC236}">
                    <a16:creationId xmlns:a16="http://schemas.microsoft.com/office/drawing/2014/main" id="{C8B72E29-8D32-4358-A12B-AC226582774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5" y="111"/>
                <a:ext cx="2" cy="1"/>
              </a:xfrm>
              <a:custGeom>
                <a:avLst/>
                <a:gdLst>
                  <a:gd name="T0" fmla="*/ 0 w 6"/>
                  <a:gd name="T1" fmla="*/ 0 h 3"/>
                  <a:gd name="T2" fmla="*/ 1 w 6"/>
                  <a:gd name="T3" fmla="*/ 1 h 3"/>
                  <a:gd name="T4" fmla="*/ 4 w 6"/>
                  <a:gd name="T5" fmla="*/ 2 h 3"/>
                  <a:gd name="T6" fmla="*/ 6 w 6"/>
                  <a:gd name="T7" fmla="*/ 3 h 3"/>
                  <a:gd name="T8" fmla="*/ 2 w 6"/>
                  <a:gd name="T9" fmla="*/ 3 h 3"/>
                  <a:gd name="T10" fmla="*/ 0 w 6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6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6" y="3"/>
                    </a:lnTo>
                    <a:lnTo>
                      <a:pt x="2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5" name="Freeform 251">
                <a:extLst>
                  <a:ext uri="{FF2B5EF4-FFF2-40B4-BE49-F238E27FC236}">
                    <a16:creationId xmlns:a16="http://schemas.microsoft.com/office/drawing/2014/main" id="{7BB67E87-0111-4931-848F-E90F49E184A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9" y="111"/>
                <a:ext cx="2" cy="1"/>
              </a:xfrm>
              <a:custGeom>
                <a:avLst/>
                <a:gdLst>
                  <a:gd name="T0" fmla="*/ 8 w 8"/>
                  <a:gd name="T1" fmla="*/ 0 h 3"/>
                  <a:gd name="T2" fmla="*/ 4 w 8"/>
                  <a:gd name="T3" fmla="*/ 3 h 3"/>
                  <a:gd name="T4" fmla="*/ 0 w 8"/>
                  <a:gd name="T5" fmla="*/ 3 h 3"/>
                  <a:gd name="T6" fmla="*/ 3 w 8"/>
                  <a:gd name="T7" fmla="*/ 2 h 3"/>
                  <a:gd name="T8" fmla="*/ 6 w 8"/>
                  <a:gd name="T9" fmla="*/ 1 h 3"/>
                  <a:gd name="T10" fmla="*/ 8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8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6" name="Freeform 252">
                <a:extLst>
                  <a:ext uri="{FF2B5EF4-FFF2-40B4-BE49-F238E27FC236}">
                    <a16:creationId xmlns:a16="http://schemas.microsoft.com/office/drawing/2014/main" id="{372BD00D-C76B-4C7F-B917-246B123221F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0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7" name="Freeform 253">
                <a:extLst>
                  <a:ext uri="{FF2B5EF4-FFF2-40B4-BE49-F238E27FC236}">
                    <a16:creationId xmlns:a16="http://schemas.microsoft.com/office/drawing/2014/main" id="{76ACD095-B299-4970-8CC5-CD15BC72D3F2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137" y="110"/>
                <a:ext cx="96" cy="43"/>
              </a:xfrm>
              <a:custGeom>
                <a:avLst/>
                <a:gdLst>
                  <a:gd name="T0" fmla="*/ 301 w 384"/>
                  <a:gd name="T1" fmla="*/ 128 h 173"/>
                  <a:gd name="T2" fmla="*/ 296 w 384"/>
                  <a:gd name="T3" fmla="*/ 100 h 173"/>
                  <a:gd name="T4" fmla="*/ 363 w 384"/>
                  <a:gd name="T5" fmla="*/ 165 h 173"/>
                  <a:gd name="T6" fmla="*/ 90 w 384"/>
                  <a:gd name="T7" fmla="*/ 83 h 173"/>
                  <a:gd name="T8" fmla="*/ 41 w 384"/>
                  <a:gd name="T9" fmla="*/ 139 h 173"/>
                  <a:gd name="T10" fmla="*/ 86 w 384"/>
                  <a:gd name="T11" fmla="*/ 121 h 173"/>
                  <a:gd name="T12" fmla="*/ 95 w 384"/>
                  <a:gd name="T13" fmla="*/ 4 h 173"/>
                  <a:gd name="T14" fmla="*/ 99 w 384"/>
                  <a:gd name="T15" fmla="*/ 7 h 173"/>
                  <a:gd name="T16" fmla="*/ 123 w 384"/>
                  <a:gd name="T17" fmla="*/ 67 h 173"/>
                  <a:gd name="T18" fmla="*/ 184 w 384"/>
                  <a:gd name="T19" fmla="*/ 85 h 173"/>
                  <a:gd name="T20" fmla="*/ 145 w 384"/>
                  <a:gd name="T21" fmla="*/ 63 h 173"/>
                  <a:gd name="T22" fmla="*/ 128 w 384"/>
                  <a:gd name="T23" fmla="*/ 48 h 173"/>
                  <a:gd name="T24" fmla="*/ 112 w 384"/>
                  <a:gd name="T25" fmla="*/ 7 h 173"/>
                  <a:gd name="T26" fmla="*/ 164 w 384"/>
                  <a:gd name="T27" fmla="*/ 46 h 173"/>
                  <a:gd name="T28" fmla="*/ 198 w 384"/>
                  <a:gd name="T29" fmla="*/ 69 h 173"/>
                  <a:gd name="T30" fmla="*/ 244 w 384"/>
                  <a:gd name="T31" fmla="*/ 30 h 173"/>
                  <a:gd name="T32" fmla="*/ 274 w 384"/>
                  <a:gd name="T33" fmla="*/ 7 h 173"/>
                  <a:gd name="T34" fmla="*/ 246 w 384"/>
                  <a:gd name="T35" fmla="*/ 48 h 173"/>
                  <a:gd name="T36" fmla="*/ 219 w 384"/>
                  <a:gd name="T37" fmla="*/ 70 h 173"/>
                  <a:gd name="T38" fmla="*/ 190 w 384"/>
                  <a:gd name="T39" fmla="*/ 95 h 173"/>
                  <a:gd name="T40" fmla="*/ 186 w 384"/>
                  <a:gd name="T41" fmla="*/ 102 h 173"/>
                  <a:gd name="T42" fmla="*/ 251 w 384"/>
                  <a:gd name="T43" fmla="*/ 66 h 173"/>
                  <a:gd name="T44" fmla="*/ 283 w 384"/>
                  <a:gd name="T45" fmla="*/ 10 h 173"/>
                  <a:gd name="T46" fmla="*/ 296 w 384"/>
                  <a:gd name="T47" fmla="*/ 0 h 173"/>
                  <a:gd name="T48" fmla="*/ 340 w 384"/>
                  <a:gd name="T49" fmla="*/ 6 h 173"/>
                  <a:gd name="T50" fmla="*/ 329 w 384"/>
                  <a:gd name="T51" fmla="*/ 60 h 173"/>
                  <a:gd name="T52" fmla="*/ 283 w 384"/>
                  <a:gd name="T53" fmla="*/ 32 h 173"/>
                  <a:gd name="T54" fmla="*/ 300 w 384"/>
                  <a:gd name="T55" fmla="*/ 32 h 173"/>
                  <a:gd name="T56" fmla="*/ 322 w 384"/>
                  <a:gd name="T57" fmla="*/ 37 h 173"/>
                  <a:gd name="T58" fmla="*/ 309 w 384"/>
                  <a:gd name="T59" fmla="*/ 7 h 173"/>
                  <a:gd name="T60" fmla="*/ 272 w 384"/>
                  <a:gd name="T61" fmla="*/ 70 h 173"/>
                  <a:gd name="T62" fmla="*/ 368 w 384"/>
                  <a:gd name="T63" fmla="*/ 160 h 173"/>
                  <a:gd name="T64" fmla="*/ 322 w 384"/>
                  <a:gd name="T65" fmla="*/ 159 h 173"/>
                  <a:gd name="T66" fmla="*/ 250 w 384"/>
                  <a:gd name="T67" fmla="*/ 74 h 173"/>
                  <a:gd name="T68" fmla="*/ 209 w 384"/>
                  <a:gd name="T69" fmla="*/ 122 h 173"/>
                  <a:gd name="T70" fmla="*/ 237 w 384"/>
                  <a:gd name="T71" fmla="*/ 119 h 173"/>
                  <a:gd name="T72" fmla="*/ 221 w 384"/>
                  <a:gd name="T73" fmla="*/ 103 h 173"/>
                  <a:gd name="T74" fmla="*/ 246 w 384"/>
                  <a:gd name="T75" fmla="*/ 85 h 173"/>
                  <a:gd name="T76" fmla="*/ 219 w 384"/>
                  <a:gd name="T77" fmla="*/ 145 h 173"/>
                  <a:gd name="T78" fmla="*/ 203 w 384"/>
                  <a:gd name="T79" fmla="*/ 163 h 173"/>
                  <a:gd name="T80" fmla="*/ 181 w 384"/>
                  <a:gd name="T81" fmla="*/ 173 h 173"/>
                  <a:gd name="T82" fmla="*/ 180 w 384"/>
                  <a:gd name="T83" fmla="*/ 159 h 173"/>
                  <a:gd name="T84" fmla="*/ 163 w 384"/>
                  <a:gd name="T85" fmla="*/ 145 h 173"/>
                  <a:gd name="T86" fmla="*/ 128 w 384"/>
                  <a:gd name="T87" fmla="*/ 89 h 173"/>
                  <a:gd name="T88" fmla="*/ 166 w 384"/>
                  <a:gd name="T89" fmla="*/ 103 h 173"/>
                  <a:gd name="T90" fmla="*/ 144 w 384"/>
                  <a:gd name="T91" fmla="*/ 116 h 173"/>
                  <a:gd name="T92" fmla="*/ 168 w 384"/>
                  <a:gd name="T93" fmla="*/ 126 h 173"/>
                  <a:gd name="T94" fmla="*/ 144 w 384"/>
                  <a:gd name="T95" fmla="*/ 76 h 173"/>
                  <a:gd name="T96" fmla="*/ 66 w 384"/>
                  <a:gd name="T97" fmla="*/ 155 h 173"/>
                  <a:gd name="T98" fmla="*/ 15 w 384"/>
                  <a:gd name="T99" fmla="*/ 160 h 173"/>
                  <a:gd name="T100" fmla="*/ 111 w 384"/>
                  <a:gd name="T101" fmla="*/ 70 h 173"/>
                  <a:gd name="T102" fmla="*/ 72 w 384"/>
                  <a:gd name="T103" fmla="*/ 7 h 173"/>
                  <a:gd name="T104" fmla="*/ 61 w 384"/>
                  <a:gd name="T105" fmla="*/ 37 h 173"/>
                  <a:gd name="T106" fmla="*/ 81 w 384"/>
                  <a:gd name="T107" fmla="*/ 32 h 173"/>
                  <a:gd name="T108" fmla="*/ 99 w 384"/>
                  <a:gd name="T109" fmla="*/ 32 h 173"/>
                  <a:gd name="T110" fmla="*/ 47 w 384"/>
                  <a:gd name="T111" fmla="*/ 52 h 173"/>
                  <a:gd name="T112" fmla="*/ 39 w 384"/>
                  <a:gd name="T113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</a:cxnLst>
                <a:rect l="0" t="0" r="r" b="b"/>
                <a:pathLst>
                  <a:path w="384" h="173">
                    <a:moveTo>
                      <a:pt x="80" y="128"/>
                    </a:moveTo>
                    <a:lnTo>
                      <a:pt x="75" y="135"/>
                    </a:lnTo>
                    <a:lnTo>
                      <a:pt x="77" y="134"/>
                    </a:lnTo>
                    <a:lnTo>
                      <a:pt x="80" y="128"/>
                    </a:lnTo>
                    <a:close/>
                    <a:moveTo>
                      <a:pt x="301" y="128"/>
                    </a:moveTo>
                    <a:lnTo>
                      <a:pt x="305" y="134"/>
                    </a:lnTo>
                    <a:lnTo>
                      <a:pt x="306" y="135"/>
                    </a:lnTo>
                    <a:lnTo>
                      <a:pt x="301" y="128"/>
                    </a:lnTo>
                    <a:close/>
                    <a:moveTo>
                      <a:pt x="274" y="77"/>
                    </a:moveTo>
                    <a:lnTo>
                      <a:pt x="280" y="95"/>
                    </a:lnTo>
                    <a:lnTo>
                      <a:pt x="288" y="112"/>
                    </a:lnTo>
                    <a:lnTo>
                      <a:pt x="299" y="125"/>
                    </a:lnTo>
                    <a:lnTo>
                      <a:pt x="296" y="121"/>
                    </a:lnTo>
                    <a:lnTo>
                      <a:pt x="288" y="108"/>
                    </a:lnTo>
                    <a:lnTo>
                      <a:pt x="282" y="95"/>
                    </a:lnTo>
                    <a:lnTo>
                      <a:pt x="296" y="100"/>
                    </a:lnTo>
                    <a:lnTo>
                      <a:pt x="309" y="108"/>
                    </a:lnTo>
                    <a:lnTo>
                      <a:pt x="318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1" y="139"/>
                    </a:lnTo>
                    <a:lnTo>
                      <a:pt x="347" y="150"/>
                    </a:lnTo>
                    <a:lnTo>
                      <a:pt x="352" y="163"/>
                    </a:lnTo>
                    <a:lnTo>
                      <a:pt x="363" y="165"/>
                    </a:lnTo>
                    <a:lnTo>
                      <a:pt x="356" y="146"/>
                    </a:lnTo>
                    <a:lnTo>
                      <a:pt x="347" y="130"/>
                    </a:lnTo>
                    <a:lnTo>
                      <a:pt x="331" y="108"/>
                    </a:lnTo>
                    <a:lnTo>
                      <a:pt x="309" y="91"/>
                    </a:lnTo>
                    <a:lnTo>
                      <a:pt x="292" y="83"/>
                    </a:lnTo>
                    <a:lnTo>
                      <a:pt x="274" y="77"/>
                    </a:lnTo>
                    <a:close/>
                    <a:moveTo>
                      <a:pt x="108" y="77"/>
                    </a:moveTo>
                    <a:lnTo>
                      <a:pt x="90" y="83"/>
                    </a:lnTo>
                    <a:lnTo>
                      <a:pt x="73" y="91"/>
                    </a:lnTo>
                    <a:lnTo>
                      <a:pt x="52" y="108"/>
                    </a:lnTo>
                    <a:lnTo>
                      <a:pt x="34" y="130"/>
                    </a:lnTo>
                    <a:lnTo>
                      <a:pt x="25" y="146"/>
                    </a:lnTo>
                    <a:lnTo>
                      <a:pt x="20" y="165"/>
                    </a:lnTo>
                    <a:lnTo>
                      <a:pt x="29" y="163"/>
                    </a:lnTo>
                    <a:lnTo>
                      <a:pt x="34" y="150"/>
                    </a:lnTo>
                    <a:lnTo>
                      <a:pt x="41" y="139"/>
                    </a:lnTo>
                    <a:lnTo>
                      <a:pt x="48" y="130"/>
                    </a:lnTo>
                    <a:lnTo>
                      <a:pt x="56" y="122"/>
                    </a:lnTo>
                    <a:lnTo>
                      <a:pt x="64" y="114"/>
                    </a:lnTo>
                    <a:lnTo>
                      <a:pt x="73" y="108"/>
                    </a:lnTo>
                    <a:lnTo>
                      <a:pt x="86" y="100"/>
                    </a:lnTo>
                    <a:lnTo>
                      <a:pt x="99" y="95"/>
                    </a:lnTo>
                    <a:lnTo>
                      <a:pt x="94" y="108"/>
                    </a:lnTo>
                    <a:lnTo>
                      <a:pt x="86" y="121"/>
                    </a:lnTo>
                    <a:lnTo>
                      <a:pt x="84" y="126"/>
                    </a:lnTo>
                    <a:lnTo>
                      <a:pt x="94" y="112"/>
                    </a:lnTo>
                    <a:lnTo>
                      <a:pt x="102" y="95"/>
                    </a:lnTo>
                    <a:lnTo>
                      <a:pt x="108" y="77"/>
                    </a:lnTo>
                    <a:close/>
                    <a:moveTo>
                      <a:pt x="0" y="0"/>
                    </a:moveTo>
                    <a:lnTo>
                      <a:pt x="86" y="0"/>
                    </a:lnTo>
                    <a:lnTo>
                      <a:pt x="90" y="1"/>
                    </a:lnTo>
                    <a:lnTo>
                      <a:pt x="95" y="4"/>
                    </a:lnTo>
                    <a:lnTo>
                      <a:pt x="99" y="6"/>
                    </a:lnTo>
                    <a:lnTo>
                      <a:pt x="99" y="6"/>
                    </a:lnTo>
                    <a:lnTo>
                      <a:pt x="99" y="7"/>
                    </a:lnTo>
                    <a:lnTo>
                      <a:pt x="99" y="9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7"/>
                    </a:lnTo>
                    <a:lnTo>
                      <a:pt x="103" y="7"/>
                    </a:lnTo>
                    <a:lnTo>
                      <a:pt x="104" y="10"/>
                    </a:lnTo>
                    <a:lnTo>
                      <a:pt x="113" y="23"/>
                    </a:lnTo>
                    <a:lnTo>
                      <a:pt x="117" y="38"/>
                    </a:lnTo>
                    <a:lnTo>
                      <a:pt x="118" y="55"/>
                    </a:lnTo>
                    <a:lnTo>
                      <a:pt x="118" y="61"/>
                    </a:lnTo>
                    <a:lnTo>
                      <a:pt x="117" y="67"/>
                    </a:lnTo>
                    <a:lnTo>
                      <a:pt x="123" y="67"/>
                    </a:lnTo>
                    <a:lnTo>
                      <a:pt x="130" y="66"/>
                    </a:lnTo>
                    <a:lnTo>
                      <a:pt x="145" y="69"/>
                    </a:lnTo>
                    <a:lnTo>
                      <a:pt x="160" y="72"/>
                    </a:lnTo>
                    <a:lnTo>
                      <a:pt x="175" y="80"/>
                    </a:lnTo>
                    <a:lnTo>
                      <a:pt x="178" y="85"/>
                    </a:lnTo>
                    <a:lnTo>
                      <a:pt x="181" y="89"/>
                    </a:lnTo>
                    <a:lnTo>
                      <a:pt x="184" y="94"/>
                    </a:lnTo>
                    <a:lnTo>
                      <a:pt x="184" y="85"/>
                    </a:lnTo>
                    <a:lnTo>
                      <a:pt x="185" y="85"/>
                    </a:lnTo>
                    <a:lnTo>
                      <a:pt x="185" y="85"/>
                    </a:lnTo>
                    <a:lnTo>
                      <a:pt x="180" y="79"/>
                    </a:lnTo>
                    <a:lnTo>
                      <a:pt x="172" y="74"/>
                    </a:lnTo>
                    <a:lnTo>
                      <a:pt x="160" y="69"/>
                    </a:lnTo>
                    <a:lnTo>
                      <a:pt x="145" y="66"/>
                    </a:lnTo>
                    <a:lnTo>
                      <a:pt x="145" y="65"/>
                    </a:lnTo>
                    <a:lnTo>
                      <a:pt x="145" y="63"/>
                    </a:lnTo>
                    <a:lnTo>
                      <a:pt x="145" y="60"/>
                    </a:lnTo>
                    <a:lnTo>
                      <a:pt x="145" y="55"/>
                    </a:lnTo>
                    <a:lnTo>
                      <a:pt x="145" y="49"/>
                    </a:lnTo>
                    <a:lnTo>
                      <a:pt x="140" y="48"/>
                    </a:lnTo>
                    <a:lnTo>
                      <a:pt x="135" y="48"/>
                    </a:lnTo>
                    <a:lnTo>
                      <a:pt x="131" y="48"/>
                    </a:lnTo>
                    <a:lnTo>
                      <a:pt x="128" y="48"/>
                    </a:lnTo>
                    <a:lnTo>
                      <a:pt x="128" y="48"/>
                    </a:lnTo>
                    <a:lnTo>
                      <a:pt x="125" y="33"/>
                    </a:lnTo>
                    <a:lnTo>
                      <a:pt x="120" y="20"/>
                    </a:lnTo>
                    <a:lnTo>
                      <a:pt x="113" y="12"/>
                    </a:lnTo>
                    <a:lnTo>
                      <a:pt x="107" y="7"/>
                    </a:lnTo>
                    <a:lnTo>
                      <a:pt x="108" y="7"/>
                    </a:lnTo>
                    <a:lnTo>
                      <a:pt x="108" y="7"/>
                    </a:lnTo>
                    <a:lnTo>
                      <a:pt x="108" y="6"/>
                    </a:lnTo>
                    <a:lnTo>
                      <a:pt x="112" y="7"/>
                    </a:lnTo>
                    <a:lnTo>
                      <a:pt x="118" y="9"/>
                    </a:lnTo>
                    <a:lnTo>
                      <a:pt x="126" y="14"/>
                    </a:lnTo>
                    <a:lnTo>
                      <a:pt x="131" y="20"/>
                    </a:lnTo>
                    <a:lnTo>
                      <a:pt x="135" y="29"/>
                    </a:lnTo>
                    <a:lnTo>
                      <a:pt x="139" y="29"/>
                    </a:lnTo>
                    <a:lnTo>
                      <a:pt x="149" y="29"/>
                    </a:lnTo>
                    <a:lnTo>
                      <a:pt x="164" y="30"/>
                    </a:lnTo>
                    <a:lnTo>
                      <a:pt x="164" y="46"/>
                    </a:lnTo>
                    <a:lnTo>
                      <a:pt x="164" y="56"/>
                    </a:lnTo>
                    <a:lnTo>
                      <a:pt x="164" y="60"/>
                    </a:lnTo>
                    <a:lnTo>
                      <a:pt x="175" y="63"/>
                    </a:lnTo>
                    <a:lnTo>
                      <a:pt x="181" y="69"/>
                    </a:lnTo>
                    <a:lnTo>
                      <a:pt x="186" y="75"/>
                    </a:lnTo>
                    <a:lnTo>
                      <a:pt x="189" y="81"/>
                    </a:lnTo>
                    <a:lnTo>
                      <a:pt x="192" y="75"/>
                    </a:lnTo>
                    <a:lnTo>
                      <a:pt x="198" y="69"/>
                    </a:lnTo>
                    <a:lnTo>
                      <a:pt x="204" y="63"/>
                    </a:lnTo>
                    <a:lnTo>
                      <a:pt x="213" y="60"/>
                    </a:lnTo>
                    <a:lnTo>
                      <a:pt x="214" y="57"/>
                    </a:lnTo>
                    <a:lnTo>
                      <a:pt x="216" y="52"/>
                    </a:lnTo>
                    <a:lnTo>
                      <a:pt x="217" y="42"/>
                    </a:lnTo>
                    <a:lnTo>
                      <a:pt x="218" y="30"/>
                    </a:lnTo>
                    <a:lnTo>
                      <a:pt x="233" y="30"/>
                    </a:lnTo>
                    <a:lnTo>
                      <a:pt x="244" y="30"/>
                    </a:lnTo>
                    <a:lnTo>
                      <a:pt x="248" y="30"/>
                    </a:lnTo>
                    <a:lnTo>
                      <a:pt x="250" y="20"/>
                    </a:lnTo>
                    <a:lnTo>
                      <a:pt x="256" y="14"/>
                    </a:lnTo>
                    <a:lnTo>
                      <a:pt x="263" y="10"/>
                    </a:lnTo>
                    <a:lnTo>
                      <a:pt x="269" y="7"/>
                    </a:lnTo>
                    <a:lnTo>
                      <a:pt x="274" y="6"/>
                    </a:lnTo>
                    <a:lnTo>
                      <a:pt x="274" y="7"/>
                    </a:lnTo>
                    <a:lnTo>
                      <a:pt x="274" y="7"/>
                    </a:lnTo>
                    <a:lnTo>
                      <a:pt x="276" y="7"/>
                    </a:lnTo>
                    <a:lnTo>
                      <a:pt x="269" y="12"/>
                    </a:lnTo>
                    <a:lnTo>
                      <a:pt x="263" y="20"/>
                    </a:lnTo>
                    <a:lnTo>
                      <a:pt x="256" y="33"/>
                    </a:lnTo>
                    <a:lnTo>
                      <a:pt x="254" y="48"/>
                    </a:lnTo>
                    <a:lnTo>
                      <a:pt x="253" y="48"/>
                    </a:lnTo>
                    <a:lnTo>
                      <a:pt x="250" y="48"/>
                    </a:lnTo>
                    <a:lnTo>
                      <a:pt x="246" y="48"/>
                    </a:lnTo>
                    <a:lnTo>
                      <a:pt x="242" y="48"/>
                    </a:lnTo>
                    <a:lnTo>
                      <a:pt x="236" y="49"/>
                    </a:lnTo>
                    <a:lnTo>
                      <a:pt x="236" y="55"/>
                    </a:lnTo>
                    <a:lnTo>
                      <a:pt x="236" y="60"/>
                    </a:lnTo>
                    <a:lnTo>
                      <a:pt x="236" y="63"/>
                    </a:lnTo>
                    <a:lnTo>
                      <a:pt x="236" y="65"/>
                    </a:lnTo>
                    <a:lnTo>
                      <a:pt x="236" y="66"/>
                    </a:lnTo>
                    <a:lnTo>
                      <a:pt x="219" y="70"/>
                    </a:lnTo>
                    <a:lnTo>
                      <a:pt x="207" y="75"/>
                    </a:lnTo>
                    <a:lnTo>
                      <a:pt x="198" y="81"/>
                    </a:lnTo>
                    <a:lnTo>
                      <a:pt x="192" y="89"/>
                    </a:lnTo>
                    <a:lnTo>
                      <a:pt x="190" y="94"/>
                    </a:lnTo>
                    <a:lnTo>
                      <a:pt x="191" y="95"/>
                    </a:lnTo>
                    <a:lnTo>
                      <a:pt x="191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89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5" y="95"/>
                    </a:lnTo>
                    <a:lnTo>
                      <a:pt x="184" y="95"/>
                    </a:lnTo>
                    <a:lnTo>
                      <a:pt x="186" y="102"/>
                    </a:lnTo>
                    <a:lnTo>
                      <a:pt x="187" y="108"/>
                    </a:lnTo>
                    <a:lnTo>
                      <a:pt x="187" y="108"/>
                    </a:lnTo>
                    <a:lnTo>
                      <a:pt x="191" y="98"/>
                    </a:lnTo>
                    <a:lnTo>
                      <a:pt x="198" y="89"/>
                    </a:lnTo>
                    <a:lnTo>
                      <a:pt x="207" y="80"/>
                    </a:lnTo>
                    <a:lnTo>
                      <a:pt x="219" y="72"/>
                    </a:lnTo>
                    <a:lnTo>
                      <a:pt x="235" y="69"/>
                    </a:lnTo>
                    <a:lnTo>
                      <a:pt x="251" y="66"/>
                    </a:lnTo>
                    <a:lnTo>
                      <a:pt x="264" y="67"/>
                    </a:lnTo>
                    <a:lnTo>
                      <a:pt x="263" y="55"/>
                    </a:lnTo>
                    <a:lnTo>
                      <a:pt x="265" y="38"/>
                    </a:lnTo>
                    <a:lnTo>
                      <a:pt x="269" y="23"/>
                    </a:lnTo>
                    <a:lnTo>
                      <a:pt x="277" y="10"/>
                    </a:lnTo>
                    <a:lnTo>
                      <a:pt x="280" y="7"/>
                    </a:lnTo>
                    <a:lnTo>
                      <a:pt x="282" y="7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9"/>
                    </a:lnTo>
                    <a:lnTo>
                      <a:pt x="283" y="7"/>
                    </a:lnTo>
                    <a:lnTo>
                      <a:pt x="283" y="7"/>
                    </a:lnTo>
                    <a:lnTo>
                      <a:pt x="290" y="4"/>
                    </a:lnTo>
                    <a:lnTo>
                      <a:pt x="296" y="0"/>
                    </a:lnTo>
                    <a:lnTo>
                      <a:pt x="384" y="0"/>
                    </a:lnTo>
                    <a:lnTo>
                      <a:pt x="378" y="5"/>
                    </a:lnTo>
                    <a:lnTo>
                      <a:pt x="370" y="6"/>
                    </a:lnTo>
                    <a:lnTo>
                      <a:pt x="363" y="7"/>
                    </a:lnTo>
                    <a:lnTo>
                      <a:pt x="358" y="7"/>
                    </a:lnTo>
                    <a:lnTo>
                      <a:pt x="351" y="7"/>
                    </a:lnTo>
                    <a:lnTo>
                      <a:pt x="346" y="7"/>
                    </a:lnTo>
                    <a:lnTo>
                      <a:pt x="340" y="6"/>
                    </a:lnTo>
                    <a:lnTo>
                      <a:pt x="332" y="6"/>
                    </a:lnTo>
                    <a:lnTo>
                      <a:pt x="333" y="6"/>
                    </a:lnTo>
                    <a:lnTo>
                      <a:pt x="337" y="11"/>
                    </a:lnTo>
                    <a:lnTo>
                      <a:pt x="340" y="16"/>
                    </a:lnTo>
                    <a:lnTo>
                      <a:pt x="342" y="23"/>
                    </a:lnTo>
                    <a:lnTo>
                      <a:pt x="342" y="38"/>
                    </a:lnTo>
                    <a:lnTo>
                      <a:pt x="336" y="52"/>
                    </a:lnTo>
                    <a:lnTo>
                      <a:pt x="329" y="60"/>
                    </a:lnTo>
                    <a:lnTo>
                      <a:pt x="322" y="66"/>
                    </a:lnTo>
                    <a:lnTo>
                      <a:pt x="312" y="69"/>
                    </a:lnTo>
                    <a:lnTo>
                      <a:pt x="301" y="67"/>
                    </a:lnTo>
                    <a:lnTo>
                      <a:pt x="292" y="63"/>
                    </a:lnTo>
                    <a:lnTo>
                      <a:pt x="286" y="57"/>
                    </a:lnTo>
                    <a:lnTo>
                      <a:pt x="281" y="49"/>
                    </a:lnTo>
                    <a:lnTo>
                      <a:pt x="281" y="40"/>
                    </a:lnTo>
                    <a:lnTo>
                      <a:pt x="283" y="32"/>
                    </a:lnTo>
                    <a:lnTo>
                      <a:pt x="286" y="28"/>
                    </a:lnTo>
                    <a:lnTo>
                      <a:pt x="288" y="24"/>
                    </a:lnTo>
                    <a:lnTo>
                      <a:pt x="292" y="21"/>
                    </a:lnTo>
                    <a:lnTo>
                      <a:pt x="296" y="20"/>
                    </a:lnTo>
                    <a:lnTo>
                      <a:pt x="300" y="20"/>
                    </a:lnTo>
                    <a:lnTo>
                      <a:pt x="300" y="24"/>
                    </a:lnTo>
                    <a:lnTo>
                      <a:pt x="300" y="28"/>
                    </a:lnTo>
                    <a:lnTo>
                      <a:pt x="300" y="32"/>
                    </a:lnTo>
                    <a:lnTo>
                      <a:pt x="301" y="35"/>
                    </a:lnTo>
                    <a:lnTo>
                      <a:pt x="304" y="38"/>
                    </a:lnTo>
                    <a:lnTo>
                      <a:pt x="306" y="40"/>
                    </a:lnTo>
                    <a:lnTo>
                      <a:pt x="310" y="42"/>
                    </a:lnTo>
                    <a:lnTo>
                      <a:pt x="313" y="40"/>
                    </a:lnTo>
                    <a:lnTo>
                      <a:pt x="317" y="40"/>
                    </a:lnTo>
                    <a:lnTo>
                      <a:pt x="319" y="38"/>
                    </a:lnTo>
                    <a:lnTo>
                      <a:pt x="322" y="37"/>
                    </a:lnTo>
                    <a:lnTo>
                      <a:pt x="324" y="33"/>
                    </a:lnTo>
                    <a:lnTo>
                      <a:pt x="326" y="29"/>
                    </a:lnTo>
                    <a:lnTo>
                      <a:pt x="324" y="25"/>
                    </a:lnTo>
                    <a:lnTo>
                      <a:pt x="324" y="21"/>
                    </a:lnTo>
                    <a:lnTo>
                      <a:pt x="323" y="18"/>
                    </a:lnTo>
                    <a:lnTo>
                      <a:pt x="319" y="12"/>
                    </a:lnTo>
                    <a:lnTo>
                      <a:pt x="314" y="9"/>
                    </a:lnTo>
                    <a:lnTo>
                      <a:pt x="309" y="7"/>
                    </a:lnTo>
                    <a:lnTo>
                      <a:pt x="304" y="6"/>
                    </a:lnTo>
                    <a:lnTo>
                      <a:pt x="292" y="10"/>
                    </a:lnTo>
                    <a:lnTo>
                      <a:pt x="283" y="19"/>
                    </a:lnTo>
                    <a:lnTo>
                      <a:pt x="277" y="29"/>
                    </a:lnTo>
                    <a:lnTo>
                      <a:pt x="273" y="42"/>
                    </a:lnTo>
                    <a:lnTo>
                      <a:pt x="271" y="53"/>
                    </a:lnTo>
                    <a:lnTo>
                      <a:pt x="271" y="62"/>
                    </a:lnTo>
                    <a:lnTo>
                      <a:pt x="272" y="70"/>
                    </a:lnTo>
                    <a:lnTo>
                      <a:pt x="287" y="74"/>
                    </a:lnTo>
                    <a:lnTo>
                      <a:pt x="301" y="79"/>
                    </a:lnTo>
                    <a:lnTo>
                      <a:pt x="319" y="90"/>
                    </a:lnTo>
                    <a:lnTo>
                      <a:pt x="336" y="103"/>
                    </a:lnTo>
                    <a:lnTo>
                      <a:pt x="350" y="121"/>
                    </a:lnTo>
                    <a:lnTo>
                      <a:pt x="360" y="141"/>
                    </a:lnTo>
                    <a:lnTo>
                      <a:pt x="364" y="150"/>
                    </a:lnTo>
                    <a:lnTo>
                      <a:pt x="368" y="160"/>
                    </a:lnTo>
                    <a:lnTo>
                      <a:pt x="370" y="173"/>
                    </a:lnTo>
                    <a:lnTo>
                      <a:pt x="340" y="173"/>
                    </a:lnTo>
                    <a:lnTo>
                      <a:pt x="338" y="169"/>
                    </a:lnTo>
                    <a:lnTo>
                      <a:pt x="337" y="168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35" y="167"/>
                    </a:lnTo>
                    <a:lnTo>
                      <a:pt x="322" y="159"/>
                    </a:lnTo>
                    <a:lnTo>
                      <a:pt x="310" y="149"/>
                    </a:lnTo>
                    <a:lnTo>
                      <a:pt x="300" y="139"/>
                    </a:lnTo>
                    <a:lnTo>
                      <a:pt x="287" y="122"/>
                    </a:lnTo>
                    <a:lnTo>
                      <a:pt x="276" y="104"/>
                    </a:lnTo>
                    <a:lnTo>
                      <a:pt x="271" y="90"/>
                    </a:lnTo>
                    <a:lnTo>
                      <a:pt x="267" y="75"/>
                    </a:lnTo>
                    <a:lnTo>
                      <a:pt x="259" y="74"/>
                    </a:lnTo>
                    <a:lnTo>
                      <a:pt x="250" y="74"/>
                    </a:lnTo>
                    <a:lnTo>
                      <a:pt x="239" y="76"/>
                    </a:lnTo>
                    <a:lnTo>
                      <a:pt x="226" y="80"/>
                    </a:lnTo>
                    <a:lnTo>
                      <a:pt x="216" y="85"/>
                    </a:lnTo>
                    <a:lnTo>
                      <a:pt x="207" y="95"/>
                    </a:lnTo>
                    <a:lnTo>
                      <a:pt x="203" y="107"/>
                    </a:lnTo>
                    <a:lnTo>
                      <a:pt x="204" y="112"/>
                    </a:lnTo>
                    <a:lnTo>
                      <a:pt x="205" y="117"/>
                    </a:lnTo>
                    <a:lnTo>
                      <a:pt x="209" y="122"/>
                    </a:lnTo>
                    <a:lnTo>
                      <a:pt x="214" y="126"/>
                    </a:lnTo>
                    <a:lnTo>
                      <a:pt x="218" y="127"/>
                    </a:lnTo>
                    <a:lnTo>
                      <a:pt x="222" y="127"/>
                    </a:lnTo>
                    <a:lnTo>
                      <a:pt x="226" y="128"/>
                    </a:lnTo>
                    <a:lnTo>
                      <a:pt x="230" y="127"/>
                    </a:lnTo>
                    <a:lnTo>
                      <a:pt x="233" y="125"/>
                    </a:lnTo>
                    <a:lnTo>
                      <a:pt x="235" y="122"/>
                    </a:lnTo>
                    <a:lnTo>
                      <a:pt x="237" y="119"/>
                    </a:lnTo>
                    <a:lnTo>
                      <a:pt x="237" y="116"/>
                    </a:lnTo>
                    <a:lnTo>
                      <a:pt x="239" y="113"/>
                    </a:lnTo>
                    <a:lnTo>
                      <a:pt x="237" y="109"/>
                    </a:lnTo>
                    <a:lnTo>
                      <a:pt x="235" y="107"/>
                    </a:lnTo>
                    <a:lnTo>
                      <a:pt x="232" y="104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17" y="103"/>
                    </a:lnTo>
                    <a:lnTo>
                      <a:pt x="217" y="99"/>
                    </a:lnTo>
                    <a:lnTo>
                      <a:pt x="218" y="95"/>
                    </a:lnTo>
                    <a:lnTo>
                      <a:pt x="221" y="91"/>
                    </a:lnTo>
                    <a:lnTo>
                      <a:pt x="224" y="89"/>
                    </a:lnTo>
                    <a:lnTo>
                      <a:pt x="228" y="86"/>
                    </a:lnTo>
                    <a:lnTo>
                      <a:pt x="237" y="84"/>
                    </a:lnTo>
                    <a:lnTo>
                      <a:pt x="246" y="85"/>
                    </a:lnTo>
                    <a:lnTo>
                      <a:pt x="254" y="89"/>
                    </a:lnTo>
                    <a:lnTo>
                      <a:pt x="260" y="95"/>
                    </a:lnTo>
                    <a:lnTo>
                      <a:pt x="264" y="104"/>
                    </a:lnTo>
                    <a:lnTo>
                      <a:pt x="265" y="114"/>
                    </a:lnTo>
                    <a:lnTo>
                      <a:pt x="260" y="128"/>
                    </a:lnTo>
                    <a:lnTo>
                      <a:pt x="249" y="139"/>
                    </a:lnTo>
                    <a:lnTo>
                      <a:pt x="235" y="145"/>
                    </a:lnTo>
                    <a:lnTo>
                      <a:pt x="219" y="145"/>
                    </a:lnTo>
                    <a:lnTo>
                      <a:pt x="213" y="142"/>
                    </a:lnTo>
                    <a:lnTo>
                      <a:pt x="208" y="140"/>
                    </a:lnTo>
                    <a:lnTo>
                      <a:pt x="203" y="136"/>
                    </a:lnTo>
                    <a:lnTo>
                      <a:pt x="203" y="136"/>
                    </a:lnTo>
                    <a:lnTo>
                      <a:pt x="203" y="144"/>
                    </a:lnTo>
                    <a:lnTo>
                      <a:pt x="204" y="150"/>
                    </a:lnTo>
                    <a:lnTo>
                      <a:pt x="203" y="156"/>
                    </a:lnTo>
                    <a:lnTo>
                      <a:pt x="203" y="163"/>
                    </a:lnTo>
                    <a:lnTo>
                      <a:pt x="201" y="169"/>
                    </a:lnTo>
                    <a:lnTo>
                      <a:pt x="201" y="169"/>
                    </a:lnTo>
                    <a:lnTo>
                      <a:pt x="201" y="168"/>
                    </a:lnTo>
                    <a:lnTo>
                      <a:pt x="201" y="168"/>
                    </a:lnTo>
                    <a:lnTo>
                      <a:pt x="201" y="169"/>
                    </a:lnTo>
                    <a:lnTo>
                      <a:pt x="201" y="170"/>
                    </a:lnTo>
                    <a:lnTo>
                      <a:pt x="201" y="173"/>
                    </a:lnTo>
                    <a:lnTo>
                      <a:pt x="181" y="173"/>
                    </a:lnTo>
                    <a:lnTo>
                      <a:pt x="181" y="170"/>
                    </a:lnTo>
                    <a:lnTo>
                      <a:pt x="181" y="169"/>
                    </a:lnTo>
                    <a:lnTo>
                      <a:pt x="181" y="168"/>
                    </a:lnTo>
                    <a:lnTo>
                      <a:pt x="181" y="168"/>
                    </a:lnTo>
                    <a:lnTo>
                      <a:pt x="181" y="169"/>
                    </a:lnTo>
                    <a:lnTo>
                      <a:pt x="181" y="169"/>
                    </a:lnTo>
                    <a:lnTo>
                      <a:pt x="180" y="164"/>
                    </a:lnTo>
                    <a:lnTo>
                      <a:pt x="180" y="159"/>
                    </a:lnTo>
                    <a:lnTo>
                      <a:pt x="178" y="154"/>
                    </a:lnTo>
                    <a:lnTo>
                      <a:pt x="178" y="149"/>
                    </a:lnTo>
                    <a:lnTo>
                      <a:pt x="178" y="142"/>
                    </a:lnTo>
                    <a:lnTo>
                      <a:pt x="180" y="135"/>
                    </a:lnTo>
                    <a:lnTo>
                      <a:pt x="180" y="136"/>
                    </a:lnTo>
                    <a:lnTo>
                      <a:pt x="175" y="140"/>
                    </a:lnTo>
                    <a:lnTo>
                      <a:pt x="168" y="142"/>
                    </a:lnTo>
                    <a:lnTo>
                      <a:pt x="163" y="145"/>
                    </a:lnTo>
                    <a:lnTo>
                      <a:pt x="148" y="145"/>
                    </a:lnTo>
                    <a:lnTo>
                      <a:pt x="134" y="139"/>
                    </a:lnTo>
                    <a:lnTo>
                      <a:pt x="126" y="132"/>
                    </a:lnTo>
                    <a:lnTo>
                      <a:pt x="120" y="125"/>
                    </a:lnTo>
                    <a:lnTo>
                      <a:pt x="117" y="114"/>
                    </a:lnTo>
                    <a:lnTo>
                      <a:pt x="117" y="104"/>
                    </a:lnTo>
                    <a:lnTo>
                      <a:pt x="121" y="95"/>
                    </a:lnTo>
                    <a:lnTo>
                      <a:pt x="128" y="89"/>
                    </a:lnTo>
                    <a:lnTo>
                      <a:pt x="136" y="84"/>
                    </a:lnTo>
                    <a:lnTo>
                      <a:pt x="145" y="84"/>
                    </a:lnTo>
                    <a:lnTo>
                      <a:pt x="154" y="85"/>
                    </a:lnTo>
                    <a:lnTo>
                      <a:pt x="158" y="89"/>
                    </a:lnTo>
                    <a:lnTo>
                      <a:pt x="160" y="91"/>
                    </a:lnTo>
                    <a:lnTo>
                      <a:pt x="164" y="95"/>
                    </a:lnTo>
                    <a:lnTo>
                      <a:pt x="166" y="99"/>
                    </a:lnTo>
                    <a:lnTo>
                      <a:pt x="166" y="103"/>
                    </a:lnTo>
                    <a:lnTo>
                      <a:pt x="162" y="103"/>
                    </a:lnTo>
                    <a:lnTo>
                      <a:pt x="158" y="103"/>
                    </a:lnTo>
                    <a:lnTo>
                      <a:pt x="154" y="103"/>
                    </a:lnTo>
                    <a:lnTo>
                      <a:pt x="150" y="104"/>
                    </a:lnTo>
                    <a:lnTo>
                      <a:pt x="146" y="107"/>
                    </a:lnTo>
                    <a:lnTo>
                      <a:pt x="145" y="109"/>
                    </a:lnTo>
                    <a:lnTo>
                      <a:pt x="144" y="113"/>
                    </a:lnTo>
                    <a:lnTo>
                      <a:pt x="144" y="116"/>
                    </a:lnTo>
                    <a:lnTo>
                      <a:pt x="145" y="119"/>
                    </a:lnTo>
                    <a:lnTo>
                      <a:pt x="146" y="122"/>
                    </a:lnTo>
                    <a:lnTo>
                      <a:pt x="149" y="125"/>
                    </a:lnTo>
                    <a:lnTo>
                      <a:pt x="153" y="127"/>
                    </a:lnTo>
                    <a:lnTo>
                      <a:pt x="157" y="128"/>
                    </a:lnTo>
                    <a:lnTo>
                      <a:pt x="160" y="128"/>
                    </a:lnTo>
                    <a:lnTo>
                      <a:pt x="164" y="127"/>
                    </a:lnTo>
                    <a:lnTo>
                      <a:pt x="168" y="126"/>
                    </a:lnTo>
                    <a:lnTo>
                      <a:pt x="173" y="122"/>
                    </a:lnTo>
                    <a:lnTo>
                      <a:pt x="177" y="118"/>
                    </a:lnTo>
                    <a:lnTo>
                      <a:pt x="178" y="112"/>
                    </a:lnTo>
                    <a:lnTo>
                      <a:pt x="178" y="107"/>
                    </a:lnTo>
                    <a:lnTo>
                      <a:pt x="175" y="95"/>
                    </a:lnTo>
                    <a:lnTo>
                      <a:pt x="167" y="85"/>
                    </a:lnTo>
                    <a:lnTo>
                      <a:pt x="155" y="80"/>
                    </a:lnTo>
                    <a:lnTo>
                      <a:pt x="144" y="76"/>
                    </a:lnTo>
                    <a:lnTo>
                      <a:pt x="132" y="75"/>
                    </a:lnTo>
                    <a:lnTo>
                      <a:pt x="123" y="75"/>
                    </a:lnTo>
                    <a:lnTo>
                      <a:pt x="116" y="75"/>
                    </a:lnTo>
                    <a:lnTo>
                      <a:pt x="112" y="90"/>
                    </a:lnTo>
                    <a:lnTo>
                      <a:pt x="105" y="105"/>
                    </a:lnTo>
                    <a:lnTo>
                      <a:pt x="95" y="123"/>
                    </a:lnTo>
                    <a:lnTo>
                      <a:pt x="82" y="141"/>
                    </a:lnTo>
                    <a:lnTo>
                      <a:pt x="66" y="155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5" y="167"/>
                    </a:lnTo>
                    <a:lnTo>
                      <a:pt x="44" y="168"/>
                    </a:lnTo>
                    <a:lnTo>
                      <a:pt x="43" y="169"/>
                    </a:lnTo>
                    <a:lnTo>
                      <a:pt x="43" y="173"/>
                    </a:lnTo>
                    <a:lnTo>
                      <a:pt x="12" y="173"/>
                    </a:lnTo>
                    <a:lnTo>
                      <a:pt x="15" y="160"/>
                    </a:lnTo>
                    <a:lnTo>
                      <a:pt x="17" y="150"/>
                    </a:lnTo>
                    <a:lnTo>
                      <a:pt x="22" y="141"/>
                    </a:lnTo>
                    <a:lnTo>
                      <a:pt x="32" y="121"/>
                    </a:lnTo>
                    <a:lnTo>
                      <a:pt x="47" y="103"/>
                    </a:lnTo>
                    <a:lnTo>
                      <a:pt x="62" y="90"/>
                    </a:lnTo>
                    <a:lnTo>
                      <a:pt x="80" y="79"/>
                    </a:lnTo>
                    <a:lnTo>
                      <a:pt x="95" y="74"/>
                    </a:lnTo>
                    <a:lnTo>
                      <a:pt x="111" y="70"/>
                    </a:lnTo>
                    <a:lnTo>
                      <a:pt x="111" y="62"/>
                    </a:lnTo>
                    <a:lnTo>
                      <a:pt x="111" y="53"/>
                    </a:lnTo>
                    <a:lnTo>
                      <a:pt x="109" y="42"/>
                    </a:lnTo>
                    <a:lnTo>
                      <a:pt x="105" y="29"/>
                    </a:lnTo>
                    <a:lnTo>
                      <a:pt x="99" y="19"/>
                    </a:lnTo>
                    <a:lnTo>
                      <a:pt x="90" y="10"/>
                    </a:lnTo>
                    <a:lnTo>
                      <a:pt x="79" y="6"/>
                    </a:lnTo>
                    <a:lnTo>
                      <a:pt x="72" y="7"/>
                    </a:lnTo>
                    <a:lnTo>
                      <a:pt x="67" y="9"/>
                    </a:lnTo>
                    <a:lnTo>
                      <a:pt x="63" y="12"/>
                    </a:lnTo>
                    <a:lnTo>
                      <a:pt x="59" y="18"/>
                    </a:lnTo>
                    <a:lnTo>
                      <a:pt x="58" y="21"/>
                    </a:lnTo>
                    <a:lnTo>
                      <a:pt x="57" y="25"/>
                    </a:lnTo>
                    <a:lnTo>
                      <a:pt x="57" y="29"/>
                    </a:lnTo>
                    <a:lnTo>
                      <a:pt x="58" y="33"/>
                    </a:lnTo>
                    <a:lnTo>
                      <a:pt x="61" y="37"/>
                    </a:lnTo>
                    <a:lnTo>
                      <a:pt x="63" y="38"/>
                    </a:lnTo>
                    <a:lnTo>
                      <a:pt x="66" y="40"/>
                    </a:lnTo>
                    <a:lnTo>
                      <a:pt x="70" y="40"/>
                    </a:lnTo>
                    <a:lnTo>
                      <a:pt x="72" y="42"/>
                    </a:lnTo>
                    <a:lnTo>
                      <a:pt x="76" y="40"/>
                    </a:lnTo>
                    <a:lnTo>
                      <a:pt x="79" y="38"/>
                    </a:lnTo>
                    <a:lnTo>
                      <a:pt x="80" y="35"/>
                    </a:lnTo>
                    <a:lnTo>
                      <a:pt x="81" y="32"/>
                    </a:lnTo>
                    <a:lnTo>
                      <a:pt x="82" y="28"/>
                    </a:lnTo>
                    <a:lnTo>
                      <a:pt x="82" y="24"/>
                    </a:lnTo>
                    <a:lnTo>
                      <a:pt x="82" y="20"/>
                    </a:lnTo>
                    <a:lnTo>
                      <a:pt x="86" y="20"/>
                    </a:lnTo>
                    <a:lnTo>
                      <a:pt x="90" y="21"/>
                    </a:lnTo>
                    <a:lnTo>
                      <a:pt x="94" y="24"/>
                    </a:lnTo>
                    <a:lnTo>
                      <a:pt x="96" y="28"/>
                    </a:lnTo>
                    <a:lnTo>
                      <a:pt x="99" y="32"/>
                    </a:lnTo>
                    <a:lnTo>
                      <a:pt x="102" y="40"/>
                    </a:lnTo>
                    <a:lnTo>
                      <a:pt x="100" y="49"/>
                    </a:lnTo>
                    <a:lnTo>
                      <a:pt x="96" y="57"/>
                    </a:lnTo>
                    <a:lnTo>
                      <a:pt x="89" y="63"/>
                    </a:lnTo>
                    <a:lnTo>
                      <a:pt x="80" y="67"/>
                    </a:lnTo>
                    <a:lnTo>
                      <a:pt x="71" y="69"/>
                    </a:lnTo>
                    <a:lnTo>
                      <a:pt x="57" y="63"/>
                    </a:lnTo>
                    <a:lnTo>
                      <a:pt x="47" y="52"/>
                    </a:lnTo>
                    <a:lnTo>
                      <a:pt x="40" y="38"/>
                    </a:lnTo>
                    <a:lnTo>
                      <a:pt x="40" y="23"/>
                    </a:lnTo>
                    <a:lnTo>
                      <a:pt x="41" y="16"/>
                    </a:lnTo>
                    <a:lnTo>
                      <a:pt x="44" y="11"/>
                    </a:lnTo>
                    <a:lnTo>
                      <a:pt x="48" y="6"/>
                    </a:lnTo>
                    <a:lnTo>
                      <a:pt x="48" y="5"/>
                    </a:lnTo>
                    <a:lnTo>
                      <a:pt x="44" y="6"/>
                    </a:lnTo>
                    <a:lnTo>
                      <a:pt x="39" y="6"/>
                    </a:lnTo>
                    <a:lnTo>
                      <a:pt x="34" y="6"/>
                    </a:lnTo>
                    <a:lnTo>
                      <a:pt x="27" y="6"/>
                    </a:lnTo>
                    <a:lnTo>
                      <a:pt x="21" y="5"/>
                    </a:lnTo>
                    <a:lnTo>
                      <a:pt x="15" y="4"/>
                    </a:lnTo>
                    <a:lnTo>
                      <a:pt x="8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8" name="Freeform 254">
                <a:extLst>
                  <a:ext uri="{FF2B5EF4-FFF2-40B4-BE49-F238E27FC236}">
                    <a16:creationId xmlns:a16="http://schemas.microsoft.com/office/drawing/2014/main" id="{E9459658-51B2-444A-9AFF-295D1540E9E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0" y="134"/>
                <a:ext cx="36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6 w 146"/>
                  <a:gd name="T9" fmla="*/ 16 h 76"/>
                  <a:gd name="T10" fmla="*/ 84 w 146"/>
                  <a:gd name="T11" fmla="*/ 7 h 76"/>
                  <a:gd name="T12" fmla="*/ 94 w 146"/>
                  <a:gd name="T13" fmla="*/ 1 h 76"/>
                  <a:gd name="T14" fmla="*/ 115 w 146"/>
                  <a:gd name="T15" fmla="*/ 0 h 76"/>
                  <a:gd name="T16" fmla="*/ 140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7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7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4 w 146"/>
                  <a:gd name="T45" fmla="*/ 20 h 76"/>
                  <a:gd name="T46" fmla="*/ 84 w 146"/>
                  <a:gd name="T47" fmla="*/ 33 h 76"/>
                  <a:gd name="T48" fmla="*/ 87 w 146"/>
                  <a:gd name="T49" fmla="*/ 53 h 76"/>
                  <a:gd name="T50" fmla="*/ 107 w 146"/>
                  <a:gd name="T51" fmla="*/ 70 h 76"/>
                  <a:gd name="T52" fmla="*/ 94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5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6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3 w 146"/>
                  <a:gd name="T91" fmla="*/ 42 h 76"/>
                  <a:gd name="T92" fmla="*/ 47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7 w 146"/>
                  <a:gd name="T105" fmla="*/ 12 h 76"/>
                  <a:gd name="T106" fmla="*/ 29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4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6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8" y="3"/>
                    </a:lnTo>
                    <a:lnTo>
                      <a:pt x="94" y="1"/>
                    </a:lnTo>
                    <a:lnTo>
                      <a:pt x="100" y="0"/>
                    </a:lnTo>
                    <a:lnTo>
                      <a:pt x="115" y="0"/>
                    </a:lnTo>
                    <a:lnTo>
                      <a:pt x="130" y="6"/>
                    </a:lnTo>
                    <a:lnTo>
                      <a:pt x="140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6" y="59"/>
                    </a:lnTo>
                    <a:lnTo>
                      <a:pt x="117" y="61"/>
                    </a:lnTo>
                    <a:lnTo>
                      <a:pt x="108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8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7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7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4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3" y="40"/>
                    </a:lnTo>
                    <a:lnTo>
                      <a:pt x="87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4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5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0" y="33"/>
                    </a:lnTo>
                    <a:lnTo>
                      <a:pt x="56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7" y="34"/>
                    </a:lnTo>
                    <a:lnTo>
                      <a:pt x="29" y="38"/>
                    </a:lnTo>
                    <a:lnTo>
                      <a:pt x="32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3" y="42"/>
                    </a:lnTo>
                    <a:lnTo>
                      <a:pt x="47" y="40"/>
                    </a:lnTo>
                    <a:lnTo>
                      <a:pt x="47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2" y="20"/>
                    </a:lnTo>
                    <a:lnTo>
                      <a:pt x="7" y="12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9" name="Freeform 255">
                <a:extLst>
                  <a:ext uri="{FF2B5EF4-FFF2-40B4-BE49-F238E27FC236}">
                    <a16:creationId xmlns:a16="http://schemas.microsoft.com/office/drawing/2014/main" id="{F309753A-915C-487A-9536-18E19369DAE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3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4 w 147"/>
                  <a:gd name="T7" fmla="*/ 26 h 76"/>
                  <a:gd name="T8" fmla="*/ 78 w 147"/>
                  <a:gd name="T9" fmla="*/ 16 h 76"/>
                  <a:gd name="T10" fmla="*/ 85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4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8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71" y="16"/>
                    </a:lnTo>
                    <a:lnTo>
                      <a:pt x="72" y="21"/>
                    </a:lnTo>
                    <a:lnTo>
                      <a:pt x="74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10" y="58"/>
                    </a:lnTo>
                    <a:lnTo>
                      <a:pt x="106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0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4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8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0" name="Freeform 256">
                <a:extLst>
                  <a:ext uri="{FF2B5EF4-FFF2-40B4-BE49-F238E27FC236}">
                    <a16:creationId xmlns:a16="http://schemas.microsoft.com/office/drawing/2014/main" id="{FF870811-E426-49D5-9A95-E2DA1C2BE88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3" y="134"/>
                <a:ext cx="37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7 w 146"/>
                  <a:gd name="T9" fmla="*/ 16 h 76"/>
                  <a:gd name="T10" fmla="*/ 84 w 146"/>
                  <a:gd name="T11" fmla="*/ 7 h 76"/>
                  <a:gd name="T12" fmla="*/ 95 w 146"/>
                  <a:gd name="T13" fmla="*/ 1 h 76"/>
                  <a:gd name="T14" fmla="*/ 116 w 146"/>
                  <a:gd name="T15" fmla="*/ 0 h 76"/>
                  <a:gd name="T16" fmla="*/ 141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8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8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5 w 146"/>
                  <a:gd name="T45" fmla="*/ 20 h 76"/>
                  <a:gd name="T46" fmla="*/ 84 w 146"/>
                  <a:gd name="T47" fmla="*/ 33 h 76"/>
                  <a:gd name="T48" fmla="*/ 88 w 146"/>
                  <a:gd name="T49" fmla="*/ 53 h 76"/>
                  <a:gd name="T50" fmla="*/ 107 w 146"/>
                  <a:gd name="T51" fmla="*/ 70 h 76"/>
                  <a:gd name="T52" fmla="*/ 95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7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7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5 w 146"/>
                  <a:gd name="T91" fmla="*/ 42 h 76"/>
                  <a:gd name="T92" fmla="*/ 48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15 w 146"/>
                  <a:gd name="T105" fmla="*/ 6 h 76"/>
                  <a:gd name="T106" fmla="*/ 45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5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9" y="3"/>
                    </a:lnTo>
                    <a:lnTo>
                      <a:pt x="95" y="1"/>
                    </a:lnTo>
                    <a:lnTo>
                      <a:pt x="100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1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9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8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5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7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1" y="33"/>
                    </a:lnTo>
                    <a:lnTo>
                      <a:pt x="57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5" y="42"/>
                    </a:lnTo>
                    <a:lnTo>
                      <a:pt x="47" y="40"/>
                    </a:lnTo>
                    <a:lnTo>
                      <a:pt x="48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1" name="Freeform 257">
                <a:extLst>
                  <a:ext uri="{FF2B5EF4-FFF2-40B4-BE49-F238E27FC236}">
                    <a16:creationId xmlns:a16="http://schemas.microsoft.com/office/drawing/2014/main" id="{B4226E05-62D4-4C69-B38E-50F6D7C7FEB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2" name="Freeform 258">
                <a:extLst>
                  <a:ext uri="{FF2B5EF4-FFF2-40B4-BE49-F238E27FC236}">
                    <a16:creationId xmlns:a16="http://schemas.microsoft.com/office/drawing/2014/main" id="{9CCCCFA8-2FEC-43C3-B83F-7086B55E6D22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0" y="110"/>
                <a:ext cx="46" cy="43"/>
              </a:xfrm>
              <a:custGeom>
                <a:avLst/>
                <a:gdLst>
                  <a:gd name="T0" fmla="*/ 108 w 186"/>
                  <a:gd name="T1" fmla="*/ 135 h 173"/>
                  <a:gd name="T2" fmla="*/ 82 w 186"/>
                  <a:gd name="T3" fmla="*/ 95 h 173"/>
                  <a:gd name="T4" fmla="*/ 97 w 186"/>
                  <a:gd name="T5" fmla="*/ 121 h 173"/>
                  <a:gd name="T6" fmla="*/ 97 w 186"/>
                  <a:gd name="T7" fmla="*/ 100 h 173"/>
                  <a:gd name="T8" fmla="*/ 128 w 186"/>
                  <a:gd name="T9" fmla="*/ 122 h 173"/>
                  <a:gd name="T10" fmla="*/ 148 w 186"/>
                  <a:gd name="T11" fmla="*/ 150 h 173"/>
                  <a:gd name="T12" fmla="*/ 157 w 186"/>
                  <a:gd name="T13" fmla="*/ 146 h 173"/>
                  <a:gd name="T14" fmla="*/ 110 w 186"/>
                  <a:gd name="T15" fmla="*/ 91 h 173"/>
                  <a:gd name="T16" fmla="*/ 97 w 186"/>
                  <a:gd name="T17" fmla="*/ 0 h 173"/>
                  <a:gd name="T18" fmla="*/ 172 w 186"/>
                  <a:gd name="T19" fmla="*/ 6 h 173"/>
                  <a:gd name="T20" fmla="*/ 152 w 186"/>
                  <a:gd name="T21" fmla="*/ 7 h 173"/>
                  <a:gd name="T22" fmla="*/ 133 w 186"/>
                  <a:gd name="T23" fmla="*/ 6 h 173"/>
                  <a:gd name="T24" fmla="*/ 141 w 186"/>
                  <a:gd name="T25" fmla="*/ 16 h 173"/>
                  <a:gd name="T26" fmla="*/ 137 w 186"/>
                  <a:gd name="T27" fmla="*/ 52 h 173"/>
                  <a:gd name="T28" fmla="*/ 113 w 186"/>
                  <a:gd name="T29" fmla="*/ 69 h 173"/>
                  <a:gd name="T30" fmla="*/ 87 w 186"/>
                  <a:gd name="T31" fmla="*/ 57 h 173"/>
                  <a:gd name="T32" fmla="*/ 84 w 186"/>
                  <a:gd name="T33" fmla="*/ 32 h 173"/>
                  <a:gd name="T34" fmla="*/ 93 w 186"/>
                  <a:gd name="T35" fmla="*/ 21 h 173"/>
                  <a:gd name="T36" fmla="*/ 101 w 186"/>
                  <a:gd name="T37" fmla="*/ 24 h 173"/>
                  <a:gd name="T38" fmla="*/ 102 w 186"/>
                  <a:gd name="T39" fmla="*/ 35 h 173"/>
                  <a:gd name="T40" fmla="*/ 111 w 186"/>
                  <a:gd name="T41" fmla="*/ 42 h 173"/>
                  <a:gd name="T42" fmla="*/ 120 w 186"/>
                  <a:gd name="T43" fmla="*/ 38 h 173"/>
                  <a:gd name="T44" fmla="*/ 127 w 186"/>
                  <a:gd name="T45" fmla="*/ 29 h 173"/>
                  <a:gd name="T46" fmla="*/ 124 w 186"/>
                  <a:gd name="T47" fmla="*/ 18 h 173"/>
                  <a:gd name="T48" fmla="*/ 110 w 186"/>
                  <a:gd name="T49" fmla="*/ 7 h 173"/>
                  <a:gd name="T50" fmla="*/ 84 w 186"/>
                  <a:gd name="T51" fmla="*/ 19 h 173"/>
                  <a:gd name="T52" fmla="*/ 72 w 186"/>
                  <a:gd name="T53" fmla="*/ 53 h 173"/>
                  <a:gd name="T54" fmla="*/ 88 w 186"/>
                  <a:gd name="T55" fmla="*/ 74 h 173"/>
                  <a:gd name="T56" fmla="*/ 137 w 186"/>
                  <a:gd name="T57" fmla="*/ 103 h 173"/>
                  <a:gd name="T58" fmla="*/ 165 w 186"/>
                  <a:gd name="T59" fmla="*/ 150 h 173"/>
                  <a:gd name="T60" fmla="*/ 141 w 186"/>
                  <a:gd name="T61" fmla="*/ 173 h 173"/>
                  <a:gd name="T62" fmla="*/ 138 w 186"/>
                  <a:gd name="T63" fmla="*/ 167 h 173"/>
                  <a:gd name="T64" fmla="*/ 123 w 186"/>
                  <a:gd name="T65" fmla="*/ 159 h 173"/>
                  <a:gd name="T66" fmla="*/ 88 w 186"/>
                  <a:gd name="T67" fmla="*/ 122 h 173"/>
                  <a:gd name="T68" fmla="*/ 68 w 186"/>
                  <a:gd name="T69" fmla="*/ 75 h 173"/>
                  <a:gd name="T70" fmla="*/ 40 w 186"/>
                  <a:gd name="T71" fmla="*/ 76 h 173"/>
                  <a:gd name="T72" fmla="*/ 8 w 186"/>
                  <a:gd name="T73" fmla="*/ 95 h 173"/>
                  <a:gd name="T74" fmla="*/ 6 w 186"/>
                  <a:gd name="T75" fmla="*/ 117 h 173"/>
                  <a:gd name="T76" fmla="*/ 19 w 186"/>
                  <a:gd name="T77" fmla="*/ 127 h 173"/>
                  <a:gd name="T78" fmla="*/ 31 w 186"/>
                  <a:gd name="T79" fmla="*/ 127 h 173"/>
                  <a:gd name="T80" fmla="*/ 38 w 186"/>
                  <a:gd name="T81" fmla="*/ 119 h 173"/>
                  <a:gd name="T82" fmla="*/ 38 w 186"/>
                  <a:gd name="T83" fmla="*/ 109 h 173"/>
                  <a:gd name="T84" fmla="*/ 29 w 186"/>
                  <a:gd name="T85" fmla="*/ 103 h 173"/>
                  <a:gd name="T86" fmla="*/ 18 w 186"/>
                  <a:gd name="T87" fmla="*/ 103 h 173"/>
                  <a:gd name="T88" fmla="*/ 22 w 186"/>
                  <a:gd name="T89" fmla="*/ 91 h 173"/>
                  <a:gd name="T90" fmla="*/ 38 w 186"/>
                  <a:gd name="T91" fmla="*/ 84 h 173"/>
                  <a:gd name="T92" fmla="*/ 63 w 186"/>
                  <a:gd name="T93" fmla="*/ 95 h 173"/>
                  <a:gd name="T94" fmla="*/ 64 w 186"/>
                  <a:gd name="T95" fmla="*/ 125 h 173"/>
                  <a:gd name="T96" fmla="*/ 36 w 186"/>
                  <a:gd name="T97" fmla="*/ 145 h 173"/>
                  <a:gd name="T98" fmla="*/ 9 w 186"/>
                  <a:gd name="T99" fmla="*/ 140 h 173"/>
                  <a:gd name="T100" fmla="*/ 4 w 186"/>
                  <a:gd name="T101" fmla="*/ 144 h 173"/>
                  <a:gd name="T102" fmla="*/ 4 w 186"/>
                  <a:gd name="T103" fmla="*/ 163 h 173"/>
                  <a:gd name="T104" fmla="*/ 3 w 186"/>
                  <a:gd name="T105" fmla="*/ 168 h 173"/>
                  <a:gd name="T106" fmla="*/ 3 w 186"/>
                  <a:gd name="T107" fmla="*/ 170 h 173"/>
                  <a:gd name="T108" fmla="*/ 0 w 186"/>
                  <a:gd name="T109" fmla="*/ 84 h 173"/>
                  <a:gd name="T110" fmla="*/ 36 w 186"/>
                  <a:gd name="T111" fmla="*/ 69 h 173"/>
                  <a:gd name="T112" fmla="*/ 65 w 186"/>
                  <a:gd name="T113" fmla="*/ 55 h 173"/>
                  <a:gd name="T114" fmla="*/ 79 w 186"/>
                  <a:gd name="T115" fmla="*/ 10 h 173"/>
                  <a:gd name="T116" fmla="*/ 84 w 186"/>
                  <a:gd name="T117" fmla="*/ 10 h 173"/>
                  <a:gd name="T118" fmla="*/ 84 w 186"/>
                  <a:gd name="T119" fmla="*/ 10 h 173"/>
                  <a:gd name="T120" fmla="*/ 84 w 186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186" h="173">
                    <a:moveTo>
                      <a:pt x="102" y="128"/>
                    </a:moveTo>
                    <a:lnTo>
                      <a:pt x="106" y="134"/>
                    </a:lnTo>
                    <a:lnTo>
                      <a:pt x="108" y="135"/>
                    </a:lnTo>
                    <a:lnTo>
                      <a:pt x="102" y="128"/>
                    </a:lnTo>
                    <a:close/>
                    <a:moveTo>
                      <a:pt x="76" y="77"/>
                    </a:moveTo>
                    <a:lnTo>
                      <a:pt x="82" y="95"/>
                    </a:lnTo>
                    <a:lnTo>
                      <a:pt x="90" y="112"/>
                    </a:lnTo>
                    <a:lnTo>
                      <a:pt x="100" y="126"/>
                    </a:lnTo>
                    <a:lnTo>
                      <a:pt x="97" y="121"/>
                    </a:lnTo>
                    <a:lnTo>
                      <a:pt x="90" y="108"/>
                    </a:lnTo>
                    <a:lnTo>
                      <a:pt x="84" y="95"/>
                    </a:lnTo>
                    <a:lnTo>
                      <a:pt x="97" y="100"/>
                    </a:lnTo>
                    <a:lnTo>
                      <a:pt x="110" y="108"/>
                    </a:lnTo>
                    <a:lnTo>
                      <a:pt x="119" y="114"/>
                    </a:lnTo>
                    <a:lnTo>
                      <a:pt x="128" y="122"/>
                    </a:lnTo>
                    <a:lnTo>
                      <a:pt x="136" y="130"/>
                    </a:lnTo>
                    <a:lnTo>
                      <a:pt x="142" y="139"/>
                    </a:lnTo>
                    <a:lnTo>
                      <a:pt x="148" y="150"/>
                    </a:lnTo>
                    <a:lnTo>
                      <a:pt x="155" y="163"/>
                    </a:lnTo>
                    <a:lnTo>
                      <a:pt x="164" y="165"/>
                    </a:lnTo>
                    <a:lnTo>
                      <a:pt x="157" y="146"/>
                    </a:lnTo>
                    <a:lnTo>
                      <a:pt x="148" y="130"/>
                    </a:lnTo>
                    <a:lnTo>
                      <a:pt x="132" y="108"/>
                    </a:lnTo>
                    <a:lnTo>
                      <a:pt x="110" y="91"/>
                    </a:lnTo>
                    <a:lnTo>
                      <a:pt x="93" y="83"/>
                    </a:lnTo>
                    <a:lnTo>
                      <a:pt x="76" y="77"/>
                    </a:lnTo>
                    <a:close/>
                    <a:moveTo>
                      <a:pt x="97" y="0"/>
                    </a:moveTo>
                    <a:lnTo>
                      <a:pt x="186" y="0"/>
                    </a:lnTo>
                    <a:lnTo>
                      <a:pt x="179" y="5"/>
                    </a:lnTo>
                    <a:lnTo>
                      <a:pt x="172" y="6"/>
                    </a:lnTo>
                    <a:lnTo>
                      <a:pt x="164" y="7"/>
                    </a:lnTo>
                    <a:lnTo>
                      <a:pt x="159" y="7"/>
                    </a:lnTo>
                    <a:lnTo>
                      <a:pt x="152" y="7"/>
                    </a:lnTo>
                    <a:lnTo>
                      <a:pt x="147" y="7"/>
                    </a:lnTo>
                    <a:lnTo>
                      <a:pt x="141" y="6"/>
                    </a:lnTo>
                    <a:lnTo>
                      <a:pt x="133" y="6"/>
                    </a:lnTo>
                    <a:lnTo>
                      <a:pt x="134" y="6"/>
                    </a:lnTo>
                    <a:lnTo>
                      <a:pt x="138" y="11"/>
                    </a:lnTo>
                    <a:lnTo>
                      <a:pt x="141" y="16"/>
                    </a:lnTo>
                    <a:lnTo>
                      <a:pt x="143" y="23"/>
                    </a:lnTo>
                    <a:lnTo>
                      <a:pt x="143" y="38"/>
                    </a:lnTo>
                    <a:lnTo>
                      <a:pt x="137" y="52"/>
                    </a:lnTo>
                    <a:lnTo>
                      <a:pt x="131" y="60"/>
                    </a:lnTo>
                    <a:lnTo>
                      <a:pt x="123" y="66"/>
                    </a:lnTo>
                    <a:lnTo>
                      <a:pt x="113" y="69"/>
                    </a:lnTo>
                    <a:lnTo>
                      <a:pt x="102" y="67"/>
                    </a:lnTo>
                    <a:lnTo>
                      <a:pt x="93" y="63"/>
                    </a:lnTo>
                    <a:lnTo>
                      <a:pt x="87" y="57"/>
                    </a:lnTo>
                    <a:lnTo>
                      <a:pt x="83" y="49"/>
                    </a:lnTo>
                    <a:lnTo>
                      <a:pt x="82" y="40"/>
                    </a:lnTo>
                    <a:lnTo>
                      <a:pt x="84" y="32"/>
                    </a:lnTo>
                    <a:lnTo>
                      <a:pt x="87" y="28"/>
                    </a:lnTo>
                    <a:lnTo>
                      <a:pt x="90" y="24"/>
                    </a:lnTo>
                    <a:lnTo>
                      <a:pt x="93" y="21"/>
                    </a:lnTo>
                    <a:lnTo>
                      <a:pt x="97" y="20"/>
                    </a:lnTo>
                    <a:lnTo>
                      <a:pt x="101" y="20"/>
                    </a:lnTo>
                    <a:lnTo>
                      <a:pt x="101" y="24"/>
                    </a:lnTo>
                    <a:lnTo>
                      <a:pt x="101" y="28"/>
                    </a:lnTo>
                    <a:lnTo>
                      <a:pt x="101" y="32"/>
                    </a:lnTo>
                    <a:lnTo>
                      <a:pt x="102" y="35"/>
                    </a:lnTo>
                    <a:lnTo>
                      <a:pt x="105" y="38"/>
                    </a:lnTo>
                    <a:lnTo>
                      <a:pt x="108" y="40"/>
                    </a:lnTo>
                    <a:lnTo>
                      <a:pt x="111" y="42"/>
                    </a:lnTo>
                    <a:lnTo>
                      <a:pt x="114" y="40"/>
                    </a:lnTo>
                    <a:lnTo>
                      <a:pt x="118" y="40"/>
                    </a:lnTo>
                    <a:lnTo>
                      <a:pt x="120" y="38"/>
                    </a:lnTo>
                    <a:lnTo>
                      <a:pt x="123" y="37"/>
                    </a:lnTo>
                    <a:lnTo>
                      <a:pt x="125" y="33"/>
                    </a:lnTo>
                    <a:lnTo>
                      <a:pt x="127" y="29"/>
                    </a:lnTo>
                    <a:lnTo>
                      <a:pt x="127" y="25"/>
                    </a:lnTo>
                    <a:lnTo>
                      <a:pt x="125" y="21"/>
                    </a:lnTo>
                    <a:lnTo>
                      <a:pt x="124" y="18"/>
                    </a:lnTo>
                    <a:lnTo>
                      <a:pt x="120" y="12"/>
                    </a:lnTo>
                    <a:lnTo>
                      <a:pt x="116" y="9"/>
                    </a:lnTo>
                    <a:lnTo>
                      <a:pt x="110" y="7"/>
                    </a:lnTo>
                    <a:lnTo>
                      <a:pt x="105" y="6"/>
                    </a:lnTo>
                    <a:lnTo>
                      <a:pt x="93" y="10"/>
                    </a:lnTo>
                    <a:lnTo>
                      <a:pt x="84" y="19"/>
                    </a:lnTo>
                    <a:lnTo>
                      <a:pt x="78" y="29"/>
                    </a:lnTo>
                    <a:lnTo>
                      <a:pt x="74" y="42"/>
                    </a:lnTo>
                    <a:lnTo>
                      <a:pt x="72" y="53"/>
                    </a:lnTo>
                    <a:lnTo>
                      <a:pt x="72" y="62"/>
                    </a:lnTo>
                    <a:lnTo>
                      <a:pt x="73" y="70"/>
                    </a:lnTo>
                    <a:lnTo>
                      <a:pt x="88" y="74"/>
                    </a:lnTo>
                    <a:lnTo>
                      <a:pt x="102" y="79"/>
                    </a:lnTo>
                    <a:lnTo>
                      <a:pt x="120" y="90"/>
                    </a:lnTo>
                    <a:lnTo>
                      <a:pt x="137" y="103"/>
                    </a:lnTo>
                    <a:lnTo>
                      <a:pt x="151" y="121"/>
                    </a:lnTo>
                    <a:lnTo>
                      <a:pt x="161" y="141"/>
                    </a:lnTo>
                    <a:lnTo>
                      <a:pt x="165" y="150"/>
                    </a:lnTo>
                    <a:lnTo>
                      <a:pt x="169" y="160"/>
                    </a:lnTo>
                    <a:lnTo>
                      <a:pt x="172" y="173"/>
                    </a:lnTo>
                    <a:lnTo>
                      <a:pt x="141" y="173"/>
                    </a:lnTo>
                    <a:lnTo>
                      <a:pt x="140" y="169"/>
                    </a:lnTo>
                    <a:lnTo>
                      <a:pt x="138" y="168"/>
                    </a:lnTo>
                    <a:lnTo>
                      <a:pt x="138" y="167"/>
                    </a:lnTo>
                    <a:lnTo>
                      <a:pt x="137" y="167"/>
                    </a:lnTo>
                    <a:lnTo>
                      <a:pt x="136" y="167"/>
                    </a:lnTo>
                    <a:lnTo>
                      <a:pt x="123" y="159"/>
                    </a:lnTo>
                    <a:lnTo>
                      <a:pt x="111" y="149"/>
                    </a:lnTo>
                    <a:lnTo>
                      <a:pt x="101" y="139"/>
                    </a:lnTo>
                    <a:lnTo>
                      <a:pt x="88" y="122"/>
                    </a:lnTo>
                    <a:lnTo>
                      <a:pt x="77" y="104"/>
                    </a:lnTo>
                    <a:lnTo>
                      <a:pt x="72" y="90"/>
                    </a:lnTo>
                    <a:lnTo>
                      <a:pt x="68" y="75"/>
                    </a:lnTo>
                    <a:lnTo>
                      <a:pt x="60" y="74"/>
                    </a:lnTo>
                    <a:lnTo>
                      <a:pt x="51" y="74"/>
                    </a:lnTo>
                    <a:lnTo>
                      <a:pt x="40" y="76"/>
                    </a:lnTo>
                    <a:lnTo>
                      <a:pt x="27" y="80"/>
                    </a:lnTo>
                    <a:lnTo>
                      <a:pt x="17" y="85"/>
                    </a:lnTo>
                    <a:lnTo>
                      <a:pt x="8" y="95"/>
                    </a:lnTo>
                    <a:lnTo>
                      <a:pt x="4" y="107"/>
                    </a:lnTo>
                    <a:lnTo>
                      <a:pt x="5" y="112"/>
                    </a:lnTo>
                    <a:lnTo>
                      <a:pt x="6" y="117"/>
                    </a:lnTo>
                    <a:lnTo>
                      <a:pt x="10" y="122"/>
                    </a:lnTo>
                    <a:lnTo>
                      <a:pt x="15" y="126"/>
                    </a:lnTo>
                    <a:lnTo>
                      <a:pt x="19" y="127"/>
                    </a:lnTo>
                    <a:lnTo>
                      <a:pt x="23" y="127"/>
                    </a:lnTo>
                    <a:lnTo>
                      <a:pt x="27" y="128"/>
                    </a:lnTo>
                    <a:lnTo>
                      <a:pt x="31" y="127"/>
                    </a:lnTo>
                    <a:lnTo>
                      <a:pt x="35" y="125"/>
                    </a:lnTo>
                    <a:lnTo>
                      <a:pt x="36" y="122"/>
                    </a:lnTo>
                    <a:lnTo>
                      <a:pt x="38" y="119"/>
                    </a:lnTo>
                    <a:lnTo>
                      <a:pt x="40" y="116"/>
                    </a:lnTo>
                    <a:lnTo>
                      <a:pt x="40" y="113"/>
                    </a:lnTo>
                    <a:lnTo>
                      <a:pt x="38" y="109"/>
                    </a:lnTo>
                    <a:lnTo>
                      <a:pt x="36" y="107"/>
                    </a:lnTo>
                    <a:lnTo>
                      <a:pt x="33" y="104"/>
                    </a:lnTo>
                    <a:lnTo>
                      <a:pt x="29" y="103"/>
                    </a:lnTo>
                    <a:lnTo>
                      <a:pt x="26" y="103"/>
                    </a:lnTo>
                    <a:lnTo>
                      <a:pt x="22" y="103"/>
                    </a:lnTo>
                    <a:lnTo>
                      <a:pt x="18" y="103"/>
                    </a:lnTo>
                    <a:lnTo>
                      <a:pt x="18" y="99"/>
                    </a:lnTo>
                    <a:lnTo>
                      <a:pt x="19" y="95"/>
                    </a:lnTo>
                    <a:lnTo>
                      <a:pt x="22" y="91"/>
                    </a:lnTo>
                    <a:lnTo>
                      <a:pt x="26" y="89"/>
                    </a:lnTo>
                    <a:lnTo>
                      <a:pt x="29" y="86"/>
                    </a:lnTo>
                    <a:lnTo>
                      <a:pt x="38" y="84"/>
                    </a:lnTo>
                    <a:lnTo>
                      <a:pt x="47" y="85"/>
                    </a:lnTo>
                    <a:lnTo>
                      <a:pt x="55" y="89"/>
                    </a:lnTo>
                    <a:lnTo>
                      <a:pt x="63" y="95"/>
                    </a:lnTo>
                    <a:lnTo>
                      <a:pt x="65" y="104"/>
                    </a:lnTo>
                    <a:lnTo>
                      <a:pt x="67" y="114"/>
                    </a:lnTo>
                    <a:lnTo>
                      <a:pt x="64" y="125"/>
                    </a:lnTo>
                    <a:lnTo>
                      <a:pt x="58" y="132"/>
                    </a:lnTo>
                    <a:lnTo>
                      <a:pt x="50" y="139"/>
                    </a:lnTo>
                    <a:lnTo>
                      <a:pt x="36" y="145"/>
                    </a:lnTo>
                    <a:lnTo>
                      <a:pt x="20" y="145"/>
                    </a:lnTo>
                    <a:lnTo>
                      <a:pt x="14" y="142"/>
                    </a:lnTo>
                    <a:lnTo>
                      <a:pt x="9" y="140"/>
                    </a:lnTo>
                    <a:lnTo>
                      <a:pt x="4" y="136"/>
                    </a:lnTo>
                    <a:lnTo>
                      <a:pt x="4" y="136"/>
                    </a:lnTo>
                    <a:lnTo>
                      <a:pt x="4" y="144"/>
                    </a:lnTo>
                    <a:lnTo>
                      <a:pt x="5" y="150"/>
                    </a:lnTo>
                    <a:lnTo>
                      <a:pt x="5" y="156"/>
                    </a:lnTo>
                    <a:lnTo>
                      <a:pt x="4" y="163"/>
                    </a:lnTo>
                    <a:lnTo>
                      <a:pt x="3" y="169"/>
                    </a:lnTo>
                    <a:lnTo>
                      <a:pt x="3" y="169"/>
                    </a:lnTo>
                    <a:lnTo>
                      <a:pt x="3" y="168"/>
                    </a:lnTo>
                    <a:lnTo>
                      <a:pt x="3" y="168"/>
                    </a:lnTo>
                    <a:lnTo>
                      <a:pt x="3" y="169"/>
                    </a:lnTo>
                    <a:lnTo>
                      <a:pt x="3" y="170"/>
                    </a:lnTo>
                    <a:lnTo>
                      <a:pt x="3" y="173"/>
                    </a:lnTo>
                    <a:lnTo>
                      <a:pt x="0" y="173"/>
                    </a:lnTo>
                    <a:lnTo>
                      <a:pt x="0" y="84"/>
                    </a:lnTo>
                    <a:lnTo>
                      <a:pt x="4" y="80"/>
                    </a:lnTo>
                    <a:lnTo>
                      <a:pt x="18" y="72"/>
                    </a:lnTo>
                    <a:lnTo>
                      <a:pt x="36" y="69"/>
                    </a:lnTo>
                    <a:lnTo>
                      <a:pt x="52" y="66"/>
                    </a:lnTo>
                    <a:lnTo>
                      <a:pt x="65" y="67"/>
                    </a:lnTo>
                    <a:lnTo>
                      <a:pt x="65" y="55"/>
                    </a:lnTo>
                    <a:lnTo>
                      <a:pt x="67" y="38"/>
                    </a:lnTo>
                    <a:lnTo>
                      <a:pt x="70" y="23"/>
                    </a:lnTo>
                    <a:lnTo>
                      <a:pt x="79" y="10"/>
                    </a:lnTo>
                    <a:lnTo>
                      <a:pt x="81" y="7"/>
                    </a:lnTo>
                    <a:lnTo>
                      <a:pt x="84" y="7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9"/>
                    </a:lnTo>
                    <a:lnTo>
                      <a:pt x="84" y="7"/>
                    </a:lnTo>
                    <a:lnTo>
                      <a:pt x="84" y="7"/>
                    </a:lnTo>
                    <a:lnTo>
                      <a:pt x="91" y="4"/>
                    </a:lnTo>
                    <a:lnTo>
                      <a:pt x="9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3" name="Freeform 259">
                <a:extLst>
                  <a:ext uri="{FF2B5EF4-FFF2-40B4-BE49-F238E27FC236}">
                    <a16:creationId xmlns:a16="http://schemas.microsoft.com/office/drawing/2014/main" id="{07B2526C-E779-47D4-80EC-65F9CF5C68F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9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4" name="Freeform 260">
                <a:extLst>
                  <a:ext uri="{FF2B5EF4-FFF2-40B4-BE49-F238E27FC236}">
                    <a16:creationId xmlns:a16="http://schemas.microsoft.com/office/drawing/2014/main" id="{3CAAF771-BCC4-4FEF-BF68-573DEB7F134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" y="111"/>
                <a:ext cx="19" cy="19"/>
              </a:xfrm>
              <a:custGeom>
                <a:avLst/>
                <a:gdLst>
                  <a:gd name="T0" fmla="*/ 76 w 77"/>
                  <a:gd name="T1" fmla="*/ 0 h 77"/>
                  <a:gd name="T2" fmla="*/ 76 w 77"/>
                  <a:gd name="T3" fmla="*/ 1 h 77"/>
                  <a:gd name="T4" fmla="*/ 76 w 77"/>
                  <a:gd name="T5" fmla="*/ 1 h 77"/>
                  <a:gd name="T6" fmla="*/ 77 w 77"/>
                  <a:gd name="T7" fmla="*/ 1 h 77"/>
                  <a:gd name="T8" fmla="*/ 70 w 77"/>
                  <a:gd name="T9" fmla="*/ 6 h 77"/>
                  <a:gd name="T10" fmla="*/ 64 w 77"/>
                  <a:gd name="T11" fmla="*/ 14 h 77"/>
                  <a:gd name="T12" fmla="*/ 58 w 77"/>
                  <a:gd name="T13" fmla="*/ 27 h 77"/>
                  <a:gd name="T14" fmla="*/ 55 w 77"/>
                  <a:gd name="T15" fmla="*/ 42 h 77"/>
                  <a:gd name="T16" fmla="*/ 54 w 77"/>
                  <a:gd name="T17" fmla="*/ 42 h 77"/>
                  <a:gd name="T18" fmla="*/ 52 w 77"/>
                  <a:gd name="T19" fmla="*/ 42 h 77"/>
                  <a:gd name="T20" fmla="*/ 49 w 77"/>
                  <a:gd name="T21" fmla="*/ 42 h 77"/>
                  <a:gd name="T22" fmla="*/ 44 w 77"/>
                  <a:gd name="T23" fmla="*/ 42 h 77"/>
                  <a:gd name="T24" fmla="*/ 38 w 77"/>
                  <a:gd name="T25" fmla="*/ 43 h 77"/>
                  <a:gd name="T26" fmla="*/ 37 w 77"/>
                  <a:gd name="T27" fmla="*/ 49 h 77"/>
                  <a:gd name="T28" fmla="*/ 37 w 77"/>
                  <a:gd name="T29" fmla="*/ 54 h 77"/>
                  <a:gd name="T30" fmla="*/ 37 w 77"/>
                  <a:gd name="T31" fmla="*/ 57 h 77"/>
                  <a:gd name="T32" fmla="*/ 37 w 77"/>
                  <a:gd name="T33" fmla="*/ 59 h 77"/>
                  <a:gd name="T34" fmla="*/ 37 w 77"/>
                  <a:gd name="T35" fmla="*/ 60 h 77"/>
                  <a:gd name="T36" fmla="*/ 20 w 77"/>
                  <a:gd name="T37" fmla="*/ 64 h 77"/>
                  <a:gd name="T38" fmla="*/ 8 w 77"/>
                  <a:gd name="T39" fmla="*/ 69 h 77"/>
                  <a:gd name="T40" fmla="*/ 0 w 77"/>
                  <a:gd name="T41" fmla="*/ 77 h 77"/>
                  <a:gd name="T42" fmla="*/ 0 w 77"/>
                  <a:gd name="T43" fmla="*/ 65 h 77"/>
                  <a:gd name="T44" fmla="*/ 4 w 77"/>
                  <a:gd name="T45" fmla="*/ 61 h 77"/>
                  <a:gd name="T46" fmla="*/ 8 w 77"/>
                  <a:gd name="T47" fmla="*/ 57 h 77"/>
                  <a:gd name="T48" fmla="*/ 13 w 77"/>
                  <a:gd name="T49" fmla="*/ 55 h 77"/>
                  <a:gd name="T50" fmla="*/ 18 w 77"/>
                  <a:gd name="T51" fmla="*/ 54 h 77"/>
                  <a:gd name="T52" fmla="*/ 18 w 77"/>
                  <a:gd name="T53" fmla="*/ 50 h 77"/>
                  <a:gd name="T54" fmla="*/ 18 w 77"/>
                  <a:gd name="T55" fmla="*/ 40 h 77"/>
                  <a:gd name="T56" fmla="*/ 19 w 77"/>
                  <a:gd name="T57" fmla="*/ 24 h 77"/>
                  <a:gd name="T58" fmla="*/ 35 w 77"/>
                  <a:gd name="T59" fmla="*/ 24 h 77"/>
                  <a:gd name="T60" fmla="*/ 45 w 77"/>
                  <a:gd name="T61" fmla="*/ 24 h 77"/>
                  <a:gd name="T62" fmla="*/ 49 w 77"/>
                  <a:gd name="T63" fmla="*/ 24 h 77"/>
                  <a:gd name="T64" fmla="*/ 52 w 77"/>
                  <a:gd name="T65" fmla="*/ 14 h 77"/>
                  <a:gd name="T66" fmla="*/ 58 w 77"/>
                  <a:gd name="T67" fmla="*/ 8 h 77"/>
                  <a:gd name="T68" fmla="*/ 64 w 77"/>
                  <a:gd name="T69" fmla="*/ 4 h 77"/>
                  <a:gd name="T70" fmla="*/ 70 w 77"/>
                  <a:gd name="T71" fmla="*/ 1 h 77"/>
                  <a:gd name="T72" fmla="*/ 76 w 77"/>
                  <a:gd name="T73" fmla="*/ 0 h 7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</a:cxnLst>
                <a:rect l="0" t="0" r="r" b="b"/>
                <a:pathLst>
                  <a:path w="77" h="77">
                    <a:moveTo>
                      <a:pt x="76" y="0"/>
                    </a:moveTo>
                    <a:lnTo>
                      <a:pt x="76" y="1"/>
                    </a:lnTo>
                    <a:lnTo>
                      <a:pt x="76" y="1"/>
                    </a:lnTo>
                    <a:lnTo>
                      <a:pt x="77" y="1"/>
                    </a:lnTo>
                    <a:lnTo>
                      <a:pt x="70" y="6"/>
                    </a:lnTo>
                    <a:lnTo>
                      <a:pt x="64" y="14"/>
                    </a:lnTo>
                    <a:lnTo>
                      <a:pt x="58" y="27"/>
                    </a:lnTo>
                    <a:lnTo>
                      <a:pt x="55" y="42"/>
                    </a:lnTo>
                    <a:lnTo>
                      <a:pt x="54" y="42"/>
                    </a:lnTo>
                    <a:lnTo>
                      <a:pt x="52" y="42"/>
                    </a:lnTo>
                    <a:lnTo>
                      <a:pt x="49" y="42"/>
                    </a:lnTo>
                    <a:lnTo>
                      <a:pt x="44" y="42"/>
                    </a:lnTo>
                    <a:lnTo>
                      <a:pt x="38" y="43"/>
                    </a:lnTo>
                    <a:lnTo>
                      <a:pt x="37" y="49"/>
                    </a:lnTo>
                    <a:lnTo>
                      <a:pt x="37" y="54"/>
                    </a:lnTo>
                    <a:lnTo>
                      <a:pt x="37" y="57"/>
                    </a:lnTo>
                    <a:lnTo>
                      <a:pt x="37" y="59"/>
                    </a:lnTo>
                    <a:lnTo>
                      <a:pt x="37" y="60"/>
                    </a:lnTo>
                    <a:lnTo>
                      <a:pt x="20" y="64"/>
                    </a:lnTo>
                    <a:lnTo>
                      <a:pt x="8" y="69"/>
                    </a:lnTo>
                    <a:lnTo>
                      <a:pt x="0" y="77"/>
                    </a:lnTo>
                    <a:lnTo>
                      <a:pt x="0" y="65"/>
                    </a:lnTo>
                    <a:lnTo>
                      <a:pt x="4" y="61"/>
                    </a:lnTo>
                    <a:lnTo>
                      <a:pt x="8" y="57"/>
                    </a:lnTo>
                    <a:lnTo>
                      <a:pt x="13" y="55"/>
                    </a:lnTo>
                    <a:lnTo>
                      <a:pt x="18" y="54"/>
                    </a:lnTo>
                    <a:lnTo>
                      <a:pt x="18" y="50"/>
                    </a:lnTo>
                    <a:lnTo>
                      <a:pt x="18" y="40"/>
                    </a:lnTo>
                    <a:lnTo>
                      <a:pt x="19" y="24"/>
                    </a:lnTo>
                    <a:lnTo>
                      <a:pt x="35" y="24"/>
                    </a:lnTo>
                    <a:lnTo>
                      <a:pt x="45" y="24"/>
                    </a:lnTo>
                    <a:lnTo>
                      <a:pt x="49" y="24"/>
                    </a:lnTo>
                    <a:lnTo>
                      <a:pt x="52" y="14"/>
                    </a:lnTo>
                    <a:lnTo>
                      <a:pt x="58" y="8"/>
                    </a:lnTo>
                    <a:lnTo>
                      <a:pt x="64" y="4"/>
                    </a:lnTo>
                    <a:lnTo>
                      <a:pt x="70" y="1"/>
                    </a:lnTo>
                    <a:lnTo>
                      <a:pt x="7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</xdr:grpSp>
        <xdr:sp macro="" textlink="">
          <xdr:nvSpPr>
            <xdr:cNvPr id="868" name="Freeform 29">
              <a:extLst>
                <a:ext uri="{FF2B5EF4-FFF2-40B4-BE49-F238E27FC236}">
                  <a16:creationId xmlns:a16="http://schemas.microsoft.com/office/drawing/2014/main" id="{DFD308CF-B60F-430D-A433-6981BE00C0DF}"/>
                </a:ext>
              </a:extLst>
            </xdr:cNvPr>
            <xdr:cNvSpPr>
              <a:spLocks/>
            </xdr:cNvSpPr>
          </xdr:nvSpPr>
          <xdr:spPr bwMode="auto">
            <a:xfrm>
              <a:off x="11219431" y="75911"/>
              <a:ext cx="28550" cy="28467"/>
            </a:xfrm>
            <a:custGeom>
              <a:avLst/>
              <a:gdLst>
                <a:gd name="T0" fmla="*/ 6 w 13"/>
                <a:gd name="T1" fmla="*/ 0 h 12"/>
                <a:gd name="T2" fmla="*/ 9 w 13"/>
                <a:gd name="T3" fmla="*/ 0 h 12"/>
                <a:gd name="T4" fmla="*/ 10 w 13"/>
                <a:gd name="T5" fmla="*/ 2 h 12"/>
                <a:gd name="T6" fmla="*/ 11 w 13"/>
                <a:gd name="T7" fmla="*/ 3 h 12"/>
                <a:gd name="T8" fmla="*/ 13 w 13"/>
                <a:gd name="T9" fmla="*/ 6 h 12"/>
                <a:gd name="T10" fmla="*/ 11 w 13"/>
                <a:gd name="T11" fmla="*/ 8 h 12"/>
                <a:gd name="T12" fmla="*/ 10 w 13"/>
                <a:gd name="T13" fmla="*/ 11 h 12"/>
                <a:gd name="T14" fmla="*/ 7 w 13"/>
                <a:gd name="T15" fmla="*/ 12 h 12"/>
                <a:gd name="T16" fmla="*/ 5 w 13"/>
                <a:gd name="T17" fmla="*/ 12 h 12"/>
                <a:gd name="T18" fmla="*/ 2 w 13"/>
                <a:gd name="T19" fmla="*/ 11 h 12"/>
                <a:gd name="T20" fmla="*/ 1 w 13"/>
                <a:gd name="T21" fmla="*/ 10 h 12"/>
                <a:gd name="T22" fmla="*/ 0 w 13"/>
                <a:gd name="T23" fmla="*/ 7 h 12"/>
                <a:gd name="T24" fmla="*/ 0 w 13"/>
                <a:gd name="T25" fmla="*/ 5 h 12"/>
                <a:gd name="T26" fmla="*/ 0 w 13"/>
                <a:gd name="T27" fmla="*/ 2 h 12"/>
                <a:gd name="T28" fmla="*/ 1 w 13"/>
                <a:gd name="T29" fmla="*/ 1 h 12"/>
                <a:gd name="T30" fmla="*/ 4 w 13"/>
                <a:gd name="T31" fmla="*/ 0 h 12"/>
                <a:gd name="T32" fmla="*/ 6 w 13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2">
                  <a:moveTo>
                    <a:pt x="6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1" y="3"/>
                  </a:lnTo>
                  <a:lnTo>
                    <a:pt x="13" y="6"/>
                  </a:lnTo>
                  <a:lnTo>
                    <a:pt x="11" y="8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10"/>
                  </a:lnTo>
                  <a:lnTo>
                    <a:pt x="0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1" y="1"/>
                  </a:lnTo>
                  <a:lnTo>
                    <a:pt x="4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69" name="Freeform 38">
              <a:extLst>
                <a:ext uri="{FF2B5EF4-FFF2-40B4-BE49-F238E27FC236}">
                  <a16:creationId xmlns:a16="http://schemas.microsoft.com/office/drawing/2014/main" id="{8F8A8E81-2387-422C-B1F3-A994CFF653C4}"/>
                </a:ext>
              </a:extLst>
            </xdr:cNvPr>
            <xdr:cNvSpPr>
              <a:spLocks/>
            </xdr:cNvSpPr>
          </xdr:nvSpPr>
          <xdr:spPr bwMode="auto">
            <a:xfrm>
              <a:off x="1043906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0 w 13"/>
                <a:gd name="T5" fmla="*/ 2 h 13"/>
                <a:gd name="T6" fmla="*/ 13 w 13"/>
                <a:gd name="T7" fmla="*/ 3 h 13"/>
                <a:gd name="T8" fmla="*/ 13 w 13"/>
                <a:gd name="T9" fmla="*/ 6 h 13"/>
                <a:gd name="T10" fmla="*/ 13 w 13"/>
                <a:gd name="T11" fmla="*/ 8 h 13"/>
                <a:gd name="T12" fmla="*/ 12 w 13"/>
                <a:gd name="T13" fmla="*/ 11 h 13"/>
                <a:gd name="T14" fmla="*/ 10 w 13"/>
                <a:gd name="T15" fmla="*/ 12 h 13"/>
                <a:gd name="T16" fmla="*/ 8 w 13"/>
                <a:gd name="T17" fmla="*/ 13 h 13"/>
                <a:gd name="T18" fmla="*/ 5 w 13"/>
                <a:gd name="T19" fmla="*/ 12 h 13"/>
                <a:gd name="T20" fmla="*/ 3 w 13"/>
                <a:gd name="T21" fmla="*/ 11 h 13"/>
                <a:gd name="T22" fmla="*/ 1 w 13"/>
                <a:gd name="T23" fmla="*/ 9 h 13"/>
                <a:gd name="T24" fmla="*/ 0 w 13"/>
                <a:gd name="T25" fmla="*/ 7 h 13"/>
                <a:gd name="T26" fmla="*/ 0 w 13"/>
                <a:gd name="T27" fmla="*/ 4 h 13"/>
                <a:gd name="T28" fmla="*/ 1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3" y="3"/>
                  </a:lnTo>
                  <a:lnTo>
                    <a:pt x="13" y="6"/>
                  </a:lnTo>
                  <a:lnTo>
                    <a:pt x="13" y="8"/>
                  </a:lnTo>
                  <a:lnTo>
                    <a:pt x="12" y="11"/>
                  </a:lnTo>
                  <a:lnTo>
                    <a:pt x="10" y="12"/>
                  </a:lnTo>
                  <a:lnTo>
                    <a:pt x="8" y="13"/>
                  </a:lnTo>
                  <a:lnTo>
                    <a:pt x="5" y="12"/>
                  </a:lnTo>
                  <a:lnTo>
                    <a:pt x="3" y="11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4"/>
                  </a:lnTo>
                  <a:lnTo>
                    <a:pt x="1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0" name="Freeform 40">
              <a:extLst>
                <a:ext uri="{FF2B5EF4-FFF2-40B4-BE49-F238E27FC236}">
                  <a16:creationId xmlns:a16="http://schemas.microsoft.com/office/drawing/2014/main" id="{7CB930EE-9E34-4EA2-8183-DAB48471B710}"/>
                </a:ext>
              </a:extLst>
            </xdr:cNvPr>
            <xdr:cNvSpPr>
              <a:spLocks/>
            </xdr:cNvSpPr>
          </xdr:nvSpPr>
          <xdr:spPr bwMode="auto">
            <a:xfrm>
              <a:off x="11171848" y="170799"/>
              <a:ext cx="57100" cy="47444"/>
            </a:xfrm>
            <a:custGeom>
              <a:avLst/>
              <a:gdLst>
                <a:gd name="T0" fmla="*/ 11 w 20"/>
                <a:gd name="T1" fmla="*/ 0 h 22"/>
                <a:gd name="T2" fmla="*/ 15 w 20"/>
                <a:gd name="T3" fmla="*/ 1 h 22"/>
                <a:gd name="T4" fmla="*/ 18 w 20"/>
                <a:gd name="T5" fmla="*/ 4 h 22"/>
                <a:gd name="T6" fmla="*/ 20 w 20"/>
                <a:gd name="T7" fmla="*/ 8 h 22"/>
                <a:gd name="T8" fmla="*/ 20 w 20"/>
                <a:gd name="T9" fmla="*/ 12 h 22"/>
                <a:gd name="T10" fmla="*/ 20 w 20"/>
                <a:gd name="T11" fmla="*/ 14 h 22"/>
                <a:gd name="T12" fmla="*/ 19 w 20"/>
                <a:gd name="T13" fmla="*/ 18 h 22"/>
                <a:gd name="T14" fmla="*/ 16 w 20"/>
                <a:gd name="T15" fmla="*/ 19 h 22"/>
                <a:gd name="T16" fmla="*/ 12 w 20"/>
                <a:gd name="T17" fmla="*/ 22 h 22"/>
                <a:gd name="T18" fmla="*/ 9 w 20"/>
                <a:gd name="T19" fmla="*/ 22 h 22"/>
                <a:gd name="T20" fmla="*/ 5 w 20"/>
                <a:gd name="T21" fmla="*/ 20 h 22"/>
                <a:gd name="T22" fmla="*/ 1 w 20"/>
                <a:gd name="T23" fmla="*/ 18 h 22"/>
                <a:gd name="T24" fmla="*/ 0 w 20"/>
                <a:gd name="T25" fmla="*/ 14 h 22"/>
                <a:gd name="T26" fmla="*/ 0 w 20"/>
                <a:gd name="T27" fmla="*/ 10 h 22"/>
                <a:gd name="T28" fmla="*/ 0 w 20"/>
                <a:gd name="T29" fmla="*/ 6 h 22"/>
                <a:gd name="T30" fmla="*/ 2 w 20"/>
                <a:gd name="T31" fmla="*/ 3 h 22"/>
                <a:gd name="T32" fmla="*/ 6 w 20"/>
                <a:gd name="T33" fmla="*/ 1 h 22"/>
                <a:gd name="T34" fmla="*/ 11 w 20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0" h="22">
                  <a:moveTo>
                    <a:pt x="11" y="0"/>
                  </a:moveTo>
                  <a:lnTo>
                    <a:pt x="15" y="1"/>
                  </a:lnTo>
                  <a:lnTo>
                    <a:pt x="18" y="4"/>
                  </a:lnTo>
                  <a:lnTo>
                    <a:pt x="20" y="8"/>
                  </a:lnTo>
                  <a:lnTo>
                    <a:pt x="20" y="12"/>
                  </a:lnTo>
                  <a:lnTo>
                    <a:pt x="20" y="14"/>
                  </a:lnTo>
                  <a:lnTo>
                    <a:pt x="19" y="18"/>
                  </a:lnTo>
                  <a:lnTo>
                    <a:pt x="16" y="19"/>
                  </a:lnTo>
                  <a:lnTo>
                    <a:pt x="12" y="22"/>
                  </a:lnTo>
                  <a:lnTo>
                    <a:pt x="9" y="22"/>
                  </a:lnTo>
                  <a:lnTo>
                    <a:pt x="5" y="20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0" y="6"/>
                  </a:lnTo>
                  <a:lnTo>
                    <a:pt x="2" y="3"/>
                  </a:lnTo>
                  <a:lnTo>
                    <a:pt x="6" y="1"/>
                  </a:lnTo>
                  <a:lnTo>
                    <a:pt x="11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1" name="Freeform 41">
              <a:extLst>
                <a:ext uri="{FF2B5EF4-FFF2-40B4-BE49-F238E27FC236}">
                  <a16:creationId xmlns:a16="http://schemas.microsoft.com/office/drawing/2014/main" id="{1519F167-1808-4DDA-9D06-2D3EFA24B1FB}"/>
                </a:ext>
              </a:extLst>
            </xdr:cNvPr>
            <xdr:cNvSpPr>
              <a:spLocks/>
            </xdr:cNvSpPr>
          </xdr:nvSpPr>
          <xdr:spPr bwMode="auto">
            <a:xfrm>
              <a:off x="10439061" y="75911"/>
              <a:ext cx="28550" cy="28467"/>
            </a:xfrm>
            <a:custGeom>
              <a:avLst/>
              <a:gdLst>
                <a:gd name="T0" fmla="*/ 6 w 12"/>
                <a:gd name="T1" fmla="*/ 0 h 12"/>
                <a:gd name="T2" fmla="*/ 9 w 12"/>
                <a:gd name="T3" fmla="*/ 0 h 12"/>
                <a:gd name="T4" fmla="*/ 11 w 12"/>
                <a:gd name="T5" fmla="*/ 1 h 12"/>
                <a:gd name="T6" fmla="*/ 12 w 12"/>
                <a:gd name="T7" fmla="*/ 2 h 12"/>
                <a:gd name="T8" fmla="*/ 12 w 12"/>
                <a:gd name="T9" fmla="*/ 5 h 12"/>
                <a:gd name="T10" fmla="*/ 12 w 12"/>
                <a:gd name="T11" fmla="*/ 7 h 12"/>
                <a:gd name="T12" fmla="*/ 11 w 12"/>
                <a:gd name="T13" fmla="*/ 10 h 12"/>
                <a:gd name="T14" fmla="*/ 10 w 12"/>
                <a:gd name="T15" fmla="*/ 11 h 12"/>
                <a:gd name="T16" fmla="*/ 7 w 12"/>
                <a:gd name="T17" fmla="*/ 12 h 12"/>
                <a:gd name="T18" fmla="*/ 5 w 12"/>
                <a:gd name="T19" fmla="*/ 12 h 12"/>
                <a:gd name="T20" fmla="*/ 2 w 12"/>
                <a:gd name="T21" fmla="*/ 11 h 12"/>
                <a:gd name="T22" fmla="*/ 1 w 12"/>
                <a:gd name="T23" fmla="*/ 8 h 12"/>
                <a:gd name="T24" fmla="*/ 0 w 12"/>
                <a:gd name="T25" fmla="*/ 6 h 12"/>
                <a:gd name="T26" fmla="*/ 1 w 12"/>
                <a:gd name="T27" fmla="*/ 3 h 12"/>
                <a:gd name="T28" fmla="*/ 2 w 12"/>
                <a:gd name="T29" fmla="*/ 2 h 12"/>
                <a:gd name="T30" fmla="*/ 3 w 12"/>
                <a:gd name="T31" fmla="*/ 0 h 12"/>
                <a:gd name="T32" fmla="*/ 6 w 12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2" h="12">
                  <a:moveTo>
                    <a:pt x="6" y="0"/>
                  </a:moveTo>
                  <a:lnTo>
                    <a:pt x="9" y="0"/>
                  </a:lnTo>
                  <a:lnTo>
                    <a:pt x="11" y="1"/>
                  </a:lnTo>
                  <a:lnTo>
                    <a:pt x="12" y="2"/>
                  </a:lnTo>
                  <a:lnTo>
                    <a:pt x="12" y="5"/>
                  </a:lnTo>
                  <a:lnTo>
                    <a:pt x="12" y="7"/>
                  </a:lnTo>
                  <a:lnTo>
                    <a:pt x="11" y="10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8"/>
                  </a:lnTo>
                  <a:lnTo>
                    <a:pt x="0" y="6"/>
                  </a:lnTo>
                  <a:lnTo>
                    <a:pt x="1" y="3"/>
                  </a:lnTo>
                  <a:lnTo>
                    <a:pt x="2" y="2"/>
                  </a:lnTo>
                  <a:lnTo>
                    <a:pt x="3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2" name="Freeform 42">
              <a:extLst>
                <a:ext uri="{FF2B5EF4-FFF2-40B4-BE49-F238E27FC236}">
                  <a16:creationId xmlns:a16="http://schemas.microsoft.com/office/drawing/2014/main" id="{665E2ABB-6A56-40CC-9F7B-689128C820C3}"/>
                </a:ext>
              </a:extLst>
            </xdr:cNvPr>
            <xdr:cNvSpPr>
              <a:spLocks/>
            </xdr:cNvSpPr>
          </xdr:nvSpPr>
          <xdr:spPr bwMode="auto">
            <a:xfrm>
              <a:off x="11209915" y="113866"/>
              <a:ext cx="38067" cy="47444"/>
            </a:xfrm>
            <a:custGeom>
              <a:avLst/>
              <a:gdLst>
                <a:gd name="T0" fmla="*/ 9 w 17"/>
                <a:gd name="T1" fmla="*/ 0 h 16"/>
                <a:gd name="T2" fmla="*/ 13 w 17"/>
                <a:gd name="T3" fmla="*/ 1 h 16"/>
                <a:gd name="T4" fmla="*/ 16 w 17"/>
                <a:gd name="T5" fmla="*/ 2 h 16"/>
                <a:gd name="T6" fmla="*/ 17 w 17"/>
                <a:gd name="T7" fmla="*/ 6 h 16"/>
                <a:gd name="T8" fmla="*/ 17 w 17"/>
                <a:gd name="T9" fmla="*/ 9 h 16"/>
                <a:gd name="T10" fmla="*/ 17 w 17"/>
                <a:gd name="T11" fmla="*/ 11 h 16"/>
                <a:gd name="T12" fmla="*/ 14 w 17"/>
                <a:gd name="T13" fmla="*/ 14 h 16"/>
                <a:gd name="T14" fmla="*/ 12 w 17"/>
                <a:gd name="T15" fmla="*/ 16 h 16"/>
                <a:gd name="T16" fmla="*/ 8 w 17"/>
                <a:gd name="T17" fmla="*/ 16 h 16"/>
                <a:gd name="T18" fmla="*/ 6 w 17"/>
                <a:gd name="T19" fmla="*/ 15 h 16"/>
                <a:gd name="T20" fmla="*/ 3 w 17"/>
                <a:gd name="T21" fmla="*/ 14 h 16"/>
                <a:gd name="T22" fmla="*/ 2 w 17"/>
                <a:gd name="T23" fmla="*/ 10 h 16"/>
                <a:gd name="T24" fmla="*/ 0 w 17"/>
                <a:gd name="T25" fmla="*/ 7 h 16"/>
                <a:gd name="T26" fmla="*/ 2 w 17"/>
                <a:gd name="T27" fmla="*/ 4 h 16"/>
                <a:gd name="T28" fmla="*/ 4 w 17"/>
                <a:gd name="T29" fmla="*/ 1 h 16"/>
                <a:gd name="T30" fmla="*/ 7 w 17"/>
                <a:gd name="T31" fmla="*/ 0 h 16"/>
                <a:gd name="T32" fmla="*/ 9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9" y="0"/>
                  </a:moveTo>
                  <a:lnTo>
                    <a:pt x="13" y="1"/>
                  </a:lnTo>
                  <a:lnTo>
                    <a:pt x="16" y="2"/>
                  </a:lnTo>
                  <a:lnTo>
                    <a:pt x="17" y="6"/>
                  </a:lnTo>
                  <a:lnTo>
                    <a:pt x="17" y="9"/>
                  </a:lnTo>
                  <a:lnTo>
                    <a:pt x="17" y="11"/>
                  </a:lnTo>
                  <a:lnTo>
                    <a:pt x="14" y="14"/>
                  </a:lnTo>
                  <a:lnTo>
                    <a:pt x="12" y="16"/>
                  </a:lnTo>
                  <a:lnTo>
                    <a:pt x="8" y="16"/>
                  </a:lnTo>
                  <a:lnTo>
                    <a:pt x="6" y="15"/>
                  </a:lnTo>
                  <a:lnTo>
                    <a:pt x="3" y="14"/>
                  </a:lnTo>
                  <a:lnTo>
                    <a:pt x="2" y="10"/>
                  </a:lnTo>
                  <a:lnTo>
                    <a:pt x="0" y="7"/>
                  </a:lnTo>
                  <a:lnTo>
                    <a:pt x="2" y="4"/>
                  </a:lnTo>
                  <a:lnTo>
                    <a:pt x="4" y="1"/>
                  </a:lnTo>
                  <a:lnTo>
                    <a:pt x="7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3" name="Freeform 43">
              <a:extLst>
                <a:ext uri="{FF2B5EF4-FFF2-40B4-BE49-F238E27FC236}">
                  <a16:creationId xmlns:a16="http://schemas.microsoft.com/office/drawing/2014/main" id="{2901E292-20B8-460A-A0E4-0F7D2084A4D8}"/>
                </a:ext>
              </a:extLst>
            </xdr:cNvPr>
            <xdr:cNvSpPr>
              <a:spLocks/>
            </xdr:cNvSpPr>
          </xdr:nvSpPr>
          <xdr:spPr bwMode="auto">
            <a:xfrm>
              <a:off x="10439061" y="113866"/>
              <a:ext cx="38067" cy="47444"/>
            </a:xfrm>
            <a:custGeom>
              <a:avLst/>
              <a:gdLst>
                <a:gd name="T0" fmla="*/ 8 w 17"/>
                <a:gd name="T1" fmla="*/ 0 h 16"/>
                <a:gd name="T2" fmla="*/ 10 w 17"/>
                <a:gd name="T3" fmla="*/ 0 h 16"/>
                <a:gd name="T4" fmla="*/ 13 w 17"/>
                <a:gd name="T5" fmla="*/ 1 h 16"/>
                <a:gd name="T6" fmla="*/ 15 w 17"/>
                <a:gd name="T7" fmla="*/ 4 h 16"/>
                <a:gd name="T8" fmla="*/ 17 w 17"/>
                <a:gd name="T9" fmla="*/ 7 h 16"/>
                <a:gd name="T10" fmla="*/ 17 w 17"/>
                <a:gd name="T11" fmla="*/ 10 h 16"/>
                <a:gd name="T12" fmla="*/ 14 w 17"/>
                <a:gd name="T13" fmla="*/ 14 h 16"/>
                <a:gd name="T14" fmla="*/ 12 w 17"/>
                <a:gd name="T15" fmla="*/ 15 h 16"/>
                <a:gd name="T16" fmla="*/ 9 w 17"/>
                <a:gd name="T17" fmla="*/ 16 h 16"/>
                <a:gd name="T18" fmla="*/ 5 w 17"/>
                <a:gd name="T19" fmla="*/ 16 h 16"/>
                <a:gd name="T20" fmla="*/ 3 w 17"/>
                <a:gd name="T21" fmla="*/ 14 h 16"/>
                <a:gd name="T22" fmla="*/ 0 w 17"/>
                <a:gd name="T23" fmla="*/ 11 h 16"/>
                <a:gd name="T24" fmla="*/ 0 w 17"/>
                <a:gd name="T25" fmla="*/ 9 h 16"/>
                <a:gd name="T26" fmla="*/ 0 w 17"/>
                <a:gd name="T27" fmla="*/ 6 h 16"/>
                <a:gd name="T28" fmla="*/ 1 w 17"/>
                <a:gd name="T29" fmla="*/ 2 h 16"/>
                <a:gd name="T30" fmla="*/ 4 w 17"/>
                <a:gd name="T31" fmla="*/ 1 h 16"/>
                <a:gd name="T32" fmla="*/ 8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8" y="0"/>
                  </a:moveTo>
                  <a:lnTo>
                    <a:pt x="10" y="0"/>
                  </a:lnTo>
                  <a:lnTo>
                    <a:pt x="13" y="1"/>
                  </a:lnTo>
                  <a:lnTo>
                    <a:pt x="15" y="4"/>
                  </a:lnTo>
                  <a:lnTo>
                    <a:pt x="17" y="7"/>
                  </a:lnTo>
                  <a:lnTo>
                    <a:pt x="17" y="10"/>
                  </a:lnTo>
                  <a:lnTo>
                    <a:pt x="14" y="14"/>
                  </a:lnTo>
                  <a:lnTo>
                    <a:pt x="12" y="15"/>
                  </a:lnTo>
                  <a:lnTo>
                    <a:pt x="9" y="16"/>
                  </a:lnTo>
                  <a:lnTo>
                    <a:pt x="5" y="16"/>
                  </a:lnTo>
                  <a:lnTo>
                    <a:pt x="3" y="14"/>
                  </a:lnTo>
                  <a:lnTo>
                    <a:pt x="0" y="11"/>
                  </a:lnTo>
                  <a:lnTo>
                    <a:pt x="0" y="9"/>
                  </a:lnTo>
                  <a:lnTo>
                    <a:pt x="0" y="6"/>
                  </a:lnTo>
                  <a:lnTo>
                    <a:pt x="1" y="2"/>
                  </a:lnTo>
                  <a:lnTo>
                    <a:pt x="4" y="1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4" name="Freeform 44">
              <a:extLst>
                <a:ext uri="{FF2B5EF4-FFF2-40B4-BE49-F238E27FC236}">
                  <a16:creationId xmlns:a16="http://schemas.microsoft.com/office/drawing/2014/main" id="{1D24110A-B3D9-480A-A802-E272C5A2C77F}"/>
                </a:ext>
              </a:extLst>
            </xdr:cNvPr>
            <xdr:cNvSpPr>
              <a:spLocks/>
            </xdr:cNvSpPr>
          </xdr:nvSpPr>
          <xdr:spPr bwMode="auto">
            <a:xfrm>
              <a:off x="1121943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2 w 13"/>
                <a:gd name="T5" fmla="*/ 2 h 13"/>
                <a:gd name="T6" fmla="*/ 13 w 13"/>
                <a:gd name="T7" fmla="*/ 4 h 13"/>
                <a:gd name="T8" fmla="*/ 13 w 13"/>
                <a:gd name="T9" fmla="*/ 7 h 13"/>
                <a:gd name="T10" fmla="*/ 12 w 13"/>
                <a:gd name="T11" fmla="*/ 9 h 13"/>
                <a:gd name="T12" fmla="*/ 10 w 13"/>
                <a:gd name="T13" fmla="*/ 11 h 13"/>
                <a:gd name="T14" fmla="*/ 8 w 13"/>
                <a:gd name="T15" fmla="*/ 12 h 13"/>
                <a:gd name="T16" fmla="*/ 5 w 13"/>
                <a:gd name="T17" fmla="*/ 13 h 13"/>
                <a:gd name="T18" fmla="*/ 4 w 13"/>
                <a:gd name="T19" fmla="*/ 12 h 13"/>
                <a:gd name="T20" fmla="*/ 2 w 13"/>
                <a:gd name="T21" fmla="*/ 11 h 13"/>
                <a:gd name="T22" fmla="*/ 0 w 13"/>
                <a:gd name="T23" fmla="*/ 8 h 13"/>
                <a:gd name="T24" fmla="*/ 0 w 13"/>
                <a:gd name="T25" fmla="*/ 6 h 13"/>
                <a:gd name="T26" fmla="*/ 0 w 13"/>
                <a:gd name="T27" fmla="*/ 3 h 13"/>
                <a:gd name="T28" fmla="*/ 3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2" y="2"/>
                  </a:lnTo>
                  <a:lnTo>
                    <a:pt x="13" y="4"/>
                  </a:lnTo>
                  <a:lnTo>
                    <a:pt x="13" y="7"/>
                  </a:lnTo>
                  <a:lnTo>
                    <a:pt x="12" y="9"/>
                  </a:lnTo>
                  <a:lnTo>
                    <a:pt x="10" y="11"/>
                  </a:lnTo>
                  <a:lnTo>
                    <a:pt x="8" y="12"/>
                  </a:lnTo>
                  <a:lnTo>
                    <a:pt x="5" y="13"/>
                  </a:lnTo>
                  <a:lnTo>
                    <a:pt x="4" y="12"/>
                  </a:lnTo>
                  <a:lnTo>
                    <a:pt x="2" y="11"/>
                  </a:lnTo>
                  <a:lnTo>
                    <a:pt x="0" y="8"/>
                  </a:lnTo>
                  <a:lnTo>
                    <a:pt x="0" y="6"/>
                  </a:lnTo>
                  <a:lnTo>
                    <a:pt x="0" y="3"/>
                  </a:lnTo>
                  <a:lnTo>
                    <a:pt x="3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5" name="Freeform 45">
              <a:extLst>
                <a:ext uri="{FF2B5EF4-FFF2-40B4-BE49-F238E27FC236}">
                  <a16:creationId xmlns:a16="http://schemas.microsoft.com/office/drawing/2014/main" id="{7C55F927-B9D5-400E-928C-17A7064687B2}"/>
                </a:ext>
              </a:extLst>
            </xdr:cNvPr>
            <xdr:cNvSpPr>
              <a:spLocks/>
            </xdr:cNvSpPr>
          </xdr:nvSpPr>
          <xdr:spPr bwMode="auto">
            <a:xfrm>
              <a:off x="10467611" y="170799"/>
              <a:ext cx="47584" cy="47444"/>
            </a:xfrm>
            <a:custGeom>
              <a:avLst/>
              <a:gdLst>
                <a:gd name="T0" fmla="*/ 9 w 22"/>
                <a:gd name="T1" fmla="*/ 0 h 22"/>
                <a:gd name="T2" fmla="*/ 14 w 22"/>
                <a:gd name="T3" fmla="*/ 1 h 22"/>
                <a:gd name="T4" fmla="*/ 18 w 22"/>
                <a:gd name="T5" fmla="*/ 3 h 22"/>
                <a:gd name="T6" fmla="*/ 21 w 22"/>
                <a:gd name="T7" fmla="*/ 6 h 22"/>
                <a:gd name="T8" fmla="*/ 22 w 22"/>
                <a:gd name="T9" fmla="*/ 10 h 22"/>
                <a:gd name="T10" fmla="*/ 21 w 22"/>
                <a:gd name="T11" fmla="*/ 14 h 22"/>
                <a:gd name="T12" fmla="*/ 19 w 22"/>
                <a:gd name="T13" fmla="*/ 18 h 22"/>
                <a:gd name="T14" fmla="*/ 15 w 22"/>
                <a:gd name="T15" fmla="*/ 20 h 22"/>
                <a:gd name="T16" fmla="*/ 12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8 h 22"/>
                <a:gd name="T24" fmla="*/ 0 w 22"/>
                <a:gd name="T25" fmla="*/ 14 h 22"/>
                <a:gd name="T26" fmla="*/ 0 w 22"/>
                <a:gd name="T27" fmla="*/ 12 h 22"/>
                <a:gd name="T28" fmla="*/ 0 w 22"/>
                <a:gd name="T29" fmla="*/ 8 h 22"/>
                <a:gd name="T30" fmla="*/ 3 w 22"/>
                <a:gd name="T31" fmla="*/ 4 h 22"/>
                <a:gd name="T32" fmla="*/ 5 w 22"/>
                <a:gd name="T33" fmla="*/ 1 h 22"/>
                <a:gd name="T34" fmla="*/ 9 w 22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2" h="22">
                  <a:moveTo>
                    <a:pt x="9" y="0"/>
                  </a:moveTo>
                  <a:lnTo>
                    <a:pt x="14" y="1"/>
                  </a:lnTo>
                  <a:lnTo>
                    <a:pt x="18" y="3"/>
                  </a:lnTo>
                  <a:lnTo>
                    <a:pt x="21" y="6"/>
                  </a:lnTo>
                  <a:lnTo>
                    <a:pt x="22" y="10"/>
                  </a:lnTo>
                  <a:lnTo>
                    <a:pt x="21" y="14"/>
                  </a:lnTo>
                  <a:lnTo>
                    <a:pt x="19" y="18"/>
                  </a:lnTo>
                  <a:lnTo>
                    <a:pt x="15" y="20"/>
                  </a:lnTo>
                  <a:lnTo>
                    <a:pt x="12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3" y="4"/>
                  </a:lnTo>
                  <a:lnTo>
                    <a:pt x="5" y="1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6" name="Freeform 49">
              <a:extLst>
                <a:ext uri="{FF2B5EF4-FFF2-40B4-BE49-F238E27FC236}">
                  <a16:creationId xmlns:a16="http://schemas.microsoft.com/office/drawing/2014/main" id="{7D0EC89B-B9F4-4816-BE59-D3FA5E626337}"/>
                </a:ext>
              </a:extLst>
            </xdr:cNvPr>
            <xdr:cNvSpPr>
              <a:spLocks/>
            </xdr:cNvSpPr>
          </xdr:nvSpPr>
          <xdr:spPr bwMode="auto">
            <a:xfrm>
              <a:off x="10724562" y="360576"/>
              <a:ext cx="28550" cy="28467"/>
            </a:xfrm>
            <a:custGeom>
              <a:avLst/>
              <a:gdLst>
                <a:gd name="T0" fmla="*/ 8 w 13"/>
                <a:gd name="T1" fmla="*/ 0 h 14"/>
                <a:gd name="T2" fmla="*/ 9 w 13"/>
                <a:gd name="T3" fmla="*/ 2 h 14"/>
                <a:gd name="T4" fmla="*/ 12 w 13"/>
                <a:gd name="T5" fmla="*/ 3 h 14"/>
                <a:gd name="T6" fmla="*/ 13 w 13"/>
                <a:gd name="T7" fmla="*/ 5 h 14"/>
                <a:gd name="T8" fmla="*/ 13 w 13"/>
                <a:gd name="T9" fmla="*/ 8 h 14"/>
                <a:gd name="T10" fmla="*/ 13 w 13"/>
                <a:gd name="T11" fmla="*/ 11 h 14"/>
                <a:gd name="T12" fmla="*/ 10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1 w 13"/>
                <a:gd name="T21" fmla="*/ 12 h 14"/>
                <a:gd name="T22" fmla="*/ 0 w 13"/>
                <a:gd name="T23" fmla="*/ 9 h 14"/>
                <a:gd name="T24" fmla="*/ 0 w 13"/>
                <a:gd name="T25" fmla="*/ 7 h 14"/>
                <a:gd name="T26" fmla="*/ 1 w 13"/>
                <a:gd name="T27" fmla="*/ 4 h 14"/>
                <a:gd name="T28" fmla="*/ 3 w 13"/>
                <a:gd name="T29" fmla="*/ 3 h 14"/>
                <a:gd name="T30" fmla="*/ 5 w 13"/>
                <a:gd name="T31" fmla="*/ 2 h 14"/>
                <a:gd name="T32" fmla="*/ 8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8" y="0"/>
                  </a:moveTo>
                  <a:lnTo>
                    <a:pt x="9" y="2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3" y="11"/>
                  </a:lnTo>
                  <a:lnTo>
                    <a:pt x="10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7"/>
                  </a:lnTo>
                  <a:lnTo>
                    <a:pt x="1" y="4"/>
                  </a:lnTo>
                  <a:lnTo>
                    <a:pt x="3" y="3"/>
                  </a:lnTo>
                  <a:lnTo>
                    <a:pt x="5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7" name="Freeform 50">
              <a:extLst>
                <a:ext uri="{FF2B5EF4-FFF2-40B4-BE49-F238E27FC236}">
                  <a16:creationId xmlns:a16="http://schemas.microsoft.com/office/drawing/2014/main" id="{99CC2AD5-3087-40C0-8929-5F292D81284D}"/>
                </a:ext>
              </a:extLst>
            </xdr:cNvPr>
            <xdr:cNvSpPr>
              <a:spLocks/>
            </xdr:cNvSpPr>
          </xdr:nvSpPr>
          <xdr:spPr bwMode="auto">
            <a:xfrm>
              <a:off x="10667462" y="341598"/>
              <a:ext cx="38067" cy="37955"/>
            </a:xfrm>
            <a:custGeom>
              <a:avLst/>
              <a:gdLst>
                <a:gd name="T0" fmla="*/ 9 w 17"/>
                <a:gd name="T1" fmla="*/ 0 h 17"/>
                <a:gd name="T2" fmla="*/ 12 w 17"/>
                <a:gd name="T3" fmla="*/ 2 h 17"/>
                <a:gd name="T4" fmla="*/ 14 w 17"/>
                <a:gd name="T5" fmla="*/ 3 h 17"/>
                <a:gd name="T6" fmla="*/ 17 w 17"/>
                <a:gd name="T7" fmla="*/ 7 h 17"/>
                <a:gd name="T8" fmla="*/ 17 w 17"/>
                <a:gd name="T9" fmla="*/ 9 h 17"/>
                <a:gd name="T10" fmla="*/ 15 w 17"/>
                <a:gd name="T11" fmla="*/ 13 h 17"/>
                <a:gd name="T12" fmla="*/ 14 w 17"/>
                <a:gd name="T13" fmla="*/ 16 h 17"/>
                <a:gd name="T14" fmla="*/ 10 w 17"/>
                <a:gd name="T15" fmla="*/ 17 h 17"/>
                <a:gd name="T16" fmla="*/ 8 w 17"/>
                <a:gd name="T17" fmla="*/ 17 h 17"/>
                <a:gd name="T18" fmla="*/ 4 w 17"/>
                <a:gd name="T19" fmla="*/ 16 h 17"/>
                <a:gd name="T20" fmla="*/ 1 w 17"/>
                <a:gd name="T21" fmla="*/ 14 h 17"/>
                <a:gd name="T22" fmla="*/ 0 w 17"/>
                <a:gd name="T23" fmla="*/ 12 h 17"/>
                <a:gd name="T24" fmla="*/ 0 w 17"/>
                <a:gd name="T25" fmla="*/ 8 h 17"/>
                <a:gd name="T26" fmla="*/ 1 w 17"/>
                <a:gd name="T27" fmla="*/ 5 h 17"/>
                <a:gd name="T28" fmla="*/ 3 w 17"/>
                <a:gd name="T29" fmla="*/ 3 h 17"/>
                <a:gd name="T30" fmla="*/ 5 w 17"/>
                <a:gd name="T31" fmla="*/ 0 h 17"/>
                <a:gd name="T32" fmla="*/ 9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9" y="0"/>
                  </a:moveTo>
                  <a:lnTo>
                    <a:pt x="12" y="2"/>
                  </a:lnTo>
                  <a:lnTo>
                    <a:pt x="14" y="3"/>
                  </a:lnTo>
                  <a:lnTo>
                    <a:pt x="17" y="7"/>
                  </a:lnTo>
                  <a:lnTo>
                    <a:pt x="17" y="9"/>
                  </a:lnTo>
                  <a:lnTo>
                    <a:pt x="15" y="13"/>
                  </a:lnTo>
                  <a:lnTo>
                    <a:pt x="14" y="16"/>
                  </a:lnTo>
                  <a:lnTo>
                    <a:pt x="10" y="17"/>
                  </a:lnTo>
                  <a:lnTo>
                    <a:pt x="8" y="17"/>
                  </a:lnTo>
                  <a:lnTo>
                    <a:pt x="4" y="16"/>
                  </a:lnTo>
                  <a:lnTo>
                    <a:pt x="1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1" y="5"/>
                  </a:lnTo>
                  <a:lnTo>
                    <a:pt x="3" y="3"/>
                  </a:lnTo>
                  <a:lnTo>
                    <a:pt x="5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8" name="Freeform 55">
              <a:extLst>
                <a:ext uri="{FF2B5EF4-FFF2-40B4-BE49-F238E27FC236}">
                  <a16:creationId xmlns:a16="http://schemas.microsoft.com/office/drawing/2014/main" id="{D4756520-010E-4334-AC33-66B54C192020}"/>
                </a:ext>
              </a:extLst>
            </xdr:cNvPr>
            <xdr:cNvSpPr>
              <a:spLocks/>
            </xdr:cNvSpPr>
          </xdr:nvSpPr>
          <xdr:spPr bwMode="auto">
            <a:xfrm>
              <a:off x="11029097" y="313132"/>
              <a:ext cx="47584" cy="47444"/>
            </a:xfrm>
            <a:custGeom>
              <a:avLst/>
              <a:gdLst>
                <a:gd name="T0" fmla="*/ 10 w 22"/>
                <a:gd name="T1" fmla="*/ 0 h 22"/>
                <a:gd name="T2" fmla="*/ 14 w 22"/>
                <a:gd name="T3" fmla="*/ 2 h 22"/>
                <a:gd name="T4" fmla="*/ 18 w 22"/>
                <a:gd name="T5" fmla="*/ 3 h 22"/>
                <a:gd name="T6" fmla="*/ 20 w 22"/>
                <a:gd name="T7" fmla="*/ 7 h 22"/>
                <a:gd name="T8" fmla="*/ 22 w 22"/>
                <a:gd name="T9" fmla="*/ 10 h 22"/>
                <a:gd name="T10" fmla="*/ 22 w 22"/>
                <a:gd name="T11" fmla="*/ 14 h 22"/>
                <a:gd name="T12" fmla="*/ 19 w 22"/>
                <a:gd name="T13" fmla="*/ 18 h 22"/>
                <a:gd name="T14" fmla="*/ 17 w 22"/>
                <a:gd name="T15" fmla="*/ 21 h 22"/>
                <a:gd name="T16" fmla="*/ 13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7 h 22"/>
                <a:gd name="T24" fmla="*/ 0 w 22"/>
                <a:gd name="T25" fmla="*/ 13 h 22"/>
                <a:gd name="T26" fmla="*/ 1 w 22"/>
                <a:gd name="T27" fmla="*/ 8 h 22"/>
                <a:gd name="T28" fmla="*/ 2 w 22"/>
                <a:gd name="T29" fmla="*/ 4 h 22"/>
                <a:gd name="T30" fmla="*/ 6 w 22"/>
                <a:gd name="T31" fmla="*/ 2 h 22"/>
                <a:gd name="T32" fmla="*/ 10 w 22"/>
                <a:gd name="T33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22" h="22">
                  <a:moveTo>
                    <a:pt x="10" y="0"/>
                  </a:moveTo>
                  <a:lnTo>
                    <a:pt x="14" y="2"/>
                  </a:lnTo>
                  <a:lnTo>
                    <a:pt x="18" y="3"/>
                  </a:lnTo>
                  <a:lnTo>
                    <a:pt x="20" y="7"/>
                  </a:lnTo>
                  <a:lnTo>
                    <a:pt x="22" y="10"/>
                  </a:lnTo>
                  <a:lnTo>
                    <a:pt x="22" y="14"/>
                  </a:lnTo>
                  <a:lnTo>
                    <a:pt x="19" y="18"/>
                  </a:lnTo>
                  <a:lnTo>
                    <a:pt x="17" y="21"/>
                  </a:lnTo>
                  <a:lnTo>
                    <a:pt x="13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7"/>
                  </a:lnTo>
                  <a:lnTo>
                    <a:pt x="0" y="13"/>
                  </a:lnTo>
                  <a:lnTo>
                    <a:pt x="1" y="8"/>
                  </a:lnTo>
                  <a:lnTo>
                    <a:pt x="2" y="4"/>
                  </a:lnTo>
                  <a:lnTo>
                    <a:pt x="6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9" name="Freeform 56">
              <a:extLst>
                <a:ext uri="{FF2B5EF4-FFF2-40B4-BE49-F238E27FC236}">
                  <a16:creationId xmlns:a16="http://schemas.microsoft.com/office/drawing/2014/main" id="{6786BDCF-30C3-4991-9FA3-3DDE202ABFE6}"/>
                </a:ext>
              </a:extLst>
            </xdr:cNvPr>
            <xdr:cNvSpPr>
              <a:spLocks/>
            </xdr:cNvSpPr>
          </xdr:nvSpPr>
          <xdr:spPr bwMode="auto">
            <a:xfrm>
              <a:off x="10610362" y="313132"/>
              <a:ext cx="47584" cy="47444"/>
            </a:xfrm>
            <a:custGeom>
              <a:avLst/>
              <a:gdLst>
                <a:gd name="T0" fmla="*/ 10 w 21"/>
                <a:gd name="T1" fmla="*/ 0 h 22"/>
                <a:gd name="T2" fmla="*/ 14 w 21"/>
                <a:gd name="T3" fmla="*/ 2 h 22"/>
                <a:gd name="T4" fmla="*/ 16 w 21"/>
                <a:gd name="T5" fmla="*/ 3 h 22"/>
                <a:gd name="T6" fmla="*/ 19 w 21"/>
                <a:gd name="T7" fmla="*/ 5 h 22"/>
                <a:gd name="T8" fmla="*/ 20 w 21"/>
                <a:gd name="T9" fmla="*/ 8 h 22"/>
                <a:gd name="T10" fmla="*/ 21 w 21"/>
                <a:gd name="T11" fmla="*/ 13 h 22"/>
                <a:gd name="T12" fmla="*/ 20 w 21"/>
                <a:gd name="T13" fmla="*/ 17 h 22"/>
                <a:gd name="T14" fmla="*/ 17 w 21"/>
                <a:gd name="T15" fmla="*/ 19 h 22"/>
                <a:gd name="T16" fmla="*/ 14 w 21"/>
                <a:gd name="T17" fmla="*/ 22 h 22"/>
                <a:gd name="T18" fmla="*/ 10 w 21"/>
                <a:gd name="T19" fmla="*/ 22 h 22"/>
                <a:gd name="T20" fmla="*/ 7 w 21"/>
                <a:gd name="T21" fmla="*/ 22 h 22"/>
                <a:gd name="T22" fmla="*/ 3 w 21"/>
                <a:gd name="T23" fmla="*/ 19 h 22"/>
                <a:gd name="T24" fmla="*/ 1 w 21"/>
                <a:gd name="T25" fmla="*/ 18 h 22"/>
                <a:gd name="T26" fmla="*/ 0 w 21"/>
                <a:gd name="T27" fmla="*/ 14 h 22"/>
                <a:gd name="T28" fmla="*/ 0 w 21"/>
                <a:gd name="T29" fmla="*/ 10 h 22"/>
                <a:gd name="T30" fmla="*/ 1 w 21"/>
                <a:gd name="T31" fmla="*/ 7 h 22"/>
                <a:gd name="T32" fmla="*/ 3 w 21"/>
                <a:gd name="T33" fmla="*/ 3 h 22"/>
                <a:gd name="T34" fmla="*/ 7 w 21"/>
                <a:gd name="T35" fmla="*/ 2 h 22"/>
                <a:gd name="T36" fmla="*/ 10 w 21"/>
                <a:gd name="T37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</a:cxnLst>
              <a:rect l="0" t="0" r="r" b="b"/>
              <a:pathLst>
                <a:path w="21" h="22">
                  <a:moveTo>
                    <a:pt x="10" y="0"/>
                  </a:moveTo>
                  <a:lnTo>
                    <a:pt x="14" y="2"/>
                  </a:lnTo>
                  <a:lnTo>
                    <a:pt x="16" y="3"/>
                  </a:lnTo>
                  <a:lnTo>
                    <a:pt x="19" y="5"/>
                  </a:lnTo>
                  <a:lnTo>
                    <a:pt x="20" y="8"/>
                  </a:lnTo>
                  <a:lnTo>
                    <a:pt x="21" y="13"/>
                  </a:lnTo>
                  <a:lnTo>
                    <a:pt x="20" y="17"/>
                  </a:lnTo>
                  <a:lnTo>
                    <a:pt x="17" y="19"/>
                  </a:lnTo>
                  <a:lnTo>
                    <a:pt x="14" y="22"/>
                  </a:lnTo>
                  <a:lnTo>
                    <a:pt x="10" y="22"/>
                  </a:lnTo>
                  <a:lnTo>
                    <a:pt x="7" y="22"/>
                  </a:lnTo>
                  <a:lnTo>
                    <a:pt x="3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1" y="7"/>
                  </a:lnTo>
                  <a:lnTo>
                    <a:pt x="3" y="3"/>
                  </a:lnTo>
                  <a:lnTo>
                    <a:pt x="7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0" name="Freeform 57">
              <a:extLst>
                <a:ext uri="{FF2B5EF4-FFF2-40B4-BE49-F238E27FC236}">
                  <a16:creationId xmlns:a16="http://schemas.microsoft.com/office/drawing/2014/main" id="{A27BECF8-6959-4B3C-A52D-9BBEAA8AC1D5}"/>
                </a:ext>
              </a:extLst>
            </xdr:cNvPr>
            <xdr:cNvSpPr>
              <a:spLocks/>
            </xdr:cNvSpPr>
          </xdr:nvSpPr>
          <xdr:spPr bwMode="auto">
            <a:xfrm>
              <a:off x="10933930" y="360576"/>
              <a:ext cx="28550" cy="28467"/>
            </a:xfrm>
            <a:custGeom>
              <a:avLst/>
              <a:gdLst>
                <a:gd name="T0" fmla="*/ 5 w 13"/>
                <a:gd name="T1" fmla="*/ 0 h 14"/>
                <a:gd name="T2" fmla="*/ 8 w 13"/>
                <a:gd name="T3" fmla="*/ 2 h 14"/>
                <a:gd name="T4" fmla="*/ 10 w 13"/>
                <a:gd name="T5" fmla="*/ 3 h 14"/>
                <a:gd name="T6" fmla="*/ 12 w 13"/>
                <a:gd name="T7" fmla="*/ 4 h 14"/>
                <a:gd name="T8" fmla="*/ 13 w 13"/>
                <a:gd name="T9" fmla="*/ 7 h 14"/>
                <a:gd name="T10" fmla="*/ 13 w 13"/>
                <a:gd name="T11" fmla="*/ 9 h 14"/>
                <a:gd name="T12" fmla="*/ 12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3 w 13"/>
                <a:gd name="T21" fmla="*/ 12 h 14"/>
                <a:gd name="T22" fmla="*/ 0 w 13"/>
                <a:gd name="T23" fmla="*/ 11 h 14"/>
                <a:gd name="T24" fmla="*/ 0 w 13"/>
                <a:gd name="T25" fmla="*/ 8 h 14"/>
                <a:gd name="T26" fmla="*/ 0 w 13"/>
                <a:gd name="T27" fmla="*/ 5 h 14"/>
                <a:gd name="T28" fmla="*/ 1 w 13"/>
                <a:gd name="T29" fmla="*/ 3 h 14"/>
                <a:gd name="T30" fmla="*/ 4 w 13"/>
                <a:gd name="T31" fmla="*/ 2 h 14"/>
                <a:gd name="T32" fmla="*/ 5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5" y="0"/>
                  </a:moveTo>
                  <a:lnTo>
                    <a:pt x="8" y="2"/>
                  </a:lnTo>
                  <a:lnTo>
                    <a:pt x="10" y="3"/>
                  </a:lnTo>
                  <a:lnTo>
                    <a:pt x="12" y="4"/>
                  </a:lnTo>
                  <a:lnTo>
                    <a:pt x="13" y="7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3" y="12"/>
                  </a:lnTo>
                  <a:lnTo>
                    <a:pt x="0" y="11"/>
                  </a:lnTo>
                  <a:lnTo>
                    <a:pt x="0" y="8"/>
                  </a:lnTo>
                  <a:lnTo>
                    <a:pt x="0" y="5"/>
                  </a:lnTo>
                  <a:lnTo>
                    <a:pt x="1" y="3"/>
                  </a:lnTo>
                  <a:lnTo>
                    <a:pt x="4" y="2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1" name="Freeform 58">
              <a:extLst>
                <a:ext uri="{FF2B5EF4-FFF2-40B4-BE49-F238E27FC236}">
                  <a16:creationId xmlns:a16="http://schemas.microsoft.com/office/drawing/2014/main" id="{529FE0D3-0A75-47FA-A6CE-F9DAB0194B6E}"/>
                </a:ext>
              </a:extLst>
            </xdr:cNvPr>
            <xdr:cNvSpPr>
              <a:spLocks/>
            </xdr:cNvSpPr>
          </xdr:nvSpPr>
          <xdr:spPr bwMode="auto">
            <a:xfrm>
              <a:off x="10981513" y="341598"/>
              <a:ext cx="38067" cy="37955"/>
            </a:xfrm>
            <a:custGeom>
              <a:avLst/>
              <a:gdLst>
                <a:gd name="T0" fmla="*/ 8 w 17"/>
                <a:gd name="T1" fmla="*/ 0 h 17"/>
                <a:gd name="T2" fmla="*/ 12 w 17"/>
                <a:gd name="T3" fmla="*/ 0 h 17"/>
                <a:gd name="T4" fmla="*/ 14 w 17"/>
                <a:gd name="T5" fmla="*/ 3 h 17"/>
                <a:gd name="T6" fmla="*/ 16 w 17"/>
                <a:gd name="T7" fmla="*/ 5 h 17"/>
                <a:gd name="T8" fmla="*/ 17 w 17"/>
                <a:gd name="T9" fmla="*/ 8 h 17"/>
                <a:gd name="T10" fmla="*/ 17 w 17"/>
                <a:gd name="T11" fmla="*/ 12 h 17"/>
                <a:gd name="T12" fmla="*/ 16 w 17"/>
                <a:gd name="T13" fmla="*/ 14 h 17"/>
                <a:gd name="T14" fmla="*/ 13 w 17"/>
                <a:gd name="T15" fmla="*/ 16 h 17"/>
                <a:gd name="T16" fmla="*/ 9 w 17"/>
                <a:gd name="T17" fmla="*/ 17 h 17"/>
                <a:gd name="T18" fmla="*/ 7 w 17"/>
                <a:gd name="T19" fmla="*/ 17 h 17"/>
                <a:gd name="T20" fmla="*/ 3 w 17"/>
                <a:gd name="T21" fmla="*/ 16 h 17"/>
                <a:gd name="T22" fmla="*/ 2 w 17"/>
                <a:gd name="T23" fmla="*/ 13 h 17"/>
                <a:gd name="T24" fmla="*/ 0 w 17"/>
                <a:gd name="T25" fmla="*/ 9 h 17"/>
                <a:gd name="T26" fmla="*/ 0 w 17"/>
                <a:gd name="T27" fmla="*/ 7 h 17"/>
                <a:gd name="T28" fmla="*/ 3 w 17"/>
                <a:gd name="T29" fmla="*/ 3 h 17"/>
                <a:gd name="T30" fmla="*/ 6 w 17"/>
                <a:gd name="T31" fmla="*/ 2 h 17"/>
                <a:gd name="T32" fmla="*/ 8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8" y="0"/>
                  </a:moveTo>
                  <a:lnTo>
                    <a:pt x="12" y="0"/>
                  </a:lnTo>
                  <a:lnTo>
                    <a:pt x="14" y="3"/>
                  </a:lnTo>
                  <a:lnTo>
                    <a:pt x="16" y="5"/>
                  </a:lnTo>
                  <a:lnTo>
                    <a:pt x="17" y="8"/>
                  </a:lnTo>
                  <a:lnTo>
                    <a:pt x="17" y="12"/>
                  </a:lnTo>
                  <a:lnTo>
                    <a:pt x="16" y="14"/>
                  </a:lnTo>
                  <a:lnTo>
                    <a:pt x="13" y="16"/>
                  </a:lnTo>
                  <a:lnTo>
                    <a:pt x="9" y="17"/>
                  </a:lnTo>
                  <a:lnTo>
                    <a:pt x="7" y="17"/>
                  </a:lnTo>
                  <a:lnTo>
                    <a:pt x="3" y="16"/>
                  </a:lnTo>
                  <a:lnTo>
                    <a:pt x="2" y="13"/>
                  </a:lnTo>
                  <a:lnTo>
                    <a:pt x="0" y="9"/>
                  </a:lnTo>
                  <a:lnTo>
                    <a:pt x="0" y="7"/>
                  </a:lnTo>
                  <a:lnTo>
                    <a:pt x="3" y="3"/>
                  </a:lnTo>
                  <a:lnTo>
                    <a:pt x="6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2" name="Freeform 59">
              <a:extLst>
                <a:ext uri="{FF2B5EF4-FFF2-40B4-BE49-F238E27FC236}">
                  <a16:creationId xmlns:a16="http://schemas.microsoft.com/office/drawing/2014/main" id="{392460A9-4331-43FC-9D01-CC20066A08B4}"/>
                </a:ext>
              </a:extLst>
            </xdr:cNvPr>
            <xdr:cNvSpPr>
              <a:spLocks/>
            </xdr:cNvSpPr>
          </xdr:nvSpPr>
          <xdr:spPr bwMode="auto">
            <a:xfrm>
              <a:off x="10886346" y="351087"/>
              <a:ext cx="28550" cy="28467"/>
            </a:xfrm>
            <a:custGeom>
              <a:avLst/>
              <a:gdLst>
                <a:gd name="T0" fmla="*/ 5 w 13"/>
                <a:gd name="T1" fmla="*/ 0 h 13"/>
                <a:gd name="T2" fmla="*/ 8 w 13"/>
                <a:gd name="T3" fmla="*/ 0 h 13"/>
                <a:gd name="T4" fmla="*/ 10 w 13"/>
                <a:gd name="T5" fmla="*/ 1 h 13"/>
                <a:gd name="T6" fmla="*/ 12 w 13"/>
                <a:gd name="T7" fmla="*/ 3 h 13"/>
                <a:gd name="T8" fmla="*/ 13 w 13"/>
                <a:gd name="T9" fmla="*/ 5 h 13"/>
                <a:gd name="T10" fmla="*/ 13 w 13"/>
                <a:gd name="T11" fmla="*/ 8 h 13"/>
                <a:gd name="T12" fmla="*/ 12 w 13"/>
                <a:gd name="T13" fmla="*/ 10 h 13"/>
                <a:gd name="T14" fmla="*/ 9 w 13"/>
                <a:gd name="T15" fmla="*/ 12 h 13"/>
                <a:gd name="T16" fmla="*/ 6 w 13"/>
                <a:gd name="T17" fmla="*/ 13 h 13"/>
                <a:gd name="T18" fmla="*/ 4 w 13"/>
                <a:gd name="T19" fmla="*/ 13 h 13"/>
                <a:gd name="T20" fmla="*/ 1 w 13"/>
                <a:gd name="T21" fmla="*/ 12 h 13"/>
                <a:gd name="T22" fmla="*/ 0 w 13"/>
                <a:gd name="T23" fmla="*/ 9 h 13"/>
                <a:gd name="T24" fmla="*/ 0 w 13"/>
                <a:gd name="T25" fmla="*/ 6 h 13"/>
                <a:gd name="T26" fmla="*/ 0 w 13"/>
                <a:gd name="T27" fmla="*/ 4 h 13"/>
                <a:gd name="T28" fmla="*/ 1 w 13"/>
                <a:gd name="T29" fmla="*/ 1 h 13"/>
                <a:gd name="T30" fmla="*/ 3 w 13"/>
                <a:gd name="T31" fmla="*/ 0 h 13"/>
                <a:gd name="T32" fmla="*/ 5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5" y="0"/>
                  </a:moveTo>
                  <a:lnTo>
                    <a:pt x="8" y="0"/>
                  </a:lnTo>
                  <a:lnTo>
                    <a:pt x="10" y="1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2" y="10"/>
                  </a:lnTo>
                  <a:lnTo>
                    <a:pt x="9" y="12"/>
                  </a:lnTo>
                  <a:lnTo>
                    <a:pt x="6" y="13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6"/>
                  </a:lnTo>
                  <a:lnTo>
                    <a:pt x="0" y="4"/>
                  </a:lnTo>
                  <a:lnTo>
                    <a:pt x="1" y="1"/>
                  </a:lnTo>
                  <a:lnTo>
                    <a:pt x="3" y="0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3" name="Freeform 60">
              <a:extLst>
                <a:ext uri="{FF2B5EF4-FFF2-40B4-BE49-F238E27FC236}">
                  <a16:creationId xmlns:a16="http://schemas.microsoft.com/office/drawing/2014/main" id="{2CADC532-9D1D-4B2C-80B7-A789137FD311}"/>
                </a:ext>
              </a:extLst>
            </xdr:cNvPr>
            <xdr:cNvSpPr>
              <a:spLocks/>
            </xdr:cNvSpPr>
          </xdr:nvSpPr>
          <xdr:spPr bwMode="auto">
            <a:xfrm>
              <a:off x="10772146" y="351087"/>
              <a:ext cx="28550" cy="28467"/>
            </a:xfrm>
            <a:custGeom>
              <a:avLst/>
              <a:gdLst>
                <a:gd name="T0" fmla="*/ 8 w 13"/>
                <a:gd name="T1" fmla="*/ 0 h 13"/>
                <a:gd name="T2" fmla="*/ 11 w 13"/>
                <a:gd name="T3" fmla="*/ 0 h 13"/>
                <a:gd name="T4" fmla="*/ 12 w 13"/>
                <a:gd name="T5" fmla="*/ 1 h 13"/>
                <a:gd name="T6" fmla="*/ 13 w 13"/>
                <a:gd name="T7" fmla="*/ 4 h 13"/>
                <a:gd name="T8" fmla="*/ 13 w 13"/>
                <a:gd name="T9" fmla="*/ 6 h 13"/>
                <a:gd name="T10" fmla="*/ 13 w 13"/>
                <a:gd name="T11" fmla="*/ 9 h 13"/>
                <a:gd name="T12" fmla="*/ 12 w 13"/>
                <a:gd name="T13" fmla="*/ 12 h 13"/>
                <a:gd name="T14" fmla="*/ 9 w 13"/>
                <a:gd name="T15" fmla="*/ 13 h 13"/>
                <a:gd name="T16" fmla="*/ 7 w 13"/>
                <a:gd name="T17" fmla="*/ 13 h 13"/>
                <a:gd name="T18" fmla="*/ 4 w 13"/>
                <a:gd name="T19" fmla="*/ 12 h 13"/>
                <a:gd name="T20" fmla="*/ 2 w 13"/>
                <a:gd name="T21" fmla="*/ 10 h 13"/>
                <a:gd name="T22" fmla="*/ 0 w 13"/>
                <a:gd name="T23" fmla="*/ 8 h 13"/>
                <a:gd name="T24" fmla="*/ 0 w 13"/>
                <a:gd name="T25" fmla="*/ 5 h 13"/>
                <a:gd name="T26" fmla="*/ 2 w 13"/>
                <a:gd name="T27" fmla="*/ 3 h 13"/>
                <a:gd name="T28" fmla="*/ 3 w 13"/>
                <a:gd name="T29" fmla="*/ 1 h 13"/>
                <a:gd name="T30" fmla="*/ 5 w 13"/>
                <a:gd name="T31" fmla="*/ 0 h 13"/>
                <a:gd name="T32" fmla="*/ 8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8" y="0"/>
                  </a:moveTo>
                  <a:lnTo>
                    <a:pt x="11" y="0"/>
                  </a:lnTo>
                  <a:lnTo>
                    <a:pt x="12" y="1"/>
                  </a:lnTo>
                  <a:lnTo>
                    <a:pt x="13" y="4"/>
                  </a:lnTo>
                  <a:lnTo>
                    <a:pt x="13" y="6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3"/>
                  </a:lnTo>
                  <a:lnTo>
                    <a:pt x="4" y="12"/>
                  </a:lnTo>
                  <a:lnTo>
                    <a:pt x="2" y="10"/>
                  </a:lnTo>
                  <a:lnTo>
                    <a:pt x="0" y="8"/>
                  </a:lnTo>
                  <a:lnTo>
                    <a:pt x="0" y="5"/>
                  </a:lnTo>
                  <a:lnTo>
                    <a:pt x="2" y="3"/>
                  </a:lnTo>
                  <a:lnTo>
                    <a:pt x="3" y="1"/>
                  </a:lnTo>
                  <a:lnTo>
                    <a:pt x="5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4" name="Freeform 61">
              <a:extLst>
                <a:ext uri="{FF2B5EF4-FFF2-40B4-BE49-F238E27FC236}">
                  <a16:creationId xmlns:a16="http://schemas.microsoft.com/office/drawing/2014/main" id="{6F59110E-0064-4A2B-B45C-B29E14EE6161}"/>
                </a:ext>
              </a:extLst>
            </xdr:cNvPr>
            <xdr:cNvSpPr>
              <a:spLocks/>
            </xdr:cNvSpPr>
          </xdr:nvSpPr>
          <xdr:spPr bwMode="auto">
            <a:xfrm>
              <a:off x="11257498" y="94888"/>
              <a:ext cx="9517" cy="75911"/>
            </a:xfrm>
            <a:custGeom>
              <a:avLst/>
              <a:gdLst>
                <a:gd name="T0" fmla="*/ 4 w 4"/>
                <a:gd name="T1" fmla="*/ 0 h 32"/>
                <a:gd name="T2" fmla="*/ 4 w 4"/>
                <a:gd name="T3" fmla="*/ 32 h 32"/>
                <a:gd name="T4" fmla="*/ 1 w 4"/>
                <a:gd name="T5" fmla="*/ 28 h 32"/>
                <a:gd name="T6" fmla="*/ 0 w 4"/>
                <a:gd name="T7" fmla="*/ 24 h 32"/>
                <a:gd name="T8" fmla="*/ 0 w 4"/>
                <a:gd name="T9" fmla="*/ 18 h 32"/>
                <a:gd name="T10" fmla="*/ 0 w 4"/>
                <a:gd name="T11" fmla="*/ 14 h 32"/>
                <a:gd name="T12" fmla="*/ 1 w 4"/>
                <a:gd name="T13" fmla="*/ 6 h 32"/>
                <a:gd name="T14" fmla="*/ 4 w 4"/>
                <a:gd name="T15" fmla="*/ 0 h 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4" h="32">
                  <a:moveTo>
                    <a:pt x="4" y="0"/>
                  </a:moveTo>
                  <a:lnTo>
                    <a:pt x="4" y="32"/>
                  </a:lnTo>
                  <a:lnTo>
                    <a:pt x="1" y="28"/>
                  </a:lnTo>
                  <a:lnTo>
                    <a:pt x="0" y="24"/>
                  </a:lnTo>
                  <a:lnTo>
                    <a:pt x="0" y="18"/>
                  </a:lnTo>
                  <a:lnTo>
                    <a:pt x="0" y="14"/>
                  </a:lnTo>
                  <a:lnTo>
                    <a:pt x="1" y="6"/>
                  </a:lnTo>
                  <a:lnTo>
                    <a:pt x="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5" name="Freeform 73">
              <a:extLst>
                <a:ext uri="{FF2B5EF4-FFF2-40B4-BE49-F238E27FC236}">
                  <a16:creationId xmlns:a16="http://schemas.microsoft.com/office/drawing/2014/main" id="{90F7714A-E9E8-4202-9F52-DF916414D64F}"/>
                </a:ext>
              </a:extLst>
            </xdr:cNvPr>
            <xdr:cNvSpPr>
              <a:spLocks/>
            </xdr:cNvSpPr>
          </xdr:nvSpPr>
          <xdr:spPr bwMode="auto">
            <a:xfrm>
              <a:off x="10924413" y="0"/>
              <a:ext cx="19033" cy="18978"/>
            </a:xfrm>
            <a:custGeom>
              <a:avLst/>
              <a:gdLst>
                <a:gd name="T0" fmla="*/ 2 w 6"/>
                <a:gd name="T1" fmla="*/ 0 h 9"/>
                <a:gd name="T2" fmla="*/ 6 w 6"/>
                <a:gd name="T3" fmla="*/ 0 h 9"/>
                <a:gd name="T4" fmla="*/ 5 w 6"/>
                <a:gd name="T5" fmla="*/ 4 h 9"/>
                <a:gd name="T6" fmla="*/ 2 w 6"/>
                <a:gd name="T7" fmla="*/ 6 h 9"/>
                <a:gd name="T8" fmla="*/ 0 w 6"/>
                <a:gd name="T9" fmla="*/ 9 h 9"/>
                <a:gd name="T10" fmla="*/ 1 w 6"/>
                <a:gd name="T11" fmla="*/ 5 h 9"/>
                <a:gd name="T12" fmla="*/ 2 w 6"/>
                <a:gd name="T13" fmla="*/ 0 h 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6" h="9">
                  <a:moveTo>
                    <a:pt x="2" y="0"/>
                  </a:moveTo>
                  <a:lnTo>
                    <a:pt x="6" y="0"/>
                  </a:lnTo>
                  <a:lnTo>
                    <a:pt x="5" y="4"/>
                  </a:lnTo>
                  <a:lnTo>
                    <a:pt x="2" y="6"/>
                  </a:lnTo>
                  <a:lnTo>
                    <a:pt x="0" y="9"/>
                  </a:lnTo>
                  <a:lnTo>
                    <a:pt x="1" y="5"/>
                  </a:lnTo>
                  <a:lnTo>
                    <a:pt x="2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6" name="Freeform 74">
              <a:extLst>
                <a:ext uri="{FF2B5EF4-FFF2-40B4-BE49-F238E27FC236}">
                  <a16:creationId xmlns:a16="http://schemas.microsoft.com/office/drawing/2014/main" id="{22FE62ED-168A-47F7-89BC-4A2B087B069C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724562" y="0"/>
              <a:ext cx="199851" cy="104377"/>
            </a:xfrm>
            <a:custGeom>
              <a:avLst/>
              <a:gdLst>
                <a:gd name="T0" fmla="*/ 44 w 85"/>
                <a:gd name="T1" fmla="*/ 10 h 43"/>
                <a:gd name="T2" fmla="*/ 38 w 85"/>
                <a:gd name="T3" fmla="*/ 15 h 43"/>
                <a:gd name="T4" fmla="*/ 35 w 85"/>
                <a:gd name="T5" fmla="*/ 23 h 43"/>
                <a:gd name="T6" fmla="*/ 38 w 85"/>
                <a:gd name="T7" fmla="*/ 32 h 43"/>
                <a:gd name="T8" fmla="*/ 44 w 85"/>
                <a:gd name="T9" fmla="*/ 37 h 43"/>
                <a:gd name="T10" fmla="*/ 49 w 85"/>
                <a:gd name="T11" fmla="*/ 37 h 43"/>
                <a:gd name="T12" fmla="*/ 54 w 85"/>
                <a:gd name="T13" fmla="*/ 37 h 43"/>
                <a:gd name="T14" fmla="*/ 61 w 85"/>
                <a:gd name="T15" fmla="*/ 32 h 43"/>
                <a:gd name="T16" fmla="*/ 63 w 85"/>
                <a:gd name="T17" fmla="*/ 23 h 43"/>
                <a:gd name="T18" fmla="*/ 61 w 85"/>
                <a:gd name="T19" fmla="*/ 15 h 43"/>
                <a:gd name="T20" fmla="*/ 54 w 85"/>
                <a:gd name="T21" fmla="*/ 10 h 43"/>
                <a:gd name="T22" fmla="*/ 49 w 85"/>
                <a:gd name="T23" fmla="*/ 9 h 43"/>
                <a:gd name="T24" fmla="*/ 34 w 85"/>
                <a:gd name="T25" fmla="*/ 0 h 43"/>
                <a:gd name="T26" fmla="*/ 35 w 85"/>
                <a:gd name="T27" fmla="*/ 2 h 43"/>
                <a:gd name="T28" fmla="*/ 34 w 85"/>
                <a:gd name="T29" fmla="*/ 6 h 43"/>
                <a:gd name="T30" fmla="*/ 41 w 85"/>
                <a:gd name="T31" fmla="*/ 4 h 43"/>
                <a:gd name="T32" fmla="*/ 49 w 85"/>
                <a:gd name="T33" fmla="*/ 2 h 43"/>
                <a:gd name="T34" fmla="*/ 49 w 85"/>
                <a:gd name="T35" fmla="*/ 4 h 43"/>
                <a:gd name="T36" fmla="*/ 57 w 85"/>
                <a:gd name="T37" fmla="*/ 5 h 43"/>
                <a:gd name="T38" fmla="*/ 58 w 85"/>
                <a:gd name="T39" fmla="*/ 4 h 43"/>
                <a:gd name="T40" fmla="*/ 64 w 85"/>
                <a:gd name="T41" fmla="*/ 0 h 43"/>
                <a:gd name="T42" fmla="*/ 67 w 85"/>
                <a:gd name="T43" fmla="*/ 6 h 43"/>
                <a:gd name="T44" fmla="*/ 73 w 85"/>
                <a:gd name="T45" fmla="*/ 10 h 43"/>
                <a:gd name="T46" fmla="*/ 81 w 85"/>
                <a:gd name="T47" fmla="*/ 10 h 43"/>
                <a:gd name="T48" fmla="*/ 82 w 85"/>
                <a:gd name="T49" fmla="*/ 11 h 43"/>
                <a:gd name="T50" fmla="*/ 76 w 85"/>
                <a:gd name="T51" fmla="*/ 15 h 43"/>
                <a:gd name="T52" fmla="*/ 71 w 85"/>
                <a:gd name="T53" fmla="*/ 15 h 43"/>
                <a:gd name="T54" fmla="*/ 68 w 85"/>
                <a:gd name="T55" fmla="*/ 14 h 43"/>
                <a:gd name="T56" fmla="*/ 66 w 85"/>
                <a:gd name="T57" fmla="*/ 11 h 43"/>
                <a:gd name="T58" fmla="*/ 70 w 85"/>
                <a:gd name="T59" fmla="*/ 23 h 43"/>
                <a:gd name="T60" fmla="*/ 59 w 85"/>
                <a:gd name="T61" fmla="*/ 40 h 43"/>
                <a:gd name="T62" fmla="*/ 49 w 85"/>
                <a:gd name="T63" fmla="*/ 43 h 43"/>
                <a:gd name="T64" fmla="*/ 39 w 85"/>
                <a:gd name="T65" fmla="*/ 40 h 43"/>
                <a:gd name="T66" fmla="*/ 29 w 85"/>
                <a:gd name="T67" fmla="*/ 24 h 43"/>
                <a:gd name="T68" fmla="*/ 30 w 85"/>
                <a:gd name="T69" fmla="*/ 16 h 43"/>
                <a:gd name="T70" fmla="*/ 29 w 85"/>
                <a:gd name="T71" fmla="*/ 15 h 43"/>
                <a:gd name="T72" fmla="*/ 21 w 85"/>
                <a:gd name="T73" fmla="*/ 18 h 43"/>
                <a:gd name="T74" fmla="*/ 11 w 85"/>
                <a:gd name="T75" fmla="*/ 15 h 43"/>
                <a:gd name="T76" fmla="*/ 3 w 85"/>
                <a:gd name="T77" fmla="*/ 7 h 43"/>
                <a:gd name="T78" fmla="*/ 4 w 85"/>
                <a:gd name="T79" fmla="*/ 6 h 43"/>
                <a:gd name="T80" fmla="*/ 12 w 85"/>
                <a:gd name="T81" fmla="*/ 10 h 43"/>
                <a:gd name="T82" fmla="*/ 20 w 85"/>
                <a:gd name="T83" fmla="*/ 10 h 43"/>
                <a:gd name="T84" fmla="*/ 29 w 85"/>
                <a:gd name="T85" fmla="*/ 6 h 43"/>
                <a:gd name="T86" fmla="*/ 34 w 85"/>
                <a:gd name="T87" fmla="*/ 0 h 4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</a:cxnLst>
              <a:rect l="0" t="0" r="r" b="b"/>
              <a:pathLst>
                <a:path w="85" h="43">
                  <a:moveTo>
                    <a:pt x="49" y="9"/>
                  </a:moveTo>
                  <a:lnTo>
                    <a:pt x="44" y="10"/>
                  </a:lnTo>
                  <a:lnTo>
                    <a:pt x="40" y="11"/>
                  </a:lnTo>
                  <a:lnTo>
                    <a:pt x="38" y="15"/>
                  </a:lnTo>
                  <a:lnTo>
                    <a:pt x="35" y="19"/>
                  </a:lnTo>
                  <a:lnTo>
                    <a:pt x="35" y="23"/>
                  </a:lnTo>
                  <a:lnTo>
                    <a:pt x="35" y="28"/>
                  </a:lnTo>
                  <a:lnTo>
                    <a:pt x="38" y="32"/>
                  </a:lnTo>
                  <a:lnTo>
                    <a:pt x="40" y="34"/>
                  </a:lnTo>
                  <a:lnTo>
                    <a:pt x="44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54" y="37"/>
                  </a:lnTo>
                  <a:lnTo>
                    <a:pt x="58" y="34"/>
                  </a:lnTo>
                  <a:lnTo>
                    <a:pt x="61" y="32"/>
                  </a:lnTo>
                  <a:lnTo>
                    <a:pt x="63" y="28"/>
                  </a:lnTo>
                  <a:lnTo>
                    <a:pt x="63" y="23"/>
                  </a:lnTo>
                  <a:lnTo>
                    <a:pt x="63" y="19"/>
                  </a:lnTo>
                  <a:lnTo>
                    <a:pt x="61" y="15"/>
                  </a:lnTo>
                  <a:lnTo>
                    <a:pt x="58" y="11"/>
                  </a:lnTo>
                  <a:lnTo>
                    <a:pt x="54" y="10"/>
                  </a:lnTo>
                  <a:lnTo>
                    <a:pt x="49" y="9"/>
                  </a:lnTo>
                  <a:lnTo>
                    <a:pt x="49" y="9"/>
                  </a:lnTo>
                  <a:lnTo>
                    <a:pt x="49" y="9"/>
                  </a:lnTo>
                  <a:close/>
                  <a:moveTo>
                    <a:pt x="34" y="0"/>
                  </a:moveTo>
                  <a:lnTo>
                    <a:pt x="35" y="0"/>
                  </a:lnTo>
                  <a:lnTo>
                    <a:pt x="35" y="2"/>
                  </a:lnTo>
                  <a:lnTo>
                    <a:pt x="35" y="5"/>
                  </a:lnTo>
                  <a:lnTo>
                    <a:pt x="34" y="6"/>
                  </a:lnTo>
                  <a:lnTo>
                    <a:pt x="38" y="5"/>
                  </a:lnTo>
                  <a:lnTo>
                    <a:pt x="41" y="4"/>
                  </a:lnTo>
                  <a:lnTo>
                    <a:pt x="45" y="4"/>
                  </a:lnTo>
                  <a:lnTo>
                    <a:pt x="49" y="2"/>
                  </a:lnTo>
                  <a:lnTo>
                    <a:pt x="49" y="4"/>
                  </a:lnTo>
                  <a:lnTo>
                    <a:pt x="49" y="4"/>
                  </a:lnTo>
                  <a:lnTo>
                    <a:pt x="53" y="4"/>
                  </a:lnTo>
                  <a:lnTo>
                    <a:pt x="57" y="5"/>
                  </a:lnTo>
                  <a:lnTo>
                    <a:pt x="61" y="7"/>
                  </a:lnTo>
                  <a:lnTo>
                    <a:pt x="58" y="4"/>
                  </a:lnTo>
                  <a:lnTo>
                    <a:pt x="58" y="0"/>
                  </a:lnTo>
                  <a:lnTo>
                    <a:pt x="64" y="0"/>
                  </a:lnTo>
                  <a:lnTo>
                    <a:pt x="64" y="4"/>
                  </a:lnTo>
                  <a:lnTo>
                    <a:pt x="67" y="6"/>
                  </a:lnTo>
                  <a:lnTo>
                    <a:pt x="70" y="9"/>
                  </a:lnTo>
                  <a:lnTo>
                    <a:pt x="73" y="10"/>
                  </a:lnTo>
                  <a:lnTo>
                    <a:pt x="77" y="10"/>
                  </a:lnTo>
                  <a:lnTo>
                    <a:pt x="81" y="10"/>
                  </a:lnTo>
                  <a:lnTo>
                    <a:pt x="85" y="9"/>
                  </a:lnTo>
                  <a:lnTo>
                    <a:pt x="82" y="11"/>
                  </a:lnTo>
                  <a:lnTo>
                    <a:pt x="80" y="14"/>
                  </a:lnTo>
                  <a:lnTo>
                    <a:pt x="76" y="15"/>
                  </a:lnTo>
                  <a:lnTo>
                    <a:pt x="72" y="15"/>
                  </a:lnTo>
                  <a:lnTo>
                    <a:pt x="71" y="15"/>
                  </a:lnTo>
                  <a:lnTo>
                    <a:pt x="70" y="15"/>
                  </a:lnTo>
                  <a:lnTo>
                    <a:pt x="68" y="14"/>
                  </a:lnTo>
                  <a:lnTo>
                    <a:pt x="68" y="12"/>
                  </a:lnTo>
                  <a:lnTo>
                    <a:pt x="66" y="11"/>
                  </a:lnTo>
                  <a:lnTo>
                    <a:pt x="70" y="18"/>
                  </a:lnTo>
                  <a:lnTo>
                    <a:pt x="70" y="23"/>
                  </a:lnTo>
                  <a:lnTo>
                    <a:pt x="67" y="33"/>
                  </a:lnTo>
                  <a:lnTo>
                    <a:pt x="59" y="40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39" y="40"/>
                  </a:lnTo>
                  <a:lnTo>
                    <a:pt x="31" y="34"/>
                  </a:lnTo>
                  <a:lnTo>
                    <a:pt x="29" y="24"/>
                  </a:lnTo>
                  <a:lnTo>
                    <a:pt x="29" y="20"/>
                  </a:lnTo>
                  <a:lnTo>
                    <a:pt x="30" y="16"/>
                  </a:lnTo>
                  <a:lnTo>
                    <a:pt x="31" y="12"/>
                  </a:lnTo>
                  <a:lnTo>
                    <a:pt x="29" y="15"/>
                  </a:lnTo>
                  <a:lnTo>
                    <a:pt x="25" y="16"/>
                  </a:lnTo>
                  <a:lnTo>
                    <a:pt x="21" y="18"/>
                  </a:lnTo>
                  <a:lnTo>
                    <a:pt x="15" y="16"/>
                  </a:lnTo>
                  <a:lnTo>
                    <a:pt x="11" y="15"/>
                  </a:lnTo>
                  <a:lnTo>
                    <a:pt x="7" y="11"/>
                  </a:lnTo>
                  <a:lnTo>
                    <a:pt x="3" y="7"/>
                  </a:lnTo>
                  <a:lnTo>
                    <a:pt x="0" y="4"/>
                  </a:lnTo>
                  <a:lnTo>
                    <a:pt x="4" y="6"/>
                  </a:lnTo>
                  <a:lnTo>
                    <a:pt x="8" y="9"/>
                  </a:lnTo>
                  <a:lnTo>
                    <a:pt x="12" y="10"/>
                  </a:lnTo>
                  <a:lnTo>
                    <a:pt x="16" y="10"/>
                  </a:lnTo>
                  <a:lnTo>
                    <a:pt x="20" y="10"/>
                  </a:lnTo>
                  <a:lnTo>
                    <a:pt x="25" y="9"/>
                  </a:lnTo>
                  <a:lnTo>
                    <a:pt x="29" y="6"/>
                  </a:lnTo>
                  <a:lnTo>
                    <a:pt x="32" y="4"/>
                  </a:lnTo>
                  <a:lnTo>
                    <a:pt x="3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7" name="Freeform 75">
              <a:extLst>
                <a:ext uri="{FF2B5EF4-FFF2-40B4-BE49-F238E27FC236}">
                  <a16:creationId xmlns:a16="http://schemas.microsoft.com/office/drawing/2014/main" id="{58857BF0-B765-4D1A-98B1-F879C438A9B7}"/>
                </a:ext>
              </a:extLst>
            </xdr:cNvPr>
            <xdr:cNvSpPr>
              <a:spLocks/>
            </xdr:cNvSpPr>
          </xdr:nvSpPr>
          <xdr:spPr bwMode="auto">
            <a:xfrm>
              <a:off x="10724562" y="0"/>
              <a:ext cx="0" cy="9489"/>
            </a:xfrm>
            <a:custGeom>
              <a:avLst/>
              <a:gdLst>
                <a:gd name="T0" fmla="*/ 0 w 2"/>
                <a:gd name="T1" fmla="*/ 0 h 4"/>
                <a:gd name="T2" fmla="*/ 2 w 2"/>
                <a:gd name="T3" fmla="*/ 0 h 4"/>
                <a:gd name="T4" fmla="*/ 2 w 2"/>
                <a:gd name="T5" fmla="*/ 4 h 4"/>
                <a:gd name="T6" fmla="*/ 0 w 2"/>
                <a:gd name="T7" fmla="*/ 0 h 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2" h="4">
                  <a:moveTo>
                    <a:pt x="0" y="0"/>
                  </a:moveTo>
                  <a:lnTo>
                    <a:pt x="2" y="0"/>
                  </a:lnTo>
                  <a:lnTo>
                    <a:pt x="2" y="4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8" name="Freeform 76">
              <a:extLst>
                <a:ext uri="{FF2B5EF4-FFF2-40B4-BE49-F238E27FC236}">
                  <a16:creationId xmlns:a16="http://schemas.microsoft.com/office/drawing/2014/main" id="{A05AE840-1A8A-4910-BEE7-157D1E817105}"/>
                </a:ext>
              </a:extLst>
            </xdr:cNvPr>
            <xdr:cNvSpPr>
              <a:spLocks/>
            </xdr:cNvSpPr>
          </xdr:nvSpPr>
          <xdr:spPr bwMode="auto">
            <a:xfrm>
              <a:off x="10981513" y="113866"/>
              <a:ext cx="19033" cy="28467"/>
            </a:xfrm>
            <a:custGeom>
              <a:avLst/>
              <a:gdLst>
                <a:gd name="T0" fmla="*/ 3 w 11"/>
                <a:gd name="T1" fmla="*/ 0 h 10"/>
                <a:gd name="T2" fmla="*/ 6 w 11"/>
                <a:gd name="T3" fmla="*/ 0 h 10"/>
                <a:gd name="T4" fmla="*/ 8 w 11"/>
                <a:gd name="T5" fmla="*/ 1 h 10"/>
                <a:gd name="T6" fmla="*/ 9 w 11"/>
                <a:gd name="T7" fmla="*/ 2 h 10"/>
                <a:gd name="T8" fmla="*/ 11 w 11"/>
                <a:gd name="T9" fmla="*/ 5 h 10"/>
                <a:gd name="T10" fmla="*/ 11 w 11"/>
                <a:gd name="T11" fmla="*/ 7 h 10"/>
                <a:gd name="T12" fmla="*/ 9 w 11"/>
                <a:gd name="T13" fmla="*/ 9 h 10"/>
                <a:gd name="T14" fmla="*/ 9 w 11"/>
                <a:gd name="T15" fmla="*/ 9 h 10"/>
                <a:gd name="T16" fmla="*/ 8 w 11"/>
                <a:gd name="T17" fmla="*/ 10 h 10"/>
                <a:gd name="T18" fmla="*/ 6 w 11"/>
                <a:gd name="T19" fmla="*/ 10 h 10"/>
                <a:gd name="T20" fmla="*/ 3 w 11"/>
                <a:gd name="T21" fmla="*/ 9 h 10"/>
                <a:gd name="T22" fmla="*/ 2 w 11"/>
                <a:gd name="T23" fmla="*/ 7 h 10"/>
                <a:gd name="T24" fmla="*/ 0 w 11"/>
                <a:gd name="T25" fmla="*/ 5 h 10"/>
                <a:gd name="T26" fmla="*/ 0 w 11"/>
                <a:gd name="T27" fmla="*/ 2 h 10"/>
                <a:gd name="T28" fmla="*/ 2 w 11"/>
                <a:gd name="T29" fmla="*/ 0 h 10"/>
                <a:gd name="T30" fmla="*/ 3 w 11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1" h="10">
                  <a:moveTo>
                    <a:pt x="3" y="0"/>
                  </a:moveTo>
                  <a:lnTo>
                    <a:pt x="6" y="0"/>
                  </a:lnTo>
                  <a:lnTo>
                    <a:pt x="8" y="1"/>
                  </a:lnTo>
                  <a:lnTo>
                    <a:pt x="9" y="2"/>
                  </a:lnTo>
                  <a:lnTo>
                    <a:pt x="11" y="5"/>
                  </a:lnTo>
                  <a:lnTo>
                    <a:pt x="11" y="7"/>
                  </a:lnTo>
                  <a:lnTo>
                    <a:pt x="9" y="9"/>
                  </a:lnTo>
                  <a:lnTo>
                    <a:pt x="9" y="9"/>
                  </a:lnTo>
                  <a:lnTo>
                    <a:pt x="8" y="10"/>
                  </a:lnTo>
                  <a:lnTo>
                    <a:pt x="6" y="10"/>
                  </a:lnTo>
                  <a:lnTo>
                    <a:pt x="3" y="9"/>
                  </a:lnTo>
                  <a:lnTo>
                    <a:pt x="2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2" y="0"/>
                  </a:lnTo>
                  <a:lnTo>
                    <a:pt x="3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9" name="Freeform 78">
              <a:extLst>
                <a:ext uri="{FF2B5EF4-FFF2-40B4-BE49-F238E27FC236}">
                  <a16:creationId xmlns:a16="http://schemas.microsoft.com/office/drawing/2014/main" id="{68312419-71D6-41C9-AEE1-3D06F2638406}"/>
                </a:ext>
              </a:extLst>
            </xdr:cNvPr>
            <xdr:cNvSpPr>
              <a:spLocks/>
            </xdr:cNvSpPr>
          </xdr:nvSpPr>
          <xdr:spPr bwMode="auto">
            <a:xfrm>
              <a:off x="10686495" y="113866"/>
              <a:ext cx="19033" cy="28467"/>
            </a:xfrm>
            <a:custGeom>
              <a:avLst/>
              <a:gdLst>
                <a:gd name="T0" fmla="*/ 7 w 10"/>
                <a:gd name="T1" fmla="*/ 0 h 10"/>
                <a:gd name="T2" fmla="*/ 8 w 10"/>
                <a:gd name="T3" fmla="*/ 0 h 10"/>
                <a:gd name="T4" fmla="*/ 10 w 10"/>
                <a:gd name="T5" fmla="*/ 2 h 10"/>
                <a:gd name="T6" fmla="*/ 10 w 10"/>
                <a:gd name="T7" fmla="*/ 5 h 10"/>
                <a:gd name="T8" fmla="*/ 8 w 10"/>
                <a:gd name="T9" fmla="*/ 7 h 10"/>
                <a:gd name="T10" fmla="*/ 7 w 10"/>
                <a:gd name="T11" fmla="*/ 9 h 10"/>
                <a:gd name="T12" fmla="*/ 5 w 10"/>
                <a:gd name="T13" fmla="*/ 10 h 10"/>
                <a:gd name="T14" fmla="*/ 2 w 10"/>
                <a:gd name="T15" fmla="*/ 10 h 10"/>
                <a:gd name="T16" fmla="*/ 1 w 10"/>
                <a:gd name="T17" fmla="*/ 9 h 10"/>
                <a:gd name="T18" fmla="*/ 1 w 10"/>
                <a:gd name="T19" fmla="*/ 9 h 10"/>
                <a:gd name="T20" fmla="*/ 0 w 10"/>
                <a:gd name="T21" fmla="*/ 7 h 10"/>
                <a:gd name="T22" fmla="*/ 0 w 10"/>
                <a:gd name="T23" fmla="*/ 5 h 10"/>
                <a:gd name="T24" fmla="*/ 1 w 10"/>
                <a:gd name="T25" fmla="*/ 2 h 10"/>
                <a:gd name="T26" fmla="*/ 2 w 10"/>
                <a:gd name="T27" fmla="*/ 1 h 10"/>
                <a:gd name="T28" fmla="*/ 5 w 10"/>
                <a:gd name="T29" fmla="*/ 0 h 10"/>
                <a:gd name="T30" fmla="*/ 7 w 10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0" h="10">
                  <a:moveTo>
                    <a:pt x="7" y="0"/>
                  </a:moveTo>
                  <a:lnTo>
                    <a:pt x="8" y="0"/>
                  </a:lnTo>
                  <a:lnTo>
                    <a:pt x="10" y="2"/>
                  </a:lnTo>
                  <a:lnTo>
                    <a:pt x="10" y="5"/>
                  </a:lnTo>
                  <a:lnTo>
                    <a:pt x="8" y="7"/>
                  </a:lnTo>
                  <a:lnTo>
                    <a:pt x="7" y="9"/>
                  </a:lnTo>
                  <a:lnTo>
                    <a:pt x="5" y="10"/>
                  </a:lnTo>
                  <a:lnTo>
                    <a:pt x="2" y="10"/>
                  </a:lnTo>
                  <a:lnTo>
                    <a:pt x="1" y="9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5"/>
                  </a:lnTo>
                  <a:lnTo>
                    <a:pt x="1" y="2"/>
                  </a:lnTo>
                  <a:lnTo>
                    <a:pt x="2" y="1"/>
                  </a:lnTo>
                  <a:lnTo>
                    <a:pt x="5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0" name="Freeform 79">
              <a:extLst>
                <a:ext uri="{FF2B5EF4-FFF2-40B4-BE49-F238E27FC236}">
                  <a16:creationId xmlns:a16="http://schemas.microsoft.com/office/drawing/2014/main" id="{9815FB8D-335C-46E6-833E-C88F97B52DA9}"/>
                </a:ext>
              </a:extLst>
            </xdr:cNvPr>
            <xdr:cNvSpPr>
              <a:spLocks/>
            </xdr:cNvSpPr>
          </xdr:nvSpPr>
          <xdr:spPr bwMode="auto">
            <a:xfrm>
              <a:off x="10210659" y="161310"/>
              <a:ext cx="38067" cy="94888"/>
            </a:xfrm>
            <a:custGeom>
              <a:avLst/>
              <a:gdLst>
                <a:gd name="T0" fmla="*/ 8 w 17"/>
                <a:gd name="T1" fmla="*/ 0 h 41"/>
                <a:gd name="T2" fmla="*/ 12 w 17"/>
                <a:gd name="T3" fmla="*/ 3 h 41"/>
                <a:gd name="T4" fmla="*/ 14 w 17"/>
                <a:gd name="T5" fmla="*/ 7 h 41"/>
                <a:gd name="T6" fmla="*/ 15 w 17"/>
                <a:gd name="T7" fmla="*/ 10 h 41"/>
                <a:gd name="T8" fmla="*/ 17 w 17"/>
                <a:gd name="T9" fmla="*/ 16 h 41"/>
                <a:gd name="T10" fmla="*/ 17 w 17"/>
                <a:gd name="T11" fmla="*/ 21 h 41"/>
                <a:gd name="T12" fmla="*/ 17 w 17"/>
                <a:gd name="T13" fmla="*/ 26 h 41"/>
                <a:gd name="T14" fmla="*/ 15 w 17"/>
                <a:gd name="T15" fmla="*/ 31 h 41"/>
                <a:gd name="T16" fmla="*/ 14 w 17"/>
                <a:gd name="T17" fmla="*/ 35 h 41"/>
                <a:gd name="T18" fmla="*/ 12 w 17"/>
                <a:gd name="T19" fmla="*/ 38 h 41"/>
                <a:gd name="T20" fmla="*/ 8 w 17"/>
                <a:gd name="T21" fmla="*/ 41 h 41"/>
                <a:gd name="T22" fmla="*/ 8 w 17"/>
                <a:gd name="T23" fmla="*/ 38 h 41"/>
                <a:gd name="T24" fmla="*/ 7 w 17"/>
                <a:gd name="T25" fmla="*/ 36 h 41"/>
                <a:gd name="T26" fmla="*/ 4 w 17"/>
                <a:gd name="T27" fmla="*/ 32 h 41"/>
                <a:gd name="T28" fmla="*/ 3 w 17"/>
                <a:gd name="T29" fmla="*/ 28 h 41"/>
                <a:gd name="T30" fmla="*/ 0 w 17"/>
                <a:gd name="T31" fmla="*/ 24 h 41"/>
                <a:gd name="T32" fmla="*/ 0 w 17"/>
                <a:gd name="T33" fmla="*/ 21 h 41"/>
                <a:gd name="T34" fmla="*/ 0 w 17"/>
                <a:gd name="T35" fmla="*/ 17 h 41"/>
                <a:gd name="T36" fmla="*/ 3 w 17"/>
                <a:gd name="T37" fmla="*/ 13 h 41"/>
                <a:gd name="T38" fmla="*/ 4 w 17"/>
                <a:gd name="T39" fmla="*/ 9 h 41"/>
                <a:gd name="T40" fmla="*/ 7 w 17"/>
                <a:gd name="T41" fmla="*/ 5 h 41"/>
                <a:gd name="T42" fmla="*/ 8 w 17"/>
                <a:gd name="T43" fmla="*/ 3 h 41"/>
                <a:gd name="T44" fmla="*/ 8 w 17"/>
                <a:gd name="T45" fmla="*/ 0 h 41"/>
                <a:gd name="T46" fmla="*/ 8 w 17"/>
                <a:gd name="T47" fmla="*/ 0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</a:cxnLst>
              <a:rect l="0" t="0" r="r" b="b"/>
              <a:pathLst>
                <a:path w="17" h="41">
                  <a:moveTo>
                    <a:pt x="8" y="0"/>
                  </a:moveTo>
                  <a:lnTo>
                    <a:pt x="12" y="3"/>
                  </a:lnTo>
                  <a:lnTo>
                    <a:pt x="14" y="7"/>
                  </a:lnTo>
                  <a:lnTo>
                    <a:pt x="15" y="10"/>
                  </a:lnTo>
                  <a:lnTo>
                    <a:pt x="17" y="16"/>
                  </a:lnTo>
                  <a:lnTo>
                    <a:pt x="17" y="21"/>
                  </a:lnTo>
                  <a:lnTo>
                    <a:pt x="17" y="26"/>
                  </a:lnTo>
                  <a:lnTo>
                    <a:pt x="15" y="31"/>
                  </a:lnTo>
                  <a:lnTo>
                    <a:pt x="14" y="35"/>
                  </a:lnTo>
                  <a:lnTo>
                    <a:pt x="12" y="38"/>
                  </a:lnTo>
                  <a:lnTo>
                    <a:pt x="8" y="41"/>
                  </a:lnTo>
                  <a:lnTo>
                    <a:pt x="8" y="38"/>
                  </a:lnTo>
                  <a:lnTo>
                    <a:pt x="7" y="36"/>
                  </a:lnTo>
                  <a:lnTo>
                    <a:pt x="4" y="32"/>
                  </a:lnTo>
                  <a:lnTo>
                    <a:pt x="3" y="28"/>
                  </a:lnTo>
                  <a:lnTo>
                    <a:pt x="0" y="24"/>
                  </a:lnTo>
                  <a:lnTo>
                    <a:pt x="0" y="21"/>
                  </a:lnTo>
                  <a:lnTo>
                    <a:pt x="0" y="17"/>
                  </a:lnTo>
                  <a:lnTo>
                    <a:pt x="3" y="13"/>
                  </a:lnTo>
                  <a:lnTo>
                    <a:pt x="4" y="9"/>
                  </a:lnTo>
                  <a:lnTo>
                    <a:pt x="7" y="5"/>
                  </a:lnTo>
                  <a:lnTo>
                    <a:pt x="8" y="3"/>
                  </a:lnTo>
                  <a:lnTo>
                    <a:pt x="8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1" name="Freeform 81">
              <a:extLst>
                <a:ext uri="{FF2B5EF4-FFF2-40B4-BE49-F238E27FC236}">
                  <a16:creationId xmlns:a16="http://schemas.microsoft.com/office/drawing/2014/main" id="{7CD89BFC-22C0-4275-9658-3026CED988EB}"/>
                </a:ext>
              </a:extLst>
            </xdr:cNvPr>
            <xdr:cNvSpPr>
              <a:spLocks/>
            </xdr:cNvSpPr>
          </xdr:nvSpPr>
          <xdr:spPr bwMode="auto">
            <a:xfrm>
              <a:off x="10048875" y="0"/>
              <a:ext cx="380669" cy="208754"/>
            </a:xfrm>
            <a:custGeom>
              <a:avLst/>
              <a:gdLst>
                <a:gd name="T0" fmla="*/ 64 w 160"/>
                <a:gd name="T1" fmla="*/ 6 h 88"/>
                <a:gd name="T2" fmla="*/ 71 w 160"/>
                <a:gd name="T3" fmla="*/ 34 h 88"/>
                <a:gd name="T4" fmla="*/ 91 w 160"/>
                <a:gd name="T5" fmla="*/ 18 h 88"/>
                <a:gd name="T6" fmla="*/ 89 w 160"/>
                <a:gd name="T7" fmla="*/ 4 h 88"/>
                <a:gd name="T8" fmla="*/ 85 w 160"/>
                <a:gd name="T9" fmla="*/ 23 h 88"/>
                <a:gd name="T10" fmla="*/ 73 w 160"/>
                <a:gd name="T11" fmla="*/ 26 h 88"/>
                <a:gd name="T12" fmla="*/ 69 w 160"/>
                <a:gd name="T13" fmla="*/ 5 h 88"/>
                <a:gd name="T14" fmla="*/ 100 w 160"/>
                <a:gd name="T15" fmla="*/ 15 h 88"/>
                <a:gd name="T16" fmla="*/ 83 w 160"/>
                <a:gd name="T17" fmla="*/ 55 h 88"/>
                <a:gd name="T18" fmla="*/ 101 w 160"/>
                <a:gd name="T19" fmla="*/ 71 h 88"/>
                <a:gd name="T20" fmla="*/ 132 w 160"/>
                <a:gd name="T21" fmla="*/ 79 h 88"/>
                <a:gd name="T22" fmla="*/ 146 w 160"/>
                <a:gd name="T23" fmla="*/ 66 h 88"/>
                <a:gd name="T24" fmla="*/ 145 w 160"/>
                <a:gd name="T25" fmla="*/ 52 h 88"/>
                <a:gd name="T26" fmla="*/ 137 w 160"/>
                <a:gd name="T27" fmla="*/ 46 h 88"/>
                <a:gd name="T28" fmla="*/ 127 w 160"/>
                <a:gd name="T29" fmla="*/ 46 h 88"/>
                <a:gd name="T30" fmla="*/ 122 w 160"/>
                <a:gd name="T31" fmla="*/ 55 h 88"/>
                <a:gd name="T32" fmla="*/ 128 w 160"/>
                <a:gd name="T33" fmla="*/ 65 h 88"/>
                <a:gd name="T34" fmla="*/ 124 w 160"/>
                <a:gd name="T35" fmla="*/ 71 h 88"/>
                <a:gd name="T36" fmla="*/ 114 w 160"/>
                <a:gd name="T37" fmla="*/ 71 h 88"/>
                <a:gd name="T38" fmla="*/ 100 w 160"/>
                <a:gd name="T39" fmla="*/ 60 h 88"/>
                <a:gd name="T40" fmla="*/ 108 w 160"/>
                <a:gd name="T41" fmla="*/ 32 h 88"/>
                <a:gd name="T42" fmla="*/ 145 w 160"/>
                <a:gd name="T43" fmla="*/ 32 h 88"/>
                <a:gd name="T44" fmla="*/ 159 w 160"/>
                <a:gd name="T45" fmla="*/ 51 h 88"/>
                <a:gd name="T46" fmla="*/ 159 w 160"/>
                <a:gd name="T47" fmla="*/ 66 h 88"/>
                <a:gd name="T48" fmla="*/ 135 w 160"/>
                <a:gd name="T49" fmla="*/ 86 h 88"/>
                <a:gd name="T50" fmla="*/ 98 w 160"/>
                <a:gd name="T51" fmla="*/ 77 h 88"/>
                <a:gd name="T52" fmla="*/ 80 w 160"/>
                <a:gd name="T53" fmla="*/ 61 h 88"/>
                <a:gd name="T54" fmla="*/ 62 w 160"/>
                <a:gd name="T55" fmla="*/ 77 h 88"/>
                <a:gd name="T56" fmla="*/ 25 w 160"/>
                <a:gd name="T57" fmla="*/ 86 h 88"/>
                <a:gd name="T58" fmla="*/ 0 w 160"/>
                <a:gd name="T59" fmla="*/ 66 h 88"/>
                <a:gd name="T60" fmla="*/ 0 w 160"/>
                <a:gd name="T61" fmla="*/ 51 h 88"/>
                <a:gd name="T62" fmla="*/ 14 w 160"/>
                <a:gd name="T63" fmla="*/ 32 h 88"/>
                <a:gd name="T64" fmla="*/ 51 w 160"/>
                <a:gd name="T65" fmla="*/ 32 h 88"/>
                <a:gd name="T66" fmla="*/ 59 w 160"/>
                <a:gd name="T67" fmla="*/ 60 h 88"/>
                <a:gd name="T68" fmla="*/ 46 w 160"/>
                <a:gd name="T69" fmla="*/ 71 h 88"/>
                <a:gd name="T70" fmla="*/ 35 w 160"/>
                <a:gd name="T71" fmla="*/ 71 h 88"/>
                <a:gd name="T72" fmla="*/ 32 w 160"/>
                <a:gd name="T73" fmla="*/ 65 h 88"/>
                <a:gd name="T74" fmla="*/ 37 w 160"/>
                <a:gd name="T75" fmla="*/ 55 h 88"/>
                <a:gd name="T76" fmla="*/ 32 w 160"/>
                <a:gd name="T77" fmla="*/ 46 h 88"/>
                <a:gd name="T78" fmla="*/ 22 w 160"/>
                <a:gd name="T79" fmla="*/ 46 h 88"/>
                <a:gd name="T80" fmla="*/ 14 w 160"/>
                <a:gd name="T81" fmla="*/ 52 h 88"/>
                <a:gd name="T82" fmla="*/ 13 w 160"/>
                <a:gd name="T83" fmla="*/ 66 h 88"/>
                <a:gd name="T84" fmla="*/ 27 w 160"/>
                <a:gd name="T85" fmla="*/ 79 h 88"/>
                <a:gd name="T86" fmla="*/ 58 w 160"/>
                <a:gd name="T87" fmla="*/ 71 h 88"/>
                <a:gd name="T88" fmla="*/ 76 w 160"/>
                <a:gd name="T89" fmla="*/ 55 h 88"/>
                <a:gd name="T90" fmla="*/ 57 w 160"/>
                <a:gd name="T91" fmla="*/ 15 h 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</a:cxnLst>
              <a:rect l="0" t="0" r="r" b="b"/>
              <a:pathLst>
                <a:path w="160" h="88">
                  <a:moveTo>
                    <a:pt x="54" y="0"/>
                  </a:moveTo>
                  <a:lnTo>
                    <a:pt x="64" y="0"/>
                  </a:lnTo>
                  <a:lnTo>
                    <a:pt x="64" y="6"/>
                  </a:lnTo>
                  <a:lnTo>
                    <a:pt x="66" y="12"/>
                  </a:lnTo>
                  <a:lnTo>
                    <a:pt x="67" y="18"/>
                  </a:lnTo>
                  <a:lnTo>
                    <a:pt x="71" y="34"/>
                  </a:lnTo>
                  <a:lnTo>
                    <a:pt x="78" y="48"/>
                  </a:lnTo>
                  <a:lnTo>
                    <a:pt x="86" y="34"/>
                  </a:lnTo>
                  <a:lnTo>
                    <a:pt x="91" y="18"/>
                  </a:lnTo>
                  <a:lnTo>
                    <a:pt x="91" y="14"/>
                  </a:lnTo>
                  <a:lnTo>
                    <a:pt x="90" y="9"/>
                  </a:lnTo>
                  <a:lnTo>
                    <a:pt x="89" y="4"/>
                  </a:lnTo>
                  <a:lnTo>
                    <a:pt x="87" y="9"/>
                  </a:lnTo>
                  <a:lnTo>
                    <a:pt x="86" y="14"/>
                  </a:lnTo>
                  <a:lnTo>
                    <a:pt x="85" y="23"/>
                  </a:lnTo>
                  <a:lnTo>
                    <a:pt x="82" y="30"/>
                  </a:lnTo>
                  <a:lnTo>
                    <a:pt x="76" y="38"/>
                  </a:lnTo>
                  <a:lnTo>
                    <a:pt x="73" y="26"/>
                  </a:lnTo>
                  <a:lnTo>
                    <a:pt x="69" y="15"/>
                  </a:lnTo>
                  <a:lnTo>
                    <a:pt x="69" y="10"/>
                  </a:lnTo>
                  <a:lnTo>
                    <a:pt x="69" y="5"/>
                  </a:lnTo>
                  <a:lnTo>
                    <a:pt x="69" y="0"/>
                  </a:lnTo>
                  <a:lnTo>
                    <a:pt x="101" y="0"/>
                  </a:lnTo>
                  <a:lnTo>
                    <a:pt x="100" y="15"/>
                  </a:lnTo>
                  <a:lnTo>
                    <a:pt x="95" y="30"/>
                  </a:lnTo>
                  <a:lnTo>
                    <a:pt x="90" y="43"/>
                  </a:lnTo>
                  <a:lnTo>
                    <a:pt x="83" y="55"/>
                  </a:lnTo>
                  <a:lnTo>
                    <a:pt x="87" y="60"/>
                  </a:lnTo>
                  <a:lnTo>
                    <a:pt x="92" y="65"/>
                  </a:lnTo>
                  <a:lnTo>
                    <a:pt x="101" y="71"/>
                  </a:lnTo>
                  <a:lnTo>
                    <a:pt x="110" y="76"/>
                  </a:lnTo>
                  <a:lnTo>
                    <a:pt x="122" y="79"/>
                  </a:lnTo>
                  <a:lnTo>
                    <a:pt x="132" y="79"/>
                  </a:lnTo>
                  <a:lnTo>
                    <a:pt x="141" y="74"/>
                  </a:lnTo>
                  <a:lnTo>
                    <a:pt x="145" y="70"/>
                  </a:lnTo>
                  <a:lnTo>
                    <a:pt x="146" y="66"/>
                  </a:lnTo>
                  <a:lnTo>
                    <a:pt x="147" y="61"/>
                  </a:lnTo>
                  <a:lnTo>
                    <a:pt x="146" y="56"/>
                  </a:lnTo>
                  <a:lnTo>
                    <a:pt x="145" y="52"/>
                  </a:lnTo>
                  <a:lnTo>
                    <a:pt x="144" y="49"/>
                  </a:lnTo>
                  <a:lnTo>
                    <a:pt x="141" y="47"/>
                  </a:lnTo>
                  <a:lnTo>
                    <a:pt x="137" y="46"/>
                  </a:lnTo>
                  <a:lnTo>
                    <a:pt x="135" y="44"/>
                  </a:lnTo>
                  <a:lnTo>
                    <a:pt x="131" y="44"/>
                  </a:lnTo>
                  <a:lnTo>
                    <a:pt x="127" y="46"/>
                  </a:lnTo>
                  <a:lnTo>
                    <a:pt x="124" y="48"/>
                  </a:lnTo>
                  <a:lnTo>
                    <a:pt x="122" y="51"/>
                  </a:lnTo>
                  <a:lnTo>
                    <a:pt x="122" y="55"/>
                  </a:lnTo>
                  <a:lnTo>
                    <a:pt x="123" y="58"/>
                  </a:lnTo>
                  <a:lnTo>
                    <a:pt x="124" y="62"/>
                  </a:lnTo>
                  <a:lnTo>
                    <a:pt x="128" y="65"/>
                  </a:lnTo>
                  <a:lnTo>
                    <a:pt x="131" y="67"/>
                  </a:lnTo>
                  <a:lnTo>
                    <a:pt x="128" y="70"/>
                  </a:lnTo>
                  <a:lnTo>
                    <a:pt x="124" y="71"/>
                  </a:lnTo>
                  <a:lnTo>
                    <a:pt x="121" y="72"/>
                  </a:lnTo>
                  <a:lnTo>
                    <a:pt x="117" y="71"/>
                  </a:lnTo>
                  <a:lnTo>
                    <a:pt x="114" y="71"/>
                  </a:lnTo>
                  <a:lnTo>
                    <a:pt x="108" y="69"/>
                  </a:lnTo>
                  <a:lnTo>
                    <a:pt x="104" y="65"/>
                  </a:lnTo>
                  <a:lnTo>
                    <a:pt x="100" y="60"/>
                  </a:lnTo>
                  <a:lnTo>
                    <a:pt x="99" y="53"/>
                  </a:lnTo>
                  <a:lnTo>
                    <a:pt x="100" y="40"/>
                  </a:lnTo>
                  <a:lnTo>
                    <a:pt x="108" y="32"/>
                  </a:lnTo>
                  <a:lnTo>
                    <a:pt x="121" y="25"/>
                  </a:lnTo>
                  <a:lnTo>
                    <a:pt x="133" y="26"/>
                  </a:lnTo>
                  <a:lnTo>
                    <a:pt x="145" y="32"/>
                  </a:lnTo>
                  <a:lnTo>
                    <a:pt x="155" y="40"/>
                  </a:lnTo>
                  <a:lnTo>
                    <a:pt x="158" y="46"/>
                  </a:lnTo>
                  <a:lnTo>
                    <a:pt x="159" y="51"/>
                  </a:lnTo>
                  <a:lnTo>
                    <a:pt x="160" y="56"/>
                  </a:lnTo>
                  <a:lnTo>
                    <a:pt x="159" y="60"/>
                  </a:lnTo>
                  <a:lnTo>
                    <a:pt x="159" y="66"/>
                  </a:lnTo>
                  <a:lnTo>
                    <a:pt x="154" y="76"/>
                  </a:lnTo>
                  <a:lnTo>
                    <a:pt x="145" y="83"/>
                  </a:lnTo>
                  <a:lnTo>
                    <a:pt x="135" y="86"/>
                  </a:lnTo>
                  <a:lnTo>
                    <a:pt x="123" y="88"/>
                  </a:lnTo>
                  <a:lnTo>
                    <a:pt x="110" y="84"/>
                  </a:lnTo>
                  <a:lnTo>
                    <a:pt x="98" y="77"/>
                  </a:lnTo>
                  <a:lnTo>
                    <a:pt x="87" y="69"/>
                  </a:lnTo>
                  <a:lnTo>
                    <a:pt x="83" y="65"/>
                  </a:lnTo>
                  <a:lnTo>
                    <a:pt x="80" y="61"/>
                  </a:lnTo>
                  <a:lnTo>
                    <a:pt x="76" y="65"/>
                  </a:lnTo>
                  <a:lnTo>
                    <a:pt x="72" y="69"/>
                  </a:lnTo>
                  <a:lnTo>
                    <a:pt x="62" y="77"/>
                  </a:lnTo>
                  <a:lnTo>
                    <a:pt x="49" y="84"/>
                  </a:lnTo>
                  <a:lnTo>
                    <a:pt x="36" y="88"/>
                  </a:lnTo>
                  <a:lnTo>
                    <a:pt x="25" y="86"/>
                  </a:lnTo>
                  <a:lnTo>
                    <a:pt x="14" y="83"/>
                  </a:lnTo>
                  <a:lnTo>
                    <a:pt x="5" y="76"/>
                  </a:lnTo>
                  <a:lnTo>
                    <a:pt x="0" y="66"/>
                  </a:lnTo>
                  <a:lnTo>
                    <a:pt x="0" y="60"/>
                  </a:lnTo>
                  <a:lnTo>
                    <a:pt x="0" y="56"/>
                  </a:lnTo>
                  <a:lnTo>
                    <a:pt x="0" y="51"/>
                  </a:lnTo>
                  <a:lnTo>
                    <a:pt x="2" y="46"/>
                  </a:lnTo>
                  <a:lnTo>
                    <a:pt x="4" y="40"/>
                  </a:lnTo>
                  <a:lnTo>
                    <a:pt x="14" y="32"/>
                  </a:lnTo>
                  <a:lnTo>
                    <a:pt x="26" y="26"/>
                  </a:lnTo>
                  <a:lnTo>
                    <a:pt x="40" y="25"/>
                  </a:lnTo>
                  <a:lnTo>
                    <a:pt x="51" y="32"/>
                  </a:lnTo>
                  <a:lnTo>
                    <a:pt x="59" y="40"/>
                  </a:lnTo>
                  <a:lnTo>
                    <a:pt x="60" y="53"/>
                  </a:lnTo>
                  <a:lnTo>
                    <a:pt x="59" y="60"/>
                  </a:lnTo>
                  <a:lnTo>
                    <a:pt x="55" y="65"/>
                  </a:lnTo>
                  <a:lnTo>
                    <a:pt x="51" y="69"/>
                  </a:lnTo>
                  <a:lnTo>
                    <a:pt x="46" y="71"/>
                  </a:lnTo>
                  <a:lnTo>
                    <a:pt x="43" y="71"/>
                  </a:lnTo>
                  <a:lnTo>
                    <a:pt x="39" y="72"/>
                  </a:lnTo>
                  <a:lnTo>
                    <a:pt x="35" y="71"/>
                  </a:lnTo>
                  <a:lnTo>
                    <a:pt x="31" y="70"/>
                  </a:lnTo>
                  <a:lnTo>
                    <a:pt x="28" y="67"/>
                  </a:lnTo>
                  <a:lnTo>
                    <a:pt x="32" y="65"/>
                  </a:lnTo>
                  <a:lnTo>
                    <a:pt x="35" y="62"/>
                  </a:lnTo>
                  <a:lnTo>
                    <a:pt x="36" y="58"/>
                  </a:lnTo>
                  <a:lnTo>
                    <a:pt x="37" y="55"/>
                  </a:lnTo>
                  <a:lnTo>
                    <a:pt x="37" y="51"/>
                  </a:lnTo>
                  <a:lnTo>
                    <a:pt x="35" y="48"/>
                  </a:lnTo>
                  <a:lnTo>
                    <a:pt x="32" y="46"/>
                  </a:lnTo>
                  <a:lnTo>
                    <a:pt x="28" y="44"/>
                  </a:lnTo>
                  <a:lnTo>
                    <a:pt x="26" y="44"/>
                  </a:lnTo>
                  <a:lnTo>
                    <a:pt x="22" y="46"/>
                  </a:lnTo>
                  <a:lnTo>
                    <a:pt x="18" y="47"/>
                  </a:lnTo>
                  <a:lnTo>
                    <a:pt x="16" y="49"/>
                  </a:lnTo>
                  <a:lnTo>
                    <a:pt x="14" y="52"/>
                  </a:lnTo>
                  <a:lnTo>
                    <a:pt x="13" y="56"/>
                  </a:lnTo>
                  <a:lnTo>
                    <a:pt x="12" y="61"/>
                  </a:lnTo>
                  <a:lnTo>
                    <a:pt x="13" y="66"/>
                  </a:lnTo>
                  <a:lnTo>
                    <a:pt x="14" y="70"/>
                  </a:lnTo>
                  <a:lnTo>
                    <a:pt x="18" y="74"/>
                  </a:lnTo>
                  <a:lnTo>
                    <a:pt x="27" y="79"/>
                  </a:lnTo>
                  <a:lnTo>
                    <a:pt x="37" y="79"/>
                  </a:lnTo>
                  <a:lnTo>
                    <a:pt x="49" y="76"/>
                  </a:lnTo>
                  <a:lnTo>
                    <a:pt x="58" y="71"/>
                  </a:lnTo>
                  <a:lnTo>
                    <a:pt x="67" y="65"/>
                  </a:lnTo>
                  <a:lnTo>
                    <a:pt x="71" y="60"/>
                  </a:lnTo>
                  <a:lnTo>
                    <a:pt x="76" y="55"/>
                  </a:lnTo>
                  <a:lnTo>
                    <a:pt x="68" y="43"/>
                  </a:lnTo>
                  <a:lnTo>
                    <a:pt x="62" y="30"/>
                  </a:lnTo>
                  <a:lnTo>
                    <a:pt x="57" y="15"/>
                  </a:lnTo>
                  <a:lnTo>
                    <a:pt x="5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2" name="Freeform 83">
              <a:extLst>
                <a:ext uri="{FF2B5EF4-FFF2-40B4-BE49-F238E27FC236}">
                  <a16:creationId xmlns:a16="http://schemas.microsoft.com/office/drawing/2014/main" id="{AC37B7DA-0E12-4038-9C26-3725A4DD9BD8}"/>
                </a:ext>
              </a:extLst>
            </xdr:cNvPr>
            <xdr:cNvSpPr>
              <a:spLocks/>
            </xdr:cNvSpPr>
          </xdr:nvSpPr>
          <xdr:spPr bwMode="auto">
            <a:xfrm>
              <a:off x="10115492" y="0"/>
              <a:ext cx="47584" cy="9489"/>
            </a:xfrm>
            <a:custGeom>
              <a:avLst/>
              <a:gdLst>
                <a:gd name="T0" fmla="*/ 0 w 20"/>
                <a:gd name="T1" fmla="*/ 0 h 5"/>
                <a:gd name="T2" fmla="*/ 20 w 20"/>
                <a:gd name="T3" fmla="*/ 0 h 5"/>
                <a:gd name="T4" fmla="*/ 17 w 20"/>
                <a:gd name="T5" fmla="*/ 2 h 5"/>
                <a:gd name="T6" fmla="*/ 15 w 20"/>
                <a:gd name="T7" fmla="*/ 4 h 5"/>
                <a:gd name="T8" fmla="*/ 12 w 20"/>
                <a:gd name="T9" fmla="*/ 5 h 5"/>
                <a:gd name="T10" fmla="*/ 8 w 20"/>
                <a:gd name="T11" fmla="*/ 4 h 5"/>
                <a:gd name="T12" fmla="*/ 4 w 20"/>
                <a:gd name="T13" fmla="*/ 2 h 5"/>
                <a:gd name="T14" fmla="*/ 0 w 20"/>
                <a:gd name="T15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20" h="5">
                  <a:moveTo>
                    <a:pt x="0" y="0"/>
                  </a:moveTo>
                  <a:lnTo>
                    <a:pt x="20" y="0"/>
                  </a:lnTo>
                  <a:lnTo>
                    <a:pt x="17" y="2"/>
                  </a:lnTo>
                  <a:lnTo>
                    <a:pt x="15" y="4"/>
                  </a:lnTo>
                  <a:lnTo>
                    <a:pt x="12" y="5"/>
                  </a:lnTo>
                  <a:lnTo>
                    <a:pt x="8" y="4"/>
                  </a:lnTo>
                  <a:lnTo>
                    <a:pt x="4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3" name="Freeform 84">
              <a:extLst>
                <a:ext uri="{FF2B5EF4-FFF2-40B4-BE49-F238E27FC236}">
                  <a16:creationId xmlns:a16="http://schemas.microsoft.com/office/drawing/2014/main" id="{56ABACD8-C13B-45E4-A1AA-E50FDBC94785}"/>
                </a:ext>
              </a:extLst>
            </xdr:cNvPr>
            <xdr:cNvSpPr>
              <a:spLocks/>
            </xdr:cNvSpPr>
          </xdr:nvSpPr>
          <xdr:spPr bwMode="auto">
            <a:xfrm>
              <a:off x="10315343" y="0"/>
              <a:ext cx="38067" cy="9489"/>
            </a:xfrm>
            <a:custGeom>
              <a:avLst/>
              <a:gdLst>
                <a:gd name="T0" fmla="*/ 0 w 14"/>
                <a:gd name="T1" fmla="*/ 0 h 5"/>
                <a:gd name="T2" fmla="*/ 14 w 14"/>
                <a:gd name="T3" fmla="*/ 0 h 5"/>
                <a:gd name="T4" fmla="*/ 12 w 14"/>
                <a:gd name="T5" fmla="*/ 2 h 5"/>
                <a:gd name="T6" fmla="*/ 12 w 14"/>
                <a:gd name="T7" fmla="*/ 4 h 5"/>
                <a:gd name="T8" fmla="*/ 10 w 14"/>
                <a:gd name="T9" fmla="*/ 4 h 5"/>
                <a:gd name="T10" fmla="*/ 9 w 14"/>
                <a:gd name="T11" fmla="*/ 5 h 5"/>
                <a:gd name="T12" fmla="*/ 5 w 14"/>
                <a:gd name="T13" fmla="*/ 4 h 5"/>
                <a:gd name="T14" fmla="*/ 1 w 14"/>
                <a:gd name="T15" fmla="*/ 2 h 5"/>
                <a:gd name="T16" fmla="*/ 0 w 14"/>
                <a:gd name="T17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4" h="5">
                  <a:moveTo>
                    <a:pt x="0" y="0"/>
                  </a:moveTo>
                  <a:lnTo>
                    <a:pt x="14" y="0"/>
                  </a:lnTo>
                  <a:lnTo>
                    <a:pt x="12" y="2"/>
                  </a:lnTo>
                  <a:lnTo>
                    <a:pt x="12" y="4"/>
                  </a:lnTo>
                  <a:lnTo>
                    <a:pt x="10" y="4"/>
                  </a:lnTo>
                  <a:lnTo>
                    <a:pt x="9" y="5"/>
                  </a:lnTo>
                  <a:lnTo>
                    <a:pt x="5" y="4"/>
                  </a:lnTo>
                  <a:lnTo>
                    <a:pt x="1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4" name="Freeform 91">
              <a:extLst>
                <a:ext uri="{FF2B5EF4-FFF2-40B4-BE49-F238E27FC236}">
                  <a16:creationId xmlns:a16="http://schemas.microsoft.com/office/drawing/2014/main" id="{EA9847D7-00C9-4057-B1D4-5955E8CF9159}"/>
                </a:ext>
              </a:extLst>
            </xdr:cNvPr>
            <xdr:cNvSpPr>
              <a:spLocks/>
            </xdr:cNvSpPr>
          </xdr:nvSpPr>
          <xdr:spPr bwMode="auto">
            <a:xfrm>
              <a:off x="10229693" y="351087"/>
              <a:ext cx="28550" cy="37955"/>
            </a:xfrm>
            <a:custGeom>
              <a:avLst/>
              <a:gdLst>
                <a:gd name="T0" fmla="*/ 7 w 14"/>
                <a:gd name="T1" fmla="*/ 0 h 15"/>
                <a:gd name="T2" fmla="*/ 9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4 w 14"/>
                <a:gd name="T9" fmla="*/ 9 h 15"/>
                <a:gd name="T10" fmla="*/ 7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7" y="0"/>
                  </a:moveTo>
                  <a:lnTo>
                    <a:pt x="9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4" y="9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5" name="Freeform 95">
              <a:extLst>
                <a:ext uri="{FF2B5EF4-FFF2-40B4-BE49-F238E27FC236}">
                  <a16:creationId xmlns:a16="http://schemas.microsoft.com/office/drawing/2014/main" id="{B0E1201D-351E-42A7-99E5-B881A46BF047}"/>
                </a:ext>
              </a:extLst>
            </xdr:cNvPr>
            <xdr:cNvSpPr>
              <a:spLocks/>
            </xdr:cNvSpPr>
          </xdr:nvSpPr>
          <xdr:spPr bwMode="auto">
            <a:xfrm>
              <a:off x="10067909" y="227732"/>
              <a:ext cx="342602" cy="180288"/>
            </a:xfrm>
            <a:custGeom>
              <a:avLst/>
              <a:gdLst>
                <a:gd name="T0" fmla="*/ 51 w 146"/>
                <a:gd name="T1" fmla="*/ 1 h 76"/>
                <a:gd name="T2" fmla="*/ 61 w 146"/>
                <a:gd name="T3" fmla="*/ 7 h 76"/>
                <a:gd name="T4" fmla="*/ 69 w 146"/>
                <a:gd name="T5" fmla="*/ 16 h 76"/>
                <a:gd name="T6" fmla="*/ 73 w 146"/>
                <a:gd name="T7" fmla="*/ 26 h 76"/>
                <a:gd name="T8" fmla="*/ 76 w 146"/>
                <a:gd name="T9" fmla="*/ 16 h 76"/>
                <a:gd name="T10" fmla="*/ 84 w 146"/>
                <a:gd name="T11" fmla="*/ 7 h 76"/>
                <a:gd name="T12" fmla="*/ 94 w 146"/>
                <a:gd name="T13" fmla="*/ 1 h 76"/>
                <a:gd name="T14" fmla="*/ 116 w 146"/>
                <a:gd name="T15" fmla="*/ 0 h 76"/>
                <a:gd name="T16" fmla="*/ 140 w 146"/>
                <a:gd name="T17" fmla="*/ 16 h 76"/>
                <a:gd name="T18" fmla="*/ 146 w 146"/>
                <a:gd name="T19" fmla="*/ 40 h 76"/>
                <a:gd name="T20" fmla="*/ 134 w 146"/>
                <a:gd name="T21" fmla="*/ 56 h 76"/>
                <a:gd name="T22" fmla="*/ 117 w 146"/>
                <a:gd name="T23" fmla="*/ 61 h 76"/>
                <a:gd name="T24" fmla="*/ 105 w 146"/>
                <a:gd name="T25" fmla="*/ 56 h 76"/>
                <a:gd name="T26" fmla="*/ 100 w 146"/>
                <a:gd name="T27" fmla="*/ 49 h 76"/>
                <a:gd name="T28" fmla="*/ 98 w 146"/>
                <a:gd name="T29" fmla="*/ 42 h 76"/>
                <a:gd name="T30" fmla="*/ 105 w 146"/>
                <a:gd name="T31" fmla="*/ 42 h 76"/>
                <a:gd name="T32" fmla="*/ 112 w 146"/>
                <a:gd name="T33" fmla="*/ 40 h 76"/>
                <a:gd name="T34" fmla="*/ 117 w 146"/>
                <a:gd name="T35" fmla="*/ 35 h 76"/>
                <a:gd name="T36" fmla="*/ 119 w 146"/>
                <a:gd name="T37" fmla="*/ 29 h 76"/>
                <a:gd name="T38" fmla="*/ 116 w 146"/>
                <a:gd name="T39" fmla="*/ 22 h 76"/>
                <a:gd name="T40" fmla="*/ 111 w 146"/>
                <a:gd name="T41" fmla="*/ 19 h 76"/>
                <a:gd name="T42" fmla="*/ 102 w 146"/>
                <a:gd name="T43" fmla="*/ 17 h 76"/>
                <a:gd name="T44" fmla="*/ 94 w 146"/>
                <a:gd name="T45" fmla="*/ 20 h 76"/>
                <a:gd name="T46" fmla="*/ 84 w 146"/>
                <a:gd name="T47" fmla="*/ 33 h 76"/>
                <a:gd name="T48" fmla="*/ 88 w 146"/>
                <a:gd name="T49" fmla="*/ 53 h 76"/>
                <a:gd name="T50" fmla="*/ 107 w 146"/>
                <a:gd name="T51" fmla="*/ 70 h 76"/>
                <a:gd name="T52" fmla="*/ 94 w 146"/>
                <a:gd name="T53" fmla="*/ 76 h 76"/>
                <a:gd name="T54" fmla="*/ 91 w 146"/>
                <a:gd name="T55" fmla="*/ 71 h 76"/>
                <a:gd name="T56" fmla="*/ 88 w 146"/>
                <a:gd name="T57" fmla="*/ 68 h 76"/>
                <a:gd name="T58" fmla="*/ 80 w 146"/>
                <a:gd name="T59" fmla="*/ 61 h 76"/>
                <a:gd name="T60" fmla="*/ 73 w 146"/>
                <a:gd name="T61" fmla="*/ 42 h 76"/>
                <a:gd name="T62" fmla="*/ 59 w 146"/>
                <a:gd name="T63" fmla="*/ 67 h 76"/>
                <a:gd name="T64" fmla="*/ 56 w 146"/>
                <a:gd name="T65" fmla="*/ 68 h 76"/>
                <a:gd name="T66" fmla="*/ 53 w 146"/>
                <a:gd name="T67" fmla="*/ 72 h 76"/>
                <a:gd name="T68" fmla="*/ 27 w 146"/>
                <a:gd name="T69" fmla="*/ 76 h 76"/>
                <a:gd name="T70" fmla="*/ 50 w 146"/>
                <a:gd name="T71" fmla="*/ 62 h 76"/>
                <a:gd name="T72" fmla="*/ 61 w 146"/>
                <a:gd name="T73" fmla="*/ 40 h 76"/>
                <a:gd name="T74" fmla="*/ 57 w 146"/>
                <a:gd name="T75" fmla="*/ 24 h 76"/>
                <a:gd name="T76" fmla="*/ 47 w 146"/>
                <a:gd name="T77" fmla="*/ 17 h 76"/>
                <a:gd name="T78" fmla="*/ 39 w 146"/>
                <a:gd name="T79" fmla="*/ 16 h 76"/>
                <a:gd name="T80" fmla="*/ 32 w 146"/>
                <a:gd name="T81" fmla="*/ 20 h 76"/>
                <a:gd name="T82" fmla="*/ 28 w 146"/>
                <a:gd name="T83" fmla="*/ 25 h 76"/>
                <a:gd name="T84" fmla="*/ 27 w 146"/>
                <a:gd name="T85" fmla="*/ 31 h 76"/>
                <a:gd name="T86" fmla="*/ 29 w 146"/>
                <a:gd name="T87" fmla="*/ 38 h 76"/>
                <a:gd name="T88" fmla="*/ 37 w 146"/>
                <a:gd name="T89" fmla="*/ 40 h 76"/>
                <a:gd name="T90" fmla="*/ 44 w 146"/>
                <a:gd name="T91" fmla="*/ 42 h 76"/>
                <a:gd name="T92" fmla="*/ 48 w 146"/>
                <a:gd name="T93" fmla="*/ 45 h 76"/>
                <a:gd name="T94" fmla="*/ 43 w 146"/>
                <a:gd name="T95" fmla="*/ 53 h 76"/>
                <a:gd name="T96" fmla="*/ 37 w 146"/>
                <a:gd name="T97" fmla="*/ 58 h 76"/>
                <a:gd name="T98" fmla="*/ 19 w 146"/>
                <a:gd name="T99" fmla="*/ 59 h 76"/>
                <a:gd name="T100" fmla="*/ 4 w 146"/>
                <a:gd name="T101" fmla="*/ 49 h 76"/>
                <a:gd name="T102" fmla="*/ 0 w 146"/>
                <a:gd name="T103" fmla="*/ 30 h 76"/>
                <a:gd name="T104" fmla="*/ 7 w 146"/>
                <a:gd name="T105" fmla="*/ 12 h 76"/>
                <a:gd name="T106" fmla="*/ 29 w 146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6" h="76">
                  <a:moveTo>
                    <a:pt x="46" y="0"/>
                  </a:moveTo>
                  <a:lnTo>
                    <a:pt x="51" y="1"/>
                  </a:lnTo>
                  <a:lnTo>
                    <a:pt x="56" y="3"/>
                  </a:lnTo>
                  <a:lnTo>
                    <a:pt x="61" y="7"/>
                  </a:lnTo>
                  <a:lnTo>
                    <a:pt x="65" y="11"/>
                  </a:lnTo>
                  <a:lnTo>
                    <a:pt x="69" y="16"/>
                  </a:lnTo>
                  <a:lnTo>
                    <a:pt x="71" y="21"/>
                  </a:lnTo>
                  <a:lnTo>
                    <a:pt x="73" y="26"/>
                  </a:lnTo>
                  <a:lnTo>
                    <a:pt x="74" y="21"/>
                  </a:lnTo>
                  <a:lnTo>
                    <a:pt x="76" y="16"/>
                  </a:lnTo>
                  <a:lnTo>
                    <a:pt x="80" y="11"/>
                  </a:lnTo>
                  <a:lnTo>
                    <a:pt x="84" y="7"/>
                  </a:lnTo>
                  <a:lnTo>
                    <a:pt x="89" y="3"/>
                  </a:lnTo>
                  <a:lnTo>
                    <a:pt x="94" y="1"/>
                  </a:lnTo>
                  <a:lnTo>
                    <a:pt x="101" y="0"/>
                  </a:lnTo>
                  <a:lnTo>
                    <a:pt x="116" y="0"/>
                  </a:lnTo>
                  <a:lnTo>
                    <a:pt x="130" y="6"/>
                  </a:lnTo>
                  <a:lnTo>
                    <a:pt x="140" y="16"/>
                  </a:lnTo>
                  <a:lnTo>
                    <a:pt x="146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4" y="56"/>
                  </a:lnTo>
                  <a:lnTo>
                    <a:pt x="126" y="59"/>
                  </a:lnTo>
                  <a:lnTo>
                    <a:pt x="117" y="61"/>
                  </a:lnTo>
                  <a:lnTo>
                    <a:pt x="108" y="58"/>
                  </a:lnTo>
                  <a:lnTo>
                    <a:pt x="105" y="56"/>
                  </a:lnTo>
                  <a:lnTo>
                    <a:pt x="102" y="53"/>
                  </a:lnTo>
                  <a:lnTo>
                    <a:pt x="100" y="49"/>
                  </a:lnTo>
                  <a:lnTo>
                    <a:pt x="97" y="45"/>
                  </a:lnTo>
                  <a:lnTo>
                    <a:pt x="98" y="42"/>
                  </a:lnTo>
                  <a:lnTo>
                    <a:pt x="101" y="42"/>
                  </a:lnTo>
                  <a:lnTo>
                    <a:pt x="105" y="42"/>
                  </a:lnTo>
                  <a:lnTo>
                    <a:pt x="110" y="40"/>
                  </a:lnTo>
                  <a:lnTo>
                    <a:pt x="112" y="40"/>
                  </a:lnTo>
                  <a:lnTo>
                    <a:pt x="116" y="38"/>
                  </a:lnTo>
                  <a:lnTo>
                    <a:pt x="117" y="35"/>
                  </a:lnTo>
                  <a:lnTo>
                    <a:pt x="119" y="33"/>
                  </a:lnTo>
                  <a:lnTo>
                    <a:pt x="119" y="29"/>
                  </a:lnTo>
                  <a:lnTo>
                    <a:pt x="117" y="25"/>
                  </a:lnTo>
                  <a:lnTo>
                    <a:pt x="116" y="22"/>
                  </a:lnTo>
                  <a:lnTo>
                    <a:pt x="114" y="20"/>
                  </a:lnTo>
                  <a:lnTo>
                    <a:pt x="111" y="19"/>
                  </a:lnTo>
                  <a:lnTo>
                    <a:pt x="107" y="17"/>
                  </a:lnTo>
                  <a:lnTo>
                    <a:pt x="102" y="17"/>
                  </a:lnTo>
                  <a:lnTo>
                    <a:pt x="98" y="19"/>
                  </a:lnTo>
                  <a:lnTo>
                    <a:pt x="94" y="20"/>
                  </a:lnTo>
                  <a:lnTo>
                    <a:pt x="88" y="25"/>
                  </a:lnTo>
                  <a:lnTo>
                    <a:pt x="84" y="33"/>
                  </a:lnTo>
                  <a:lnTo>
                    <a:pt x="84" y="40"/>
                  </a:lnTo>
                  <a:lnTo>
                    <a:pt x="88" y="53"/>
                  </a:lnTo>
                  <a:lnTo>
                    <a:pt x="96" y="62"/>
                  </a:lnTo>
                  <a:lnTo>
                    <a:pt x="107" y="70"/>
                  </a:lnTo>
                  <a:lnTo>
                    <a:pt x="119" y="76"/>
                  </a:lnTo>
                  <a:lnTo>
                    <a:pt x="94" y="76"/>
                  </a:lnTo>
                  <a:lnTo>
                    <a:pt x="93" y="72"/>
                  </a:lnTo>
                  <a:lnTo>
                    <a:pt x="91" y="71"/>
                  </a:lnTo>
                  <a:lnTo>
                    <a:pt x="89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0" y="61"/>
                  </a:lnTo>
                  <a:lnTo>
                    <a:pt x="75" y="52"/>
                  </a:lnTo>
                  <a:lnTo>
                    <a:pt x="73" y="42"/>
                  </a:lnTo>
                  <a:lnTo>
                    <a:pt x="68" y="56"/>
                  </a:lnTo>
                  <a:lnTo>
                    <a:pt x="59" y="67"/>
                  </a:lnTo>
                  <a:lnTo>
                    <a:pt x="57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3" y="72"/>
                  </a:lnTo>
                  <a:lnTo>
                    <a:pt x="51" y="76"/>
                  </a:lnTo>
                  <a:lnTo>
                    <a:pt x="27" y="76"/>
                  </a:lnTo>
                  <a:lnTo>
                    <a:pt x="38" y="70"/>
                  </a:lnTo>
                  <a:lnTo>
                    <a:pt x="50" y="62"/>
                  </a:lnTo>
                  <a:lnTo>
                    <a:pt x="57" y="53"/>
                  </a:lnTo>
                  <a:lnTo>
                    <a:pt x="61" y="40"/>
                  </a:lnTo>
                  <a:lnTo>
                    <a:pt x="61" y="33"/>
                  </a:lnTo>
                  <a:lnTo>
                    <a:pt x="57" y="24"/>
                  </a:lnTo>
                  <a:lnTo>
                    <a:pt x="51" y="19"/>
                  </a:lnTo>
                  <a:lnTo>
                    <a:pt x="47" y="17"/>
                  </a:lnTo>
                  <a:lnTo>
                    <a:pt x="43" y="16"/>
                  </a:lnTo>
                  <a:lnTo>
                    <a:pt x="39" y="16"/>
                  </a:lnTo>
                  <a:lnTo>
                    <a:pt x="36" y="17"/>
                  </a:lnTo>
                  <a:lnTo>
                    <a:pt x="32" y="20"/>
                  </a:lnTo>
                  <a:lnTo>
                    <a:pt x="29" y="21"/>
                  </a:lnTo>
                  <a:lnTo>
                    <a:pt x="28" y="25"/>
                  </a:lnTo>
                  <a:lnTo>
                    <a:pt x="27" y="28"/>
                  </a:lnTo>
                  <a:lnTo>
                    <a:pt x="27" y="31"/>
                  </a:lnTo>
                  <a:lnTo>
                    <a:pt x="28" y="34"/>
                  </a:lnTo>
                  <a:lnTo>
                    <a:pt x="29" y="38"/>
                  </a:lnTo>
                  <a:lnTo>
                    <a:pt x="33" y="39"/>
                  </a:lnTo>
                  <a:lnTo>
                    <a:pt x="37" y="40"/>
                  </a:lnTo>
                  <a:lnTo>
                    <a:pt x="41" y="42"/>
                  </a:lnTo>
                  <a:lnTo>
                    <a:pt x="44" y="42"/>
                  </a:lnTo>
                  <a:lnTo>
                    <a:pt x="48" y="40"/>
                  </a:lnTo>
                  <a:lnTo>
                    <a:pt x="48" y="45"/>
                  </a:lnTo>
                  <a:lnTo>
                    <a:pt x="47" y="49"/>
                  </a:lnTo>
                  <a:lnTo>
                    <a:pt x="43" y="53"/>
                  </a:lnTo>
                  <a:lnTo>
                    <a:pt x="41" y="56"/>
                  </a:lnTo>
                  <a:lnTo>
                    <a:pt x="37" y="58"/>
                  </a:lnTo>
                  <a:lnTo>
                    <a:pt x="28" y="61"/>
                  </a:lnTo>
                  <a:lnTo>
                    <a:pt x="19" y="59"/>
                  </a:lnTo>
                  <a:lnTo>
                    <a:pt x="11" y="56"/>
                  </a:lnTo>
                  <a:lnTo>
                    <a:pt x="4" y="49"/>
                  </a:lnTo>
                  <a:lnTo>
                    <a:pt x="0" y="40"/>
                  </a:lnTo>
                  <a:lnTo>
                    <a:pt x="0" y="30"/>
                  </a:lnTo>
                  <a:lnTo>
                    <a:pt x="2" y="20"/>
                  </a:lnTo>
                  <a:lnTo>
                    <a:pt x="7" y="12"/>
                  </a:lnTo>
                  <a:lnTo>
                    <a:pt x="15" y="6"/>
                  </a:lnTo>
                  <a:lnTo>
                    <a:pt x="29" y="0"/>
                  </a:lnTo>
                  <a:lnTo>
                    <a:pt x="4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6" name="Freeform 96">
              <a:extLst>
                <a:ext uri="{FF2B5EF4-FFF2-40B4-BE49-F238E27FC236}">
                  <a16:creationId xmlns:a16="http://schemas.microsoft.com/office/drawing/2014/main" id="{2E6ACE7B-8B8B-4917-9F67-179D2463A42C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381960" y="0"/>
              <a:ext cx="885055" cy="408020"/>
            </a:xfrm>
            <a:custGeom>
              <a:avLst/>
              <a:gdLst>
                <a:gd name="T0" fmla="*/ 304 w 371"/>
                <a:gd name="T1" fmla="*/ 128 h 173"/>
                <a:gd name="T2" fmla="*/ 320 w 371"/>
                <a:gd name="T3" fmla="*/ 113 h 173"/>
                <a:gd name="T4" fmla="*/ 365 w 371"/>
                <a:gd name="T5" fmla="*/ 165 h 173"/>
                <a:gd name="T6" fmla="*/ 276 w 371"/>
                <a:gd name="T7" fmla="*/ 77 h 173"/>
                <a:gd name="T8" fmla="*/ 28 w 371"/>
                <a:gd name="T9" fmla="*/ 146 h 173"/>
                <a:gd name="T10" fmla="*/ 57 w 371"/>
                <a:gd name="T11" fmla="*/ 121 h 173"/>
                <a:gd name="T12" fmla="*/ 88 w 371"/>
                <a:gd name="T13" fmla="*/ 121 h 173"/>
                <a:gd name="T14" fmla="*/ 110 w 371"/>
                <a:gd name="T15" fmla="*/ 77 h 173"/>
                <a:gd name="T16" fmla="*/ 115 w 371"/>
                <a:gd name="T17" fmla="*/ 23 h 173"/>
                <a:gd name="T18" fmla="*/ 165 w 371"/>
                <a:gd name="T19" fmla="*/ 72 h 173"/>
                <a:gd name="T20" fmla="*/ 198 w 371"/>
                <a:gd name="T21" fmla="*/ 93 h 173"/>
                <a:gd name="T22" fmla="*/ 266 w 371"/>
                <a:gd name="T23" fmla="*/ 55 h 173"/>
                <a:gd name="T24" fmla="*/ 285 w 371"/>
                <a:gd name="T25" fmla="*/ 4 h 173"/>
                <a:gd name="T26" fmla="*/ 371 w 371"/>
                <a:gd name="T27" fmla="*/ 0 h 173"/>
                <a:gd name="T28" fmla="*/ 342 w 371"/>
                <a:gd name="T29" fmla="*/ 6 h 173"/>
                <a:gd name="T30" fmla="*/ 344 w 371"/>
                <a:gd name="T31" fmla="*/ 38 h 173"/>
                <a:gd name="T32" fmla="*/ 294 w 371"/>
                <a:gd name="T33" fmla="*/ 63 h 173"/>
                <a:gd name="T34" fmla="*/ 290 w 371"/>
                <a:gd name="T35" fmla="*/ 24 h 173"/>
                <a:gd name="T36" fmla="*/ 302 w 371"/>
                <a:gd name="T37" fmla="*/ 32 h 173"/>
                <a:gd name="T38" fmla="*/ 319 w 371"/>
                <a:gd name="T39" fmla="*/ 40 h 173"/>
                <a:gd name="T40" fmla="*/ 326 w 371"/>
                <a:gd name="T41" fmla="*/ 21 h 173"/>
                <a:gd name="T42" fmla="*/ 294 w 371"/>
                <a:gd name="T43" fmla="*/ 10 h 173"/>
                <a:gd name="T44" fmla="*/ 274 w 371"/>
                <a:gd name="T45" fmla="*/ 70 h 173"/>
                <a:gd name="T46" fmla="*/ 362 w 371"/>
                <a:gd name="T47" fmla="*/ 141 h 173"/>
                <a:gd name="T48" fmla="*/ 339 w 371"/>
                <a:gd name="T49" fmla="*/ 168 h 173"/>
                <a:gd name="T50" fmla="*/ 302 w 371"/>
                <a:gd name="T51" fmla="*/ 139 h 173"/>
                <a:gd name="T52" fmla="*/ 252 w 371"/>
                <a:gd name="T53" fmla="*/ 74 h 173"/>
                <a:gd name="T54" fmla="*/ 206 w 371"/>
                <a:gd name="T55" fmla="*/ 112 h 173"/>
                <a:gd name="T56" fmla="*/ 228 w 371"/>
                <a:gd name="T57" fmla="*/ 128 h 173"/>
                <a:gd name="T58" fmla="*/ 240 w 371"/>
                <a:gd name="T59" fmla="*/ 113 h 173"/>
                <a:gd name="T60" fmla="*/ 223 w 371"/>
                <a:gd name="T61" fmla="*/ 103 h 173"/>
                <a:gd name="T62" fmla="*/ 230 w 371"/>
                <a:gd name="T63" fmla="*/ 86 h 173"/>
                <a:gd name="T64" fmla="*/ 267 w 371"/>
                <a:gd name="T65" fmla="*/ 114 h 173"/>
                <a:gd name="T66" fmla="*/ 210 w 371"/>
                <a:gd name="T67" fmla="*/ 140 h 173"/>
                <a:gd name="T68" fmla="*/ 205 w 371"/>
                <a:gd name="T69" fmla="*/ 163 h 173"/>
                <a:gd name="T70" fmla="*/ 203 w 371"/>
                <a:gd name="T71" fmla="*/ 170 h 173"/>
                <a:gd name="T72" fmla="*/ 183 w 371"/>
                <a:gd name="T73" fmla="*/ 168 h 173"/>
                <a:gd name="T74" fmla="*/ 180 w 371"/>
                <a:gd name="T75" fmla="*/ 149 h 173"/>
                <a:gd name="T76" fmla="*/ 165 w 371"/>
                <a:gd name="T77" fmla="*/ 145 h 173"/>
                <a:gd name="T78" fmla="*/ 120 w 371"/>
                <a:gd name="T79" fmla="*/ 104 h 173"/>
                <a:gd name="T80" fmla="*/ 160 w 371"/>
                <a:gd name="T81" fmla="*/ 89 h 173"/>
                <a:gd name="T82" fmla="*/ 160 w 371"/>
                <a:gd name="T83" fmla="*/ 103 h 173"/>
                <a:gd name="T84" fmla="*/ 146 w 371"/>
                <a:gd name="T85" fmla="*/ 116 h 173"/>
                <a:gd name="T86" fmla="*/ 162 w 371"/>
                <a:gd name="T87" fmla="*/ 128 h 173"/>
                <a:gd name="T88" fmla="*/ 182 w 371"/>
                <a:gd name="T89" fmla="*/ 107 h 173"/>
                <a:gd name="T90" fmla="*/ 125 w 371"/>
                <a:gd name="T91" fmla="*/ 75 h 173"/>
                <a:gd name="T92" fmla="*/ 68 w 371"/>
                <a:gd name="T93" fmla="*/ 155 h 173"/>
                <a:gd name="T94" fmla="*/ 45 w 371"/>
                <a:gd name="T95" fmla="*/ 173 h 173"/>
                <a:gd name="T96" fmla="*/ 48 w 371"/>
                <a:gd name="T97" fmla="*/ 103 h 173"/>
                <a:gd name="T98" fmla="*/ 112 w 371"/>
                <a:gd name="T99" fmla="*/ 53 h 173"/>
                <a:gd name="T100" fmla="*/ 75 w 371"/>
                <a:gd name="T101" fmla="*/ 7 h 173"/>
                <a:gd name="T102" fmla="*/ 59 w 371"/>
                <a:gd name="T103" fmla="*/ 29 h 173"/>
                <a:gd name="T104" fmla="*/ 74 w 371"/>
                <a:gd name="T105" fmla="*/ 42 h 173"/>
                <a:gd name="T106" fmla="*/ 84 w 371"/>
                <a:gd name="T107" fmla="*/ 24 h 173"/>
                <a:gd name="T108" fmla="*/ 101 w 371"/>
                <a:gd name="T109" fmla="*/ 32 h 173"/>
                <a:gd name="T110" fmla="*/ 73 w 371"/>
                <a:gd name="T111" fmla="*/ 69 h 173"/>
                <a:gd name="T112" fmla="*/ 47 w 371"/>
                <a:gd name="T113" fmla="*/ 11 h 173"/>
                <a:gd name="T114" fmla="*/ 27 w 371"/>
                <a:gd name="T115" fmla="*/ 9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71" h="173">
                  <a:moveTo>
                    <a:pt x="276" y="77"/>
                  </a:moveTo>
                  <a:lnTo>
                    <a:pt x="283" y="95"/>
                  </a:lnTo>
                  <a:lnTo>
                    <a:pt x="290" y="112"/>
                  </a:lnTo>
                  <a:lnTo>
                    <a:pt x="307" y="134"/>
                  </a:lnTo>
                  <a:lnTo>
                    <a:pt x="311" y="137"/>
                  </a:lnTo>
                  <a:lnTo>
                    <a:pt x="304" y="128"/>
                  </a:lnTo>
                  <a:lnTo>
                    <a:pt x="298" y="121"/>
                  </a:lnTo>
                  <a:lnTo>
                    <a:pt x="290" y="108"/>
                  </a:lnTo>
                  <a:lnTo>
                    <a:pt x="285" y="94"/>
                  </a:lnTo>
                  <a:lnTo>
                    <a:pt x="298" y="99"/>
                  </a:lnTo>
                  <a:lnTo>
                    <a:pt x="311" y="107"/>
                  </a:lnTo>
                  <a:lnTo>
                    <a:pt x="320" y="113"/>
                  </a:lnTo>
                  <a:lnTo>
                    <a:pt x="329" y="121"/>
                  </a:lnTo>
                  <a:lnTo>
                    <a:pt x="336" y="130"/>
                  </a:lnTo>
                  <a:lnTo>
                    <a:pt x="343" y="139"/>
                  </a:lnTo>
                  <a:lnTo>
                    <a:pt x="351" y="150"/>
                  </a:lnTo>
                  <a:lnTo>
                    <a:pt x="356" y="163"/>
                  </a:lnTo>
                  <a:lnTo>
                    <a:pt x="365" y="165"/>
                  </a:lnTo>
                  <a:lnTo>
                    <a:pt x="358" y="146"/>
                  </a:lnTo>
                  <a:lnTo>
                    <a:pt x="349" y="130"/>
                  </a:lnTo>
                  <a:lnTo>
                    <a:pt x="333" y="108"/>
                  </a:lnTo>
                  <a:lnTo>
                    <a:pt x="311" y="91"/>
                  </a:lnTo>
                  <a:lnTo>
                    <a:pt x="294" y="83"/>
                  </a:lnTo>
                  <a:lnTo>
                    <a:pt x="276" y="77"/>
                  </a:lnTo>
                  <a:close/>
                  <a:moveTo>
                    <a:pt x="110" y="77"/>
                  </a:moveTo>
                  <a:lnTo>
                    <a:pt x="92" y="83"/>
                  </a:lnTo>
                  <a:lnTo>
                    <a:pt x="75" y="91"/>
                  </a:lnTo>
                  <a:lnTo>
                    <a:pt x="54" y="108"/>
                  </a:lnTo>
                  <a:lnTo>
                    <a:pt x="37" y="130"/>
                  </a:lnTo>
                  <a:lnTo>
                    <a:pt x="28" y="146"/>
                  </a:lnTo>
                  <a:lnTo>
                    <a:pt x="22" y="165"/>
                  </a:lnTo>
                  <a:lnTo>
                    <a:pt x="31" y="163"/>
                  </a:lnTo>
                  <a:lnTo>
                    <a:pt x="36" y="150"/>
                  </a:lnTo>
                  <a:lnTo>
                    <a:pt x="43" y="139"/>
                  </a:lnTo>
                  <a:lnTo>
                    <a:pt x="50" y="130"/>
                  </a:lnTo>
                  <a:lnTo>
                    <a:pt x="57" y="121"/>
                  </a:lnTo>
                  <a:lnTo>
                    <a:pt x="66" y="113"/>
                  </a:lnTo>
                  <a:lnTo>
                    <a:pt x="75" y="107"/>
                  </a:lnTo>
                  <a:lnTo>
                    <a:pt x="88" y="99"/>
                  </a:lnTo>
                  <a:lnTo>
                    <a:pt x="101" y="94"/>
                  </a:lnTo>
                  <a:lnTo>
                    <a:pt x="96" y="108"/>
                  </a:lnTo>
                  <a:lnTo>
                    <a:pt x="88" y="121"/>
                  </a:lnTo>
                  <a:lnTo>
                    <a:pt x="82" y="128"/>
                  </a:lnTo>
                  <a:lnTo>
                    <a:pt x="75" y="137"/>
                  </a:lnTo>
                  <a:lnTo>
                    <a:pt x="79" y="134"/>
                  </a:lnTo>
                  <a:lnTo>
                    <a:pt x="96" y="112"/>
                  </a:lnTo>
                  <a:lnTo>
                    <a:pt x="103" y="95"/>
                  </a:lnTo>
                  <a:lnTo>
                    <a:pt x="110" y="77"/>
                  </a:lnTo>
                  <a:close/>
                  <a:moveTo>
                    <a:pt x="0" y="0"/>
                  </a:moveTo>
                  <a:lnTo>
                    <a:pt x="92" y="0"/>
                  </a:lnTo>
                  <a:lnTo>
                    <a:pt x="97" y="2"/>
                  </a:lnTo>
                  <a:lnTo>
                    <a:pt x="102" y="5"/>
                  </a:lnTo>
                  <a:lnTo>
                    <a:pt x="106" y="10"/>
                  </a:lnTo>
                  <a:lnTo>
                    <a:pt x="115" y="23"/>
                  </a:lnTo>
                  <a:lnTo>
                    <a:pt x="119" y="38"/>
                  </a:lnTo>
                  <a:lnTo>
                    <a:pt x="120" y="55"/>
                  </a:lnTo>
                  <a:lnTo>
                    <a:pt x="120" y="67"/>
                  </a:lnTo>
                  <a:lnTo>
                    <a:pt x="133" y="66"/>
                  </a:lnTo>
                  <a:lnTo>
                    <a:pt x="150" y="69"/>
                  </a:lnTo>
                  <a:lnTo>
                    <a:pt x="165" y="72"/>
                  </a:lnTo>
                  <a:lnTo>
                    <a:pt x="178" y="80"/>
                  </a:lnTo>
                  <a:lnTo>
                    <a:pt x="188" y="93"/>
                  </a:lnTo>
                  <a:lnTo>
                    <a:pt x="193" y="108"/>
                  </a:lnTo>
                  <a:lnTo>
                    <a:pt x="193" y="107"/>
                  </a:lnTo>
                  <a:lnTo>
                    <a:pt x="193" y="108"/>
                  </a:lnTo>
                  <a:lnTo>
                    <a:pt x="198" y="93"/>
                  </a:lnTo>
                  <a:lnTo>
                    <a:pt x="208" y="80"/>
                  </a:lnTo>
                  <a:lnTo>
                    <a:pt x="221" y="72"/>
                  </a:lnTo>
                  <a:lnTo>
                    <a:pt x="237" y="69"/>
                  </a:lnTo>
                  <a:lnTo>
                    <a:pt x="253" y="66"/>
                  </a:lnTo>
                  <a:lnTo>
                    <a:pt x="266" y="67"/>
                  </a:lnTo>
                  <a:lnTo>
                    <a:pt x="266" y="55"/>
                  </a:lnTo>
                  <a:lnTo>
                    <a:pt x="267" y="38"/>
                  </a:lnTo>
                  <a:lnTo>
                    <a:pt x="271" y="23"/>
                  </a:lnTo>
                  <a:lnTo>
                    <a:pt x="280" y="9"/>
                  </a:lnTo>
                  <a:lnTo>
                    <a:pt x="283" y="6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5"/>
                  </a:lnTo>
                  <a:lnTo>
                    <a:pt x="285" y="5"/>
                  </a:lnTo>
                  <a:lnTo>
                    <a:pt x="290" y="2"/>
                  </a:lnTo>
                  <a:lnTo>
                    <a:pt x="295" y="0"/>
                  </a:lnTo>
                  <a:lnTo>
                    <a:pt x="371" y="0"/>
                  </a:lnTo>
                  <a:lnTo>
                    <a:pt x="371" y="6"/>
                  </a:lnTo>
                  <a:lnTo>
                    <a:pt x="365" y="7"/>
                  </a:lnTo>
                  <a:lnTo>
                    <a:pt x="359" y="7"/>
                  </a:lnTo>
                  <a:lnTo>
                    <a:pt x="354" y="7"/>
                  </a:lnTo>
                  <a:lnTo>
                    <a:pt x="348" y="7"/>
                  </a:lnTo>
                  <a:lnTo>
                    <a:pt x="342" y="6"/>
                  </a:lnTo>
                  <a:lnTo>
                    <a:pt x="335" y="6"/>
                  </a:lnTo>
                  <a:lnTo>
                    <a:pt x="335" y="6"/>
                  </a:lnTo>
                  <a:lnTo>
                    <a:pt x="339" y="11"/>
                  </a:lnTo>
                  <a:lnTo>
                    <a:pt x="342" y="16"/>
                  </a:lnTo>
                  <a:lnTo>
                    <a:pt x="344" y="23"/>
                  </a:lnTo>
                  <a:lnTo>
                    <a:pt x="344" y="38"/>
                  </a:lnTo>
                  <a:lnTo>
                    <a:pt x="338" y="52"/>
                  </a:lnTo>
                  <a:lnTo>
                    <a:pt x="331" y="60"/>
                  </a:lnTo>
                  <a:lnTo>
                    <a:pt x="324" y="66"/>
                  </a:lnTo>
                  <a:lnTo>
                    <a:pt x="313" y="69"/>
                  </a:lnTo>
                  <a:lnTo>
                    <a:pt x="303" y="67"/>
                  </a:lnTo>
                  <a:lnTo>
                    <a:pt x="294" y="63"/>
                  </a:lnTo>
                  <a:lnTo>
                    <a:pt x="288" y="57"/>
                  </a:lnTo>
                  <a:lnTo>
                    <a:pt x="284" y="49"/>
                  </a:lnTo>
                  <a:lnTo>
                    <a:pt x="283" y="40"/>
                  </a:lnTo>
                  <a:lnTo>
                    <a:pt x="285" y="32"/>
                  </a:lnTo>
                  <a:lnTo>
                    <a:pt x="288" y="28"/>
                  </a:lnTo>
                  <a:lnTo>
                    <a:pt x="290" y="24"/>
                  </a:lnTo>
                  <a:lnTo>
                    <a:pt x="294" y="21"/>
                  </a:lnTo>
                  <a:lnTo>
                    <a:pt x="298" y="20"/>
                  </a:lnTo>
                  <a:lnTo>
                    <a:pt x="302" y="20"/>
                  </a:lnTo>
                  <a:lnTo>
                    <a:pt x="302" y="24"/>
                  </a:lnTo>
                  <a:lnTo>
                    <a:pt x="302" y="28"/>
                  </a:lnTo>
                  <a:lnTo>
                    <a:pt x="302" y="32"/>
                  </a:lnTo>
                  <a:lnTo>
                    <a:pt x="303" y="35"/>
                  </a:lnTo>
                  <a:lnTo>
                    <a:pt x="306" y="38"/>
                  </a:lnTo>
                  <a:lnTo>
                    <a:pt x="308" y="40"/>
                  </a:lnTo>
                  <a:lnTo>
                    <a:pt x="312" y="42"/>
                  </a:lnTo>
                  <a:lnTo>
                    <a:pt x="315" y="40"/>
                  </a:lnTo>
                  <a:lnTo>
                    <a:pt x="319" y="40"/>
                  </a:lnTo>
                  <a:lnTo>
                    <a:pt x="321" y="38"/>
                  </a:lnTo>
                  <a:lnTo>
                    <a:pt x="324" y="37"/>
                  </a:lnTo>
                  <a:lnTo>
                    <a:pt x="326" y="33"/>
                  </a:lnTo>
                  <a:lnTo>
                    <a:pt x="327" y="29"/>
                  </a:lnTo>
                  <a:lnTo>
                    <a:pt x="327" y="25"/>
                  </a:lnTo>
                  <a:lnTo>
                    <a:pt x="326" y="21"/>
                  </a:lnTo>
                  <a:lnTo>
                    <a:pt x="325" y="18"/>
                  </a:lnTo>
                  <a:lnTo>
                    <a:pt x="321" y="12"/>
                  </a:lnTo>
                  <a:lnTo>
                    <a:pt x="317" y="9"/>
                  </a:lnTo>
                  <a:lnTo>
                    <a:pt x="312" y="7"/>
                  </a:lnTo>
                  <a:lnTo>
                    <a:pt x="306" y="6"/>
                  </a:lnTo>
                  <a:lnTo>
                    <a:pt x="294" y="10"/>
                  </a:lnTo>
                  <a:lnTo>
                    <a:pt x="285" y="19"/>
                  </a:lnTo>
                  <a:lnTo>
                    <a:pt x="279" y="29"/>
                  </a:lnTo>
                  <a:lnTo>
                    <a:pt x="275" y="42"/>
                  </a:lnTo>
                  <a:lnTo>
                    <a:pt x="274" y="53"/>
                  </a:lnTo>
                  <a:lnTo>
                    <a:pt x="274" y="62"/>
                  </a:lnTo>
                  <a:lnTo>
                    <a:pt x="274" y="70"/>
                  </a:lnTo>
                  <a:lnTo>
                    <a:pt x="289" y="74"/>
                  </a:lnTo>
                  <a:lnTo>
                    <a:pt x="303" y="79"/>
                  </a:lnTo>
                  <a:lnTo>
                    <a:pt x="322" y="90"/>
                  </a:lnTo>
                  <a:lnTo>
                    <a:pt x="338" y="103"/>
                  </a:lnTo>
                  <a:lnTo>
                    <a:pt x="352" y="121"/>
                  </a:lnTo>
                  <a:lnTo>
                    <a:pt x="362" y="141"/>
                  </a:lnTo>
                  <a:lnTo>
                    <a:pt x="367" y="153"/>
                  </a:lnTo>
                  <a:lnTo>
                    <a:pt x="371" y="167"/>
                  </a:lnTo>
                  <a:lnTo>
                    <a:pt x="371" y="173"/>
                  </a:lnTo>
                  <a:lnTo>
                    <a:pt x="342" y="173"/>
                  </a:lnTo>
                  <a:lnTo>
                    <a:pt x="340" y="169"/>
                  </a:lnTo>
                  <a:lnTo>
                    <a:pt x="339" y="168"/>
                  </a:lnTo>
                  <a:lnTo>
                    <a:pt x="339" y="167"/>
                  </a:lnTo>
                  <a:lnTo>
                    <a:pt x="338" y="167"/>
                  </a:lnTo>
                  <a:lnTo>
                    <a:pt x="336" y="167"/>
                  </a:lnTo>
                  <a:lnTo>
                    <a:pt x="324" y="159"/>
                  </a:lnTo>
                  <a:lnTo>
                    <a:pt x="312" y="149"/>
                  </a:lnTo>
                  <a:lnTo>
                    <a:pt x="302" y="139"/>
                  </a:lnTo>
                  <a:lnTo>
                    <a:pt x="289" y="122"/>
                  </a:lnTo>
                  <a:lnTo>
                    <a:pt x="279" y="104"/>
                  </a:lnTo>
                  <a:lnTo>
                    <a:pt x="272" y="90"/>
                  </a:lnTo>
                  <a:lnTo>
                    <a:pt x="269" y="75"/>
                  </a:lnTo>
                  <a:lnTo>
                    <a:pt x="261" y="74"/>
                  </a:lnTo>
                  <a:lnTo>
                    <a:pt x="252" y="74"/>
                  </a:lnTo>
                  <a:lnTo>
                    <a:pt x="240" y="76"/>
                  </a:lnTo>
                  <a:lnTo>
                    <a:pt x="228" y="80"/>
                  </a:lnTo>
                  <a:lnTo>
                    <a:pt x="217" y="85"/>
                  </a:lnTo>
                  <a:lnTo>
                    <a:pt x="208" y="95"/>
                  </a:lnTo>
                  <a:lnTo>
                    <a:pt x="205" y="107"/>
                  </a:lnTo>
                  <a:lnTo>
                    <a:pt x="206" y="112"/>
                  </a:lnTo>
                  <a:lnTo>
                    <a:pt x="207" y="117"/>
                  </a:lnTo>
                  <a:lnTo>
                    <a:pt x="211" y="122"/>
                  </a:lnTo>
                  <a:lnTo>
                    <a:pt x="216" y="126"/>
                  </a:lnTo>
                  <a:lnTo>
                    <a:pt x="220" y="127"/>
                  </a:lnTo>
                  <a:lnTo>
                    <a:pt x="224" y="127"/>
                  </a:lnTo>
                  <a:lnTo>
                    <a:pt x="228" y="128"/>
                  </a:lnTo>
                  <a:lnTo>
                    <a:pt x="231" y="127"/>
                  </a:lnTo>
                  <a:lnTo>
                    <a:pt x="235" y="125"/>
                  </a:lnTo>
                  <a:lnTo>
                    <a:pt x="238" y="122"/>
                  </a:lnTo>
                  <a:lnTo>
                    <a:pt x="239" y="119"/>
                  </a:lnTo>
                  <a:lnTo>
                    <a:pt x="240" y="116"/>
                  </a:lnTo>
                  <a:lnTo>
                    <a:pt x="240" y="113"/>
                  </a:lnTo>
                  <a:lnTo>
                    <a:pt x="239" y="109"/>
                  </a:lnTo>
                  <a:lnTo>
                    <a:pt x="238" y="107"/>
                  </a:lnTo>
                  <a:lnTo>
                    <a:pt x="234" y="104"/>
                  </a:lnTo>
                  <a:lnTo>
                    <a:pt x="230" y="103"/>
                  </a:lnTo>
                  <a:lnTo>
                    <a:pt x="226" y="103"/>
                  </a:lnTo>
                  <a:lnTo>
                    <a:pt x="223" y="103"/>
                  </a:lnTo>
                  <a:lnTo>
                    <a:pt x="219" y="103"/>
                  </a:lnTo>
                  <a:lnTo>
                    <a:pt x="219" y="99"/>
                  </a:lnTo>
                  <a:lnTo>
                    <a:pt x="220" y="95"/>
                  </a:lnTo>
                  <a:lnTo>
                    <a:pt x="223" y="91"/>
                  </a:lnTo>
                  <a:lnTo>
                    <a:pt x="226" y="89"/>
                  </a:lnTo>
                  <a:lnTo>
                    <a:pt x="230" y="86"/>
                  </a:lnTo>
                  <a:lnTo>
                    <a:pt x="239" y="84"/>
                  </a:lnTo>
                  <a:lnTo>
                    <a:pt x="248" y="85"/>
                  </a:lnTo>
                  <a:lnTo>
                    <a:pt x="256" y="89"/>
                  </a:lnTo>
                  <a:lnTo>
                    <a:pt x="263" y="95"/>
                  </a:lnTo>
                  <a:lnTo>
                    <a:pt x="267" y="104"/>
                  </a:lnTo>
                  <a:lnTo>
                    <a:pt x="267" y="114"/>
                  </a:lnTo>
                  <a:lnTo>
                    <a:pt x="262" y="128"/>
                  </a:lnTo>
                  <a:lnTo>
                    <a:pt x="251" y="139"/>
                  </a:lnTo>
                  <a:lnTo>
                    <a:pt x="237" y="145"/>
                  </a:lnTo>
                  <a:lnTo>
                    <a:pt x="221" y="145"/>
                  </a:lnTo>
                  <a:lnTo>
                    <a:pt x="215" y="142"/>
                  </a:lnTo>
                  <a:lnTo>
                    <a:pt x="210" y="140"/>
                  </a:lnTo>
                  <a:lnTo>
                    <a:pt x="205" y="136"/>
                  </a:lnTo>
                  <a:lnTo>
                    <a:pt x="205" y="136"/>
                  </a:lnTo>
                  <a:lnTo>
                    <a:pt x="205" y="144"/>
                  </a:lnTo>
                  <a:lnTo>
                    <a:pt x="206" y="150"/>
                  </a:lnTo>
                  <a:lnTo>
                    <a:pt x="206" y="156"/>
                  </a:lnTo>
                  <a:lnTo>
                    <a:pt x="205" y="163"/>
                  </a:lnTo>
                  <a:lnTo>
                    <a:pt x="203" y="169"/>
                  </a:lnTo>
                  <a:lnTo>
                    <a:pt x="203" y="169"/>
                  </a:lnTo>
                  <a:lnTo>
                    <a:pt x="203" y="168"/>
                  </a:lnTo>
                  <a:lnTo>
                    <a:pt x="203" y="168"/>
                  </a:lnTo>
                  <a:lnTo>
                    <a:pt x="203" y="169"/>
                  </a:lnTo>
                  <a:lnTo>
                    <a:pt x="203" y="170"/>
                  </a:lnTo>
                  <a:lnTo>
                    <a:pt x="203" y="173"/>
                  </a:lnTo>
                  <a:lnTo>
                    <a:pt x="183" y="173"/>
                  </a:lnTo>
                  <a:lnTo>
                    <a:pt x="183" y="170"/>
                  </a:lnTo>
                  <a:lnTo>
                    <a:pt x="183" y="169"/>
                  </a:lnTo>
                  <a:lnTo>
                    <a:pt x="183" y="168"/>
                  </a:lnTo>
                  <a:lnTo>
                    <a:pt x="183" y="168"/>
                  </a:lnTo>
                  <a:lnTo>
                    <a:pt x="183" y="169"/>
                  </a:lnTo>
                  <a:lnTo>
                    <a:pt x="183" y="169"/>
                  </a:lnTo>
                  <a:lnTo>
                    <a:pt x="182" y="164"/>
                  </a:lnTo>
                  <a:lnTo>
                    <a:pt x="182" y="159"/>
                  </a:lnTo>
                  <a:lnTo>
                    <a:pt x="180" y="154"/>
                  </a:lnTo>
                  <a:lnTo>
                    <a:pt x="180" y="149"/>
                  </a:lnTo>
                  <a:lnTo>
                    <a:pt x="182" y="142"/>
                  </a:lnTo>
                  <a:lnTo>
                    <a:pt x="182" y="135"/>
                  </a:lnTo>
                  <a:lnTo>
                    <a:pt x="182" y="136"/>
                  </a:lnTo>
                  <a:lnTo>
                    <a:pt x="176" y="140"/>
                  </a:lnTo>
                  <a:lnTo>
                    <a:pt x="171" y="142"/>
                  </a:lnTo>
                  <a:lnTo>
                    <a:pt x="165" y="145"/>
                  </a:lnTo>
                  <a:lnTo>
                    <a:pt x="150" y="145"/>
                  </a:lnTo>
                  <a:lnTo>
                    <a:pt x="135" y="139"/>
                  </a:lnTo>
                  <a:lnTo>
                    <a:pt x="128" y="132"/>
                  </a:lnTo>
                  <a:lnTo>
                    <a:pt x="121" y="125"/>
                  </a:lnTo>
                  <a:lnTo>
                    <a:pt x="119" y="114"/>
                  </a:lnTo>
                  <a:lnTo>
                    <a:pt x="120" y="104"/>
                  </a:lnTo>
                  <a:lnTo>
                    <a:pt x="123" y="95"/>
                  </a:lnTo>
                  <a:lnTo>
                    <a:pt x="130" y="89"/>
                  </a:lnTo>
                  <a:lnTo>
                    <a:pt x="138" y="84"/>
                  </a:lnTo>
                  <a:lnTo>
                    <a:pt x="147" y="84"/>
                  </a:lnTo>
                  <a:lnTo>
                    <a:pt x="156" y="85"/>
                  </a:lnTo>
                  <a:lnTo>
                    <a:pt x="160" y="89"/>
                  </a:lnTo>
                  <a:lnTo>
                    <a:pt x="164" y="91"/>
                  </a:lnTo>
                  <a:lnTo>
                    <a:pt x="166" y="95"/>
                  </a:lnTo>
                  <a:lnTo>
                    <a:pt x="167" y="99"/>
                  </a:lnTo>
                  <a:lnTo>
                    <a:pt x="167" y="103"/>
                  </a:lnTo>
                  <a:lnTo>
                    <a:pt x="164" y="103"/>
                  </a:lnTo>
                  <a:lnTo>
                    <a:pt x="160" y="103"/>
                  </a:lnTo>
                  <a:lnTo>
                    <a:pt x="156" y="103"/>
                  </a:lnTo>
                  <a:lnTo>
                    <a:pt x="152" y="104"/>
                  </a:lnTo>
                  <a:lnTo>
                    <a:pt x="148" y="107"/>
                  </a:lnTo>
                  <a:lnTo>
                    <a:pt x="147" y="109"/>
                  </a:lnTo>
                  <a:lnTo>
                    <a:pt x="146" y="113"/>
                  </a:lnTo>
                  <a:lnTo>
                    <a:pt x="146" y="116"/>
                  </a:lnTo>
                  <a:lnTo>
                    <a:pt x="147" y="119"/>
                  </a:lnTo>
                  <a:lnTo>
                    <a:pt x="150" y="122"/>
                  </a:lnTo>
                  <a:lnTo>
                    <a:pt x="151" y="125"/>
                  </a:lnTo>
                  <a:lnTo>
                    <a:pt x="155" y="127"/>
                  </a:lnTo>
                  <a:lnTo>
                    <a:pt x="159" y="128"/>
                  </a:lnTo>
                  <a:lnTo>
                    <a:pt x="162" y="128"/>
                  </a:lnTo>
                  <a:lnTo>
                    <a:pt x="166" y="127"/>
                  </a:lnTo>
                  <a:lnTo>
                    <a:pt x="170" y="126"/>
                  </a:lnTo>
                  <a:lnTo>
                    <a:pt x="175" y="122"/>
                  </a:lnTo>
                  <a:lnTo>
                    <a:pt x="179" y="118"/>
                  </a:lnTo>
                  <a:lnTo>
                    <a:pt x="180" y="112"/>
                  </a:lnTo>
                  <a:lnTo>
                    <a:pt x="182" y="107"/>
                  </a:lnTo>
                  <a:lnTo>
                    <a:pt x="178" y="95"/>
                  </a:lnTo>
                  <a:lnTo>
                    <a:pt x="169" y="85"/>
                  </a:lnTo>
                  <a:lnTo>
                    <a:pt x="159" y="80"/>
                  </a:lnTo>
                  <a:lnTo>
                    <a:pt x="146" y="76"/>
                  </a:lnTo>
                  <a:lnTo>
                    <a:pt x="134" y="75"/>
                  </a:lnTo>
                  <a:lnTo>
                    <a:pt x="125" y="75"/>
                  </a:lnTo>
                  <a:lnTo>
                    <a:pt x="118" y="75"/>
                  </a:lnTo>
                  <a:lnTo>
                    <a:pt x="114" y="90"/>
                  </a:lnTo>
                  <a:lnTo>
                    <a:pt x="107" y="105"/>
                  </a:lnTo>
                  <a:lnTo>
                    <a:pt x="97" y="123"/>
                  </a:lnTo>
                  <a:lnTo>
                    <a:pt x="84" y="141"/>
                  </a:lnTo>
                  <a:lnTo>
                    <a:pt x="68" y="155"/>
                  </a:lnTo>
                  <a:lnTo>
                    <a:pt x="50" y="167"/>
                  </a:lnTo>
                  <a:lnTo>
                    <a:pt x="48" y="167"/>
                  </a:lnTo>
                  <a:lnTo>
                    <a:pt x="47" y="167"/>
                  </a:lnTo>
                  <a:lnTo>
                    <a:pt x="47" y="168"/>
                  </a:lnTo>
                  <a:lnTo>
                    <a:pt x="46" y="169"/>
                  </a:lnTo>
                  <a:lnTo>
                    <a:pt x="45" y="173"/>
                  </a:lnTo>
                  <a:lnTo>
                    <a:pt x="14" y="173"/>
                  </a:lnTo>
                  <a:lnTo>
                    <a:pt x="16" y="160"/>
                  </a:lnTo>
                  <a:lnTo>
                    <a:pt x="20" y="150"/>
                  </a:lnTo>
                  <a:lnTo>
                    <a:pt x="24" y="141"/>
                  </a:lnTo>
                  <a:lnTo>
                    <a:pt x="34" y="121"/>
                  </a:lnTo>
                  <a:lnTo>
                    <a:pt x="48" y="103"/>
                  </a:lnTo>
                  <a:lnTo>
                    <a:pt x="65" y="90"/>
                  </a:lnTo>
                  <a:lnTo>
                    <a:pt x="83" y="79"/>
                  </a:lnTo>
                  <a:lnTo>
                    <a:pt x="97" y="74"/>
                  </a:lnTo>
                  <a:lnTo>
                    <a:pt x="112" y="70"/>
                  </a:lnTo>
                  <a:lnTo>
                    <a:pt x="114" y="62"/>
                  </a:lnTo>
                  <a:lnTo>
                    <a:pt x="112" y="53"/>
                  </a:lnTo>
                  <a:lnTo>
                    <a:pt x="111" y="42"/>
                  </a:lnTo>
                  <a:lnTo>
                    <a:pt x="107" y="29"/>
                  </a:lnTo>
                  <a:lnTo>
                    <a:pt x="101" y="19"/>
                  </a:lnTo>
                  <a:lnTo>
                    <a:pt x="92" y="10"/>
                  </a:lnTo>
                  <a:lnTo>
                    <a:pt x="80" y="6"/>
                  </a:lnTo>
                  <a:lnTo>
                    <a:pt x="75" y="7"/>
                  </a:lnTo>
                  <a:lnTo>
                    <a:pt x="69" y="9"/>
                  </a:lnTo>
                  <a:lnTo>
                    <a:pt x="65" y="12"/>
                  </a:lnTo>
                  <a:lnTo>
                    <a:pt x="61" y="18"/>
                  </a:lnTo>
                  <a:lnTo>
                    <a:pt x="60" y="21"/>
                  </a:lnTo>
                  <a:lnTo>
                    <a:pt x="59" y="25"/>
                  </a:lnTo>
                  <a:lnTo>
                    <a:pt x="59" y="29"/>
                  </a:lnTo>
                  <a:lnTo>
                    <a:pt x="60" y="33"/>
                  </a:lnTo>
                  <a:lnTo>
                    <a:pt x="63" y="37"/>
                  </a:lnTo>
                  <a:lnTo>
                    <a:pt x="65" y="38"/>
                  </a:lnTo>
                  <a:lnTo>
                    <a:pt x="68" y="40"/>
                  </a:lnTo>
                  <a:lnTo>
                    <a:pt x="71" y="40"/>
                  </a:lnTo>
                  <a:lnTo>
                    <a:pt x="74" y="42"/>
                  </a:lnTo>
                  <a:lnTo>
                    <a:pt x="78" y="40"/>
                  </a:lnTo>
                  <a:lnTo>
                    <a:pt x="80" y="38"/>
                  </a:lnTo>
                  <a:lnTo>
                    <a:pt x="83" y="35"/>
                  </a:lnTo>
                  <a:lnTo>
                    <a:pt x="84" y="32"/>
                  </a:lnTo>
                  <a:lnTo>
                    <a:pt x="84" y="28"/>
                  </a:lnTo>
                  <a:lnTo>
                    <a:pt x="84" y="24"/>
                  </a:lnTo>
                  <a:lnTo>
                    <a:pt x="84" y="20"/>
                  </a:lnTo>
                  <a:lnTo>
                    <a:pt x="88" y="20"/>
                  </a:lnTo>
                  <a:lnTo>
                    <a:pt x="92" y="21"/>
                  </a:lnTo>
                  <a:lnTo>
                    <a:pt x="96" y="24"/>
                  </a:lnTo>
                  <a:lnTo>
                    <a:pt x="98" y="28"/>
                  </a:lnTo>
                  <a:lnTo>
                    <a:pt x="101" y="32"/>
                  </a:lnTo>
                  <a:lnTo>
                    <a:pt x="103" y="40"/>
                  </a:lnTo>
                  <a:lnTo>
                    <a:pt x="102" y="49"/>
                  </a:lnTo>
                  <a:lnTo>
                    <a:pt x="98" y="57"/>
                  </a:lnTo>
                  <a:lnTo>
                    <a:pt x="92" y="63"/>
                  </a:lnTo>
                  <a:lnTo>
                    <a:pt x="83" y="67"/>
                  </a:lnTo>
                  <a:lnTo>
                    <a:pt x="73" y="69"/>
                  </a:lnTo>
                  <a:lnTo>
                    <a:pt x="59" y="63"/>
                  </a:lnTo>
                  <a:lnTo>
                    <a:pt x="48" y="52"/>
                  </a:lnTo>
                  <a:lnTo>
                    <a:pt x="42" y="38"/>
                  </a:lnTo>
                  <a:lnTo>
                    <a:pt x="42" y="23"/>
                  </a:lnTo>
                  <a:lnTo>
                    <a:pt x="45" y="16"/>
                  </a:lnTo>
                  <a:lnTo>
                    <a:pt x="47" y="11"/>
                  </a:lnTo>
                  <a:lnTo>
                    <a:pt x="51" y="6"/>
                  </a:lnTo>
                  <a:lnTo>
                    <a:pt x="52" y="6"/>
                  </a:lnTo>
                  <a:lnTo>
                    <a:pt x="45" y="7"/>
                  </a:lnTo>
                  <a:lnTo>
                    <a:pt x="38" y="9"/>
                  </a:lnTo>
                  <a:lnTo>
                    <a:pt x="32" y="9"/>
                  </a:lnTo>
                  <a:lnTo>
                    <a:pt x="27" y="9"/>
                  </a:lnTo>
                  <a:lnTo>
                    <a:pt x="22" y="7"/>
                  </a:lnTo>
                  <a:lnTo>
                    <a:pt x="14" y="6"/>
                  </a:lnTo>
                  <a:lnTo>
                    <a:pt x="6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7" name="Freeform 98">
              <a:extLst>
                <a:ext uri="{FF2B5EF4-FFF2-40B4-BE49-F238E27FC236}">
                  <a16:creationId xmlns:a16="http://schemas.microsoft.com/office/drawing/2014/main" id="{F88834B1-2DC8-4EE4-AABA-6E1F16E77929}"/>
                </a:ext>
              </a:extLst>
            </xdr:cNvPr>
            <xdr:cNvSpPr>
              <a:spLocks/>
            </xdr:cNvSpPr>
          </xdr:nvSpPr>
          <xdr:spPr bwMode="auto">
            <a:xfrm>
              <a:off x="10619878" y="0"/>
              <a:ext cx="447286" cy="227732"/>
            </a:xfrm>
            <a:custGeom>
              <a:avLst/>
              <a:gdLst>
                <a:gd name="T0" fmla="*/ 9 w 184"/>
                <a:gd name="T1" fmla="*/ 0 h 93"/>
                <a:gd name="T2" fmla="*/ 8 w 184"/>
                <a:gd name="T3" fmla="*/ 2 h 93"/>
                <a:gd name="T4" fmla="*/ 17 w 184"/>
                <a:gd name="T5" fmla="*/ 4 h 93"/>
                <a:gd name="T6" fmla="*/ 32 w 184"/>
                <a:gd name="T7" fmla="*/ 16 h 93"/>
                <a:gd name="T8" fmla="*/ 40 w 184"/>
                <a:gd name="T9" fmla="*/ 27 h 93"/>
                <a:gd name="T10" fmla="*/ 65 w 184"/>
                <a:gd name="T11" fmla="*/ 28 h 93"/>
                <a:gd name="T12" fmla="*/ 66 w 184"/>
                <a:gd name="T13" fmla="*/ 53 h 93"/>
                <a:gd name="T14" fmla="*/ 77 w 184"/>
                <a:gd name="T15" fmla="*/ 61 h 93"/>
                <a:gd name="T16" fmla="*/ 90 w 184"/>
                <a:gd name="T17" fmla="*/ 75 h 93"/>
                <a:gd name="T18" fmla="*/ 92 w 184"/>
                <a:gd name="T19" fmla="*/ 84 h 93"/>
                <a:gd name="T20" fmla="*/ 92 w 184"/>
                <a:gd name="T21" fmla="*/ 83 h 93"/>
                <a:gd name="T22" fmla="*/ 92 w 184"/>
                <a:gd name="T23" fmla="*/ 84 h 93"/>
                <a:gd name="T24" fmla="*/ 95 w 184"/>
                <a:gd name="T25" fmla="*/ 75 h 93"/>
                <a:gd name="T26" fmla="*/ 107 w 184"/>
                <a:gd name="T27" fmla="*/ 61 h 93"/>
                <a:gd name="T28" fmla="*/ 118 w 184"/>
                <a:gd name="T29" fmla="*/ 53 h 93"/>
                <a:gd name="T30" fmla="*/ 119 w 184"/>
                <a:gd name="T31" fmla="*/ 28 h 93"/>
                <a:gd name="T32" fmla="*/ 145 w 184"/>
                <a:gd name="T33" fmla="*/ 27 h 93"/>
                <a:gd name="T34" fmla="*/ 152 w 184"/>
                <a:gd name="T35" fmla="*/ 16 h 93"/>
                <a:gd name="T36" fmla="*/ 168 w 184"/>
                <a:gd name="T37" fmla="*/ 4 h 93"/>
                <a:gd name="T38" fmla="*/ 177 w 184"/>
                <a:gd name="T39" fmla="*/ 2 h 93"/>
                <a:gd name="T40" fmla="*/ 175 w 184"/>
                <a:gd name="T41" fmla="*/ 0 h 93"/>
                <a:gd name="T42" fmla="*/ 184 w 184"/>
                <a:gd name="T43" fmla="*/ 2 h 93"/>
                <a:gd name="T44" fmla="*/ 184 w 184"/>
                <a:gd name="T45" fmla="*/ 2 h 93"/>
                <a:gd name="T46" fmla="*/ 175 w 184"/>
                <a:gd name="T47" fmla="*/ 5 h 93"/>
                <a:gd name="T48" fmla="*/ 162 w 184"/>
                <a:gd name="T49" fmla="*/ 19 h 93"/>
                <a:gd name="T50" fmla="*/ 155 w 184"/>
                <a:gd name="T51" fmla="*/ 46 h 93"/>
                <a:gd name="T52" fmla="*/ 152 w 184"/>
                <a:gd name="T53" fmla="*/ 46 h 93"/>
                <a:gd name="T54" fmla="*/ 143 w 184"/>
                <a:gd name="T55" fmla="*/ 46 h 93"/>
                <a:gd name="T56" fmla="*/ 138 w 184"/>
                <a:gd name="T57" fmla="*/ 53 h 93"/>
                <a:gd name="T58" fmla="*/ 137 w 184"/>
                <a:gd name="T59" fmla="*/ 60 h 93"/>
                <a:gd name="T60" fmla="*/ 137 w 184"/>
                <a:gd name="T61" fmla="*/ 64 h 93"/>
                <a:gd name="T62" fmla="*/ 109 w 184"/>
                <a:gd name="T63" fmla="*/ 73 h 93"/>
                <a:gd name="T64" fmla="*/ 96 w 184"/>
                <a:gd name="T65" fmla="*/ 86 h 93"/>
                <a:gd name="T66" fmla="*/ 92 w 184"/>
                <a:gd name="T67" fmla="*/ 93 h 93"/>
                <a:gd name="T68" fmla="*/ 92 w 184"/>
                <a:gd name="T69" fmla="*/ 93 h 93"/>
                <a:gd name="T70" fmla="*/ 88 w 184"/>
                <a:gd name="T71" fmla="*/ 86 h 93"/>
                <a:gd name="T72" fmla="*/ 75 w 184"/>
                <a:gd name="T73" fmla="*/ 73 h 93"/>
                <a:gd name="T74" fmla="*/ 47 w 184"/>
                <a:gd name="T75" fmla="*/ 64 h 93"/>
                <a:gd name="T76" fmla="*/ 47 w 184"/>
                <a:gd name="T77" fmla="*/ 60 h 93"/>
                <a:gd name="T78" fmla="*/ 47 w 184"/>
                <a:gd name="T79" fmla="*/ 53 h 93"/>
                <a:gd name="T80" fmla="*/ 41 w 184"/>
                <a:gd name="T81" fmla="*/ 46 h 93"/>
                <a:gd name="T82" fmla="*/ 32 w 184"/>
                <a:gd name="T83" fmla="*/ 46 h 93"/>
                <a:gd name="T84" fmla="*/ 29 w 184"/>
                <a:gd name="T85" fmla="*/ 46 h 93"/>
                <a:gd name="T86" fmla="*/ 20 w 184"/>
                <a:gd name="T87" fmla="*/ 18 h 93"/>
                <a:gd name="T88" fmla="*/ 6 w 184"/>
                <a:gd name="T89" fmla="*/ 4 h 93"/>
                <a:gd name="T90" fmla="*/ 0 w 184"/>
                <a:gd name="T91" fmla="*/ 2 h 93"/>
                <a:gd name="T92" fmla="*/ 0 w 184"/>
                <a:gd name="T93" fmla="*/ 0 h 9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</a:cxnLst>
              <a:rect l="0" t="0" r="r" b="b"/>
              <a:pathLst>
                <a:path w="184" h="93">
                  <a:moveTo>
                    <a:pt x="0" y="0"/>
                  </a:moveTo>
                  <a:lnTo>
                    <a:pt x="9" y="0"/>
                  </a:lnTo>
                  <a:lnTo>
                    <a:pt x="9" y="2"/>
                  </a:lnTo>
                  <a:lnTo>
                    <a:pt x="8" y="2"/>
                  </a:lnTo>
                  <a:lnTo>
                    <a:pt x="10" y="2"/>
                  </a:lnTo>
                  <a:lnTo>
                    <a:pt x="17" y="4"/>
                  </a:lnTo>
                  <a:lnTo>
                    <a:pt x="24" y="8"/>
                  </a:lnTo>
                  <a:lnTo>
                    <a:pt x="32" y="16"/>
                  </a:lnTo>
                  <a:lnTo>
                    <a:pt x="36" y="27"/>
                  </a:lnTo>
                  <a:lnTo>
                    <a:pt x="40" y="27"/>
                  </a:lnTo>
                  <a:lnTo>
                    <a:pt x="50" y="27"/>
                  </a:lnTo>
                  <a:lnTo>
                    <a:pt x="65" y="28"/>
                  </a:lnTo>
                  <a:lnTo>
                    <a:pt x="66" y="42"/>
                  </a:lnTo>
                  <a:lnTo>
                    <a:pt x="66" y="53"/>
                  </a:lnTo>
                  <a:lnTo>
                    <a:pt x="66" y="58"/>
                  </a:lnTo>
                  <a:lnTo>
                    <a:pt x="77" y="61"/>
                  </a:lnTo>
                  <a:lnTo>
                    <a:pt x="84" y="68"/>
                  </a:lnTo>
                  <a:lnTo>
                    <a:pt x="90" y="75"/>
                  </a:lnTo>
                  <a:lnTo>
                    <a:pt x="91" y="82"/>
                  </a:lnTo>
                  <a:lnTo>
                    <a:pt x="92" y="84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4"/>
                  </a:lnTo>
                  <a:lnTo>
                    <a:pt x="93" y="82"/>
                  </a:lnTo>
                  <a:lnTo>
                    <a:pt x="95" y="75"/>
                  </a:lnTo>
                  <a:lnTo>
                    <a:pt x="100" y="68"/>
                  </a:lnTo>
                  <a:lnTo>
                    <a:pt x="107" y="61"/>
                  </a:lnTo>
                  <a:lnTo>
                    <a:pt x="118" y="58"/>
                  </a:lnTo>
                  <a:lnTo>
                    <a:pt x="118" y="53"/>
                  </a:lnTo>
                  <a:lnTo>
                    <a:pt x="118" y="42"/>
                  </a:lnTo>
                  <a:lnTo>
                    <a:pt x="119" y="28"/>
                  </a:lnTo>
                  <a:lnTo>
                    <a:pt x="134" y="27"/>
                  </a:lnTo>
                  <a:lnTo>
                    <a:pt x="145" y="27"/>
                  </a:lnTo>
                  <a:lnTo>
                    <a:pt x="148" y="27"/>
                  </a:lnTo>
                  <a:lnTo>
                    <a:pt x="152" y="16"/>
                  </a:lnTo>
                  <a:lnTo>
                    <a:pt x="160" y="8"/>
                  </a:lnTo>
                  <a:lnTo>
                    <a:pt x="168" y="4"/>
                  </a:lnTo>
                  <a:lnTo>
                    <a:pt x="174" y="2"/>
                  </a:lnTo>
                  <a:lnTo>
                    <a:pt x="177" y="2"/>
                  </a:lnTo>
                  <a:lnTo>
                    <a:pt x="175" y="2"/>
                  </a:lnTo>
                  <a:lnTo>
                    <a:pt x="175" y="0"/>
                  </a:lnTo>
                  <a:lnTo>
                    <a:pt x="184" y="0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2" y="3"/>
                  </a:lnTo>
                  <a:lnTo>
                    <a:pt x="175" y="5"/>
                  </a:lnTo>
                  <a:lnTo>
                    <a:pt x="169" y="10"/>
                  </a:lnTo>
                  <a:lnTo>
                    <a:pt x="162" y="19"/>
                  </a:lnTo>
                  <a:lnTo>
                    <a:pt x="157" y="31"/>
                  </a:lnTo>
                  <a:lnTo>
                    <a:pt x="155" y="46"/>
                  </a:lnTo>
                  <a:lnTo>
                    <a:pt x="154" y="46"/>
                  </a:lnTo>
                  <a:lnTo>
                    <a:pt x="152" y="46"/>
                  </a:lnTo>
                  <a:lnTo>
                    <a:pt x="148" y="46"/>
                  </a:lnTo>
                  <a:lnTo>
                    <a:pt x="143" y="46"/>
                  </a:lnTo>
                  <a:lnTo>
                    <a:pt x="138" y="46"/>
                  </a:lnTo>
                  <a:lnTo>
                    <a:pt x="138" y="53"/>
                  </a:lnTo>
                  <a:lnTo>
                    <a:pt x="137" y="56"/>
                  </a:lnTo>
                  <a:lnTo>
                    <a:pt x="137" y="60"/>
                  </a:lnTo>
                  <a:lnTo>
                    <a:pt x="137" y="63"/>
                  </a:lnTo>
                  <a:lnTo>
                    <a:pt x="137" y="64"/>
                  </a:lnTo>
                  <a:lnTo>
                    <a:pt x="120" y="67"/>
                  </a:lnTo>
                  <a:lnTo>
                    <a:pt x="109" y="73"/>
                  </a:lnTo>
                  <a:lnTo>
                    <a:pt x="101" y="79"/>
                  </a:lnTo>
                  <a:lnTo>
                    <a:pt x="96" y="86"/>
                  </a:lnTo>
                  <a:lnTo>
                    <a:pt x="93" y="91"/>
                  </a:lnTo>
                  <a:lnTo>
                    <a:pt x="92" y="93"/>
                  </a:lnTo>
                  <a:lnTo>
                    <a:pt x="92" y="92"/>
                  </a:lnTo>
                  <a:lnTo>
                    <a:pt x="92" y="93"/>
                  </a:lnTo>
                  <a:lnTo>
                    <a:pt x="91" y="91"/>
                  </a:lnTo>
                  <a:lnTo>
                    <a:pt x="88" y="86"/>
                  </a:lnTo>
                  <a:lnTo>
                    <a:pt x="83" y="79"/>
                  </a:lnTo>
                  <a:lnTo>
                    <a:pt x="75" y="73"/>
                  </a:lnTo>
                  <a:lnTo>
                    <a:pt x="64" y="67"/>
                  </a:lnTo>
                  <a:lnTo>
                    <a:pt x="47" y="64"/>
                  </a:lnTo>
                  <a:lnTo>
                    <a:pt x="47" y="63"/>
                  </a:lnTo>
                  <a:lnTo>
                    <a:pt x="47" y="60"/>
                  </a:lnTo>
                  <a:lnTo>
                    <a:pt x="47" y="56"/>
                  </a:lnTo>
                  <a:lnTo>
                    <a:pt x="47" y="53"/>
                  </a:lnTo>
                  <a:lnTo>
                    <a:pt x="46" y="46"/>
                  </a:lnTo>
                  <a:lnTo>
                    <a:pt x="41" y="46"/>
                  </a:lnTo>
                  <a:lnTo>
                    <a:pt x="36" y="46"/>
                  </a:lnTo>
                  <a:lnTo>
                    <a:pt x="32" y="46"/>
                  </a:lnTo>
                  <a:lnTo>
                    <a:pt x="31" y="46"/>
                  </a:lnTo>
                  <a:lnTo>
                    <a:pt x="29" y="46"/>
                  </a:lnTo>
                  <a:lnTo>
                    <a:pt x="26" y="30"/>
                  </a:lnTo>
                  <a:lnTo>
                    <a:pt x="20" y="18"/>
                  </a:lnTo>
                  <a:lnTo>
                    <a:pt x="14" y="9"/>
                  </a:lnTo>
                  <a:lnTo>
                    <a:pt x="6" y="4"/>
                  </a:lnTo>
                  <a:lnTo>
                    <a:pt x="1" y="2"/>
                  </a:lnTo>
                  <a:lnTo>
                    <a:pt x="0" y="2"/>
                  </a:lnTo>
                  <a:lnTo>
                    <a:pt x="0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</xdr:grp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49305A-9072-4794-986D-BE60763840D8}" name="orgLookupTable" displayName="orgLookupTable" ref="A6:B52" totalsRowShown="0" headerRowDxfId="29" headerRowCellStyle="Accent1">
  <autoFilter ref="A6:B52" xr:uid="{4A49305A-9072-4794-986D-BE60763840D8}"/>
  <tableColumns count="2">
    <tableColumn id="1" xr3:uid="{A30E6C2E-A007-4332-84A8-916700927B19}" name="Organisation Code"/>
    <tableColumn id="2" xr3:uid="{1E9F1B38-2C51-40CE-B6B8-B0E3578B6CE5}" name="Organisation 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A612B8-69A2-4D6F-84AD-69F5750D1295}" name="CountryLookup" displayName="CountryLookup" ref="D6:E59" totalsRowShown="0" headerRowDxfId="28" headerRowCellStyle="Accent1">
  <autoFilter ref="D6:E59" xr:uid="{A9A612B8-69A2-4D6F-84AD-69F5750D1295}"/>
  <tableColumns count="2">
    <tableColumn id="2" xr3:uid="{C94DB8D4-5B4C-4530-A9FF-AAB06FA4D0A7}" name="Country Codes" dataDxfId="27"/>
    <tableColumn id="1" xr3:uid="{F1C05CC6-E58C-4D7D-A74D-9C74059C3FB4}" name="Count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284413-2478-4F19-BF30-750B5D840478}" name="ClientDB" displayName="ClientDB" ref="A6:R369" headerRowDxfId="26" dataDxfId="25" headerRowCellStyle="Accent1">
  <sortState xmlns:xlrd2="http://schemas.microsoft.com/office/spreadsheetml/2017/richdata2" ref="A7:R368">
    <sortCondition ref="A6:A368"/>
  </sortState>
  <tableColumns count="18">
    <tableColumn id="1" xr3:uid="{27723DA1-AFA4-4B5D-95CE-135C2A329BE7}" name="Client ID" totalsRowLabel="Total" dataDxfId="24" totalsRowDxfId="23"/>
    <tableColumn id="2" xr3:uid="{FF723E2F-1550-4F40-8ECB-D0211AE07D11}" name="First Name"/>
    <tableColumn id="3" xr3:uid="{3EE0C05B-079D-4E29-AA5E-2A13CEB66EC2}" name="Last Name"/>
    <tableColumn id="5" xr3:uid="{64141CCD-43EA-44E3-B8E4-8C5A86650588}" name="Start Date" dataDxfId="22" totalsRowDxfId="21"/>
    <tableColumn id="17" xr3:uid="{E012D79B-48F0-4DA9-969B-AB3CA8180292}" name="Start Year" dataDxfId="20" totalsRowDxfId="19">
      <calculatedColumnFormula>YEAR(ClientDB[[#This Row],[Start Date]])</calculatedColumnFormula>
    </tableColumn>
    <tableColumn id="13" xr3:uid="{B540CB7C-0240-4DD7-8295-5E4FD7F83060}" name="Org Code" dataDxfId="18"/>
    <tableColumn id="4" xr3:uid="{C3C729DB-F2F8-4E53-8DA6-6D4D5AE65BA0}" name="Organisation" dataDxfId="17">
      <calculatedColumnFormula>VLOOKUP(ClientDB[[#This Row],[Org Code]],orgLookupTable[],2,FALSE)</calculatedColumnFormula>
    </tableColumn>
    <tableColumn id="7" xr3:uid="{D0168852-6033-4FA1-A83D-A7B7D3E1B8B7}" name="Country Code" dataDxfId="16" totalsRowDxfId="15"/>
    <tableColumn id="14" xr3:uid="{C5FDD723-0E43-4AE2-8512-A94BF494CFD0}" name="Country" dataDxfId="14">
      <calculatedColumnFormula>VLOOKUP(ClientDB[[#This Row],[Country Code]],CountryLookup[],2,)</calculatedColumnFormula>
    </tableColumn>
    <tableColumn id="8" xr3:uid="{B60A2D05-D9EA-4581-8FE6-1B1B04FCF996}" name="Events" dataDxfId="13" totalsRowDxfId="12"/>
    <tableColumn id="9" xr3:uid="{F164C450-C121-4388-B4F2-FC818B8AA1B9}" name="New*" dataDxfId="11">
      <calculatedColumnFormula>IF(ClientDB[[#This Row],[Start Date]]&gt;=U$14,"New","")</calculatedColumnFormula>
    </tableColumn>
    <tableColumn id="11" xr3:uid="{9370A329-6A81-4E6F-BCF9-319A9FD5D1D0}" name="Gift?" dataDxfId="10">
      <calculatedColumnFormula>IF(AND(ClientDB[[#This Row],[Start Year]]&lt;2016, ClientDB[[#This Row],[Events]]&gt;=6),"Gift","")</calculatedColumnFormula>
    </tableColumn>
    <tableColumn id="10" xr3:uid="{BF2AC1E4-A140-48E2-82FD-A0F175511716}" name="Status" dataDxfId="9">
      <calculatedColumnFormula>IF(ClientDB[[#This Row],[Events]]&gt;=30, "Platinum", IF(ClientDB[[#This Row],[Events]]&gt;=20,"Gold", IF(ClientDB[[#This Row],[Events]]&gt;=10,"Silver",IF(ClientDB[[#This Row],[Events]]&gt;=1,"Bronze",""))))</calculatedColumnFormula>
    </tableColumn>
    <tableColumn id="20" xr3:uid="{FAA450E2-6E77-4EF0-B986-B51C0A84A956}" name="Days" dataDxfId="8" totalsRowDxfId="7"/>
    <tableColumn id="21" xr3:uid="{E147439B-5EB3-4F49-B37E-49816E1B6C0A}" name="Price" totalsRowFunction="sum" dataDxfId="6">
      <calculatedColumnFormula>IF(ClientDB[[#This Row],[Days]]=1, 350, ClientDB[[#This Row],[Days]]*300)</calculatedColumnFormula>
    </tableColumn>
    <tableColumn id="22" xr3:uid="{E2DE97A0-AC04-475A-9672-49F534DBBC4E}" name="After Discount" dataDxfId="5">
      <calculatedColumnFormula>IF(ClientDB[[#This Row],[Events]]&gt;=10, ClientDB[[#This Row],[Price]]*0.8, IF(ClientDB[[#This Row],[Events]]&gt;=5, ClientDB[[#This Row],[Price]]-50,ClientDB[[#This Row],[Price]]))</calculatedColumnFormula>
    </tableColumn>
    <tableColumn id="16" xr3:uid="{F1789CFB-8C45-4F90-91F0-D468DE406811}" name="Meal" dataDxfId="4" totalsRowDxfId="3"/>
    <tableColumn id="15" xr3:uid="{3C9BF50B-D63B-4FAD-AB84-A8D3F6577159}" name="Seating" dataDxfId="2">
      <calculatedColumnFormula>INDEX('Lookup Lists'!$H$7:$K$59, MATCH(ClientDB[[#This Row],[Country Code]], 'Lookup Lists'!$G$7:$G$59, 0), MATCH(ClientDB[[#This Row],[Meal]], 'Lookup Lists'!$H$6:$K$6, 0))</calculatedColumnFormula>
    </tableColumn>
  </tableColumns>
  <tableStyleInfo name="TableStyleMedium2" showFirstColumn="0" showLastColumn="0" showRowStripes="0" showColumnStripes="1"/>
</table>
</file>

<file path=xl/theme/theme1.xml><?xml version="1.0" encoding="utf-8"?>
<a:theme xmlns:a="http://schemas.openxmlformats.org/drawingml/2006/main" name="Depth">
  <a:themeElements>
    <a:clrScheme name="Depth">
      <a:dk1>
        <a:sysClr val="windowText" lastClr="000000"/>
      </a:dk1>
      <a:lt1>
        <a:sysClr val="window" lastClr="FFFFFF"/>
      </a:lt1>
      <a:dk2>
        <a:srgbClr val="455F51"/>
      </a:dk2>
      <a:lt2>
        <a:srgbClr val="94D7E4"/>
      </a:lt2>
      <a:accent1>
        <a:srgbClr val="41AEBD"/>
      </a:accent1>
      <a:accent2>
        <a:srgbClr val="97E9D5"/>
      </a:accent2>
      <a:accent3>
        <a:srgbClr val="A2CF49"/>
      </a:accent3>
      <a:accent4>
        <a:srgbClr val="608F3D"/>
      </a:accent4>
      <a:accent5>
        <a:srgbClr val="F4DE3A"/>
      </a:accent5>
      <a:accent6>
        <a:srgbClr val="FCB11C"/>
      </a:accent6>
      <a:hlink>
        <a:srgbClr val="FBCA98"/>
      </a:hlink>
      <a:folHlink>
        <a:srgbClr val="D3B86D"/>
      </a:folHlink>
    </a:clrScheme>
    <a:fontScheme name="Tw Cen MT">
      <a:maj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Depth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epth" id="{7BEAFC2A-325C-49C4-AC08-2B765DA903F9}" vid="{1735E755-43E6-43AA-ABA2-C989ECC79AF5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6A45-3A47-4B48-BC0B-478B05A52E0A}">
  <dimension ref="A1:M59"/>
  <sheetViews>
    <sheetView topLeftCell="C1" zoomScale="91" workbookViewId="0">
      <selection activeCell="K12" sqref="K12"/>
    </sheetView>
  </sheetViews>
  <sheetFormatPr defaultRowHeight="13.8" x14ac:dyDescent="0.25"/>
  <cols>
    <col min="1" max="1" width="18.69921875" customWidth="1"/>
    <col min="2" max="2" width="19.296875" customWidth="1"/>
    <col min="3" max="3" width="5.09765625" customWidth="1"/>
    <col min="4" max="4" width="17.19921875" customWidth="1"/>
    <col min="5" max="5" width="15.09765625" style="15" customWidth="1"/>
    <col min="6" max="6" width="9" customWidth="1"/>
  </cols>
  <sheetData>
    <row r="1" spans="1:13" s="2" customFormat="1" x14ac:dyDescent="0.25">
      <c r="A1" s="6"/>
      <c r="E1" s="11"/>
      <c r="L1"/>
      <c r="M1"/>
    </row>
    <row r="2" spans="1:13" s="2" customFormat="1" ht="6" customHeight="1" x14ac:dyDescent="0.25">
      <c r="A2" s="7"/>
      <c r="B2" s="3"/>
      <c r="C2" s="3"/>
      <c r="D2" s="3"/>
      <c r="E2" s="12"/>
      <c r="F2" s="12"/>
      <c r="G2" s="12"/>
      <c r="H2" s="12"/>
      <c r="I2" s="12"/>
      <c r="J2" s="12"/>
      <c r="K2" s="12"/>
      <c r="L2"/>
      <c r="M2"/>
    </row>
    <row r="3" spans="1:13" s="2" customFormat="1" ht="53.25" customHeight="1" x14ac:dyDescent="0.25">
      <c r="A3" s="8" t="s">
        <v>771</v>
      </c>
      <c r="B3" s="4"/>
      <c r="C3" s="4"/>
      <c r="D3" s="4"/>
      <c r="E3" s="13"/>
      <c r="F3" s="13"/>
      <c r="G3" s="13"/>
      <c r="H3" s="13"/>
      <c r="I3" s="13"/>
      <c r="J3" s="13"/>
      <c r="K3" s="13"/>
      <c r="L3"/>
      <c r="M3"/>
    </row>
    <row r="4" spans="1:13" s="2" customFormat="1" ht="14.25" customHeight="1" x14ac:dyDescent="0.25">
      <c r="A4" s="7"/>
      <c r="B4" s="3"/>
      <c r="C4" s="3"/>
      <c r="D4" s="3"/>
      <c r="E4" s="12"/>
      <c r="F4" s="12"/>
      <c r="G4" s="12"/>
      <c r="H4" s="12"/>
      <c r="I4" s="12"/>
      <c r="J4" s="12"/>
      <c r="K4" s="12"/>
      <c r="L4"/>
      <c r="M4"/>
    </row>
    <row r="5" spans="1:13" x14ac:dyDescent="0.25">
      <c r="A5" s="10"/>
      <c r="C5" s="1"/>
      <c r="D5" s="1"/>
    </row>
    <row r="6" spans="1:13" ht="16.2" thickBot="1" x14ac:dyDescent="0.3">
      <c r="A6" s="5" t="s">
        <v>793</v>
      </c>
      <c r="B6" s="5" t="s">
        <v>794</v>
      </c>
      <c r="D6" s="9" t="s">
        <v>772</v>
      </c>
      <c r="E6" s="9" t="s">
        <v>3</v>
      </c>
      <c r="G6" s="14" t="s">
        <v>3</v>
      </c>
      <c r="H6" s="14" t="s">
        <v>901</v>
      </c>
      <c r="I6" s="14" t="s">
        <v>902</v>
      </c>
      <c r="J6" s="14" t="s">
        <v>899</v>
      </c>
      <c r="K6" s="14" t="s">
        <v>900</v>
      </c>
    </row>
    <row r="7" spans="1:13" x14ac:dyDescent="0.25">
      <c r="A7" t="s">
        <v>795</v>
      </c>
      <c r="B7" t="s">
        <v>33</v>
      </c>
      <c r="D7" s="15" t="s">
        <v>698</v>
      </c>
      <c r="E7" t="s">
        <v>844</v>
      </c>
      <c r="G7" s="43" t="s">
        <v>155</v>
      </c>
      <c r="H7" s="29" t="s">
        <v>787</v>
      </c>
      <c r="I7" s="29" t="s">
        <v>776</v>
      </c>
      <c r="J7" s="29" t="s">
        <v>775</v>
      </c>
      <c r="K7" s="22" t="s">
        <v>775</v>
      </c>
    </row>
    <row r="8" spans="1:13" x14ac:dyDescent="0.25">
      <c r="A8" t="s">
        <v>796</v>
      </c>
      <c r="B8" t="s">
        <v>158</v>
      </c>
      <c r="D8" s="15" t="s">
        <v>63</v>
      </c>
      <c r="E8" t="s">
        <v>843</v>
      </c>
      <c r="G8" s="44" t="s">
        <v>63</v>
      </c>
      <c r="H8" s="15" t="s">
        <v>787</v>
      </c>
      <c r="I8" s="15" t="s">
        <v>776</v>
      </c>
      <c r="J8" s="15" t="s">
        <v>775</v>
      </c>
      <c r="K8" s="24" t="s">
        <v>775</v>
      </c>
    </row>
    <row r="9" spans="1:13" x14ac:dyDescent="0.25">
      <c r="A9" t="s">
        <v>797</v>
      </c>
      <c r="B9" t="s">
        <v>62</v>
      </c>
      <c r="D9" s="15" t="s">
        <v>175</v>
      </c>
      <c r="E9" t="s">
        <v>846</v>
      </c>
      <c r="G9" s="44" t="s">
        <v>698</v>
      </c>
      <c r="H9" s="15" t="s">
        <v>787</v>
      </c>
      <c r="I9" s="15" t="s">
        <v>776</v>
      </c>
      <c r="J9" s="15" t="s">
        <v>775</v>
      </c>
      <c r="K9" s="24" t="s">
        <v>775</v>
      </c>
    </row>
    <row r="10" spans="1:13" x14ac:dyDescent="0.25">
      <c r="A10" t="s">
        <v>798</v>
      </c>
      <c r="B10" t="s">
        <v>77</v>
      </c>
      <c r="D10" s="15" t="s">
        <v>11</v>
      </c>
      <c r="E10" t="s">
        <v>845</v>
      </c>
      <c r="G10" s="44" t="s">
        <v>11</v>
      </c>
      <c r="H10" s="15" t="s">
        <v>787</v>
      </c>
      <c r="I10" s="15" t="s">
        <v>776</v>
      </c>
      <c r="J10" s="15" t="s">
        <v>775</v>
      </c>
      <c r="K10" s="24" t="s">
        <v>775</v>
      </c>
    </row>
    <row r="11" spans="1:13" x14ac:dyDescent="0.25">
      <c r="A11" t="s">
        <v>799</v>
      </c>
      <c r="B11" t="s">
        <v>69</v>
      </c>
      <c r="D11" s="15" t="s">
        <v>30</v>
      </c>
      <c r="E11" t="s">
        <v>849</v>
      </c>
      <c r="G11" s="44" t="s">
        <v>175</v>
      </c>
      <c r="H11" s="15" t="s">
        <v>787</v>
      </c>
      <c r="I11" s="15" t="s">
        <v>776</v>
      </c>
      <c r="J11" s="15" t="s">
        <v>775</v>
      </c>
      <c r="K11" s="24" t="s">
        <v>775</v>
      </c>
    </row>
    <row r="12" spans="1:13" x14ac:dyDescent="0.25">
      <c r="A12" t="s">
        <v>800</v>
      </c>
      <c r="B12" t="s">
        <v>154</v>
      </c>
      <c r="D12" s="15" t="s">
        <v>386</v>
      </c>
      <c r="E12" t="s">
        <v>847</v>
      </c>
      <c r="G12" s="44" t="s">
        <v>386</v>
      </c>
      <c r="H12" s="15" t="s">
        <v>787</v>
      </c>
      <c r="I12" s="15" t="s">
        <v>776</v>
      </c>
      <c r="J12" s="15" t="s">
        <v>775</v>
      </c>
      <c r="K12" s="24" t="s">
        <v>775</v>
      </c>
    </row>
    <row r="13" spans="1:13" x14ac:dyDescent="0.25">
      <c r="A13" t="s">
        <v>801</v>
      </c>
      <c r="B13" t="s">
        <v>14</v>
      </c>
      <c r="D13" s="15" t="s">
        <v>340</v>
      </c>
      <c r="E13" t="s">
        <v>848</v>
      </c>
      <c r="G13" s="44" t="s">
        <v>340</v>
      </c>
      <c r="H13" s="15" t="s">
        <v>787</v>
      </c>
      <c r="I13" s="15" t="s">
        <v>776</v>
      </c>
      <c r="J13" s="15" t="s">
        <v>775</v>
      </c>
      <c r="K13" s="24" t="s">
        <v>775</v>
      </c>
    </row>
    <row r="14" spans="1:13" x14ac:dyDescent="0.25">
      <c r="A14" t="s">
        <v>802</v>
      </c>
      <c r="B14" t="s">
        <v>108</v>
      </c>
      <c r="D14" s="15" t="s">
        <v>578</v>
      </c>
      <c r="E14" t="s">
        <v>850</v>
      </c>
      <c r="G14" s="44" t="s">
        <v>30</v>
      </c>
      <c r="H14" s="15" t="s">
        <v>787</v>
      </c>
      <c r="I14" s="15" t="s">
        <v>776</v>
      </c>
      <c r="J14" s="15" t="s">
        <v>775</v>
      </c>
      <c r="K14" s="24" t="s">
        <v>775</v>
      </c>
    </row>
    <row r="15" spans="1:13" x14ac:dyDescent="0.25">
      <c r="A15" t="s">
        <v>804</v>
      </c>
      <c r="B15" t="s">
        <v>305</v>
      </c>
      <c r="D15" s="15" t="s">
        <v>38</v>
      </c>
      <c r="E15" t="s">
        <v>852</v>
      </c>
      <c r="G15" s="44" t="s">
        <v>578</v>
      </c>
      <c r="H15" s="15" t="s">
        <v>787</v>
      </c>
      <c r="I15" s="15" t="s">
        <v>776</v>
      </c>
      <c r="J15" s="15" t="s">
        <v>775</v>
      </c>
      <c r="K15" s="24" t="s">
        <v>775</v>
      </c>
    </row>
    <row r="16" spans="1:13" x14ac:dyDescent="0.25">
      <c r="A16" t="s">
        <v>805</v>
      </c>
      <c r="B16" t="s">
        <v>265</v>
      </c>
      <c r="D16" s="15" t="s">
        <v>658</v>
      </c>
      <c r="E16" t="s">
        <v>854</v>
      </c>
      <c r="G16" s="44" t="s">
        <v>239</v>
      </c>
      <c r="H16" s="15" t="s">
        <v>787</v>
      </c>
      <c r="I16" s="15" t="s">
        <v>776</v>
      </c>
      <c r="J16" s="15" t="s">
        <v>775</v>
      </c>
      <c r="K16" s="24" t="s">
        <v>775</v>
      </c>
    </row>
    <row r="17" spans="1:11" x14ac:dyDescent="0.25">
      <c r="A17" t="s">
        <v>806</v>
      </c>
      <c r="B17" t="s">
        <v>10</v>
      </c>
      <c r="D17" s="15" t="s">
        <v>218</v>
      </c>
      <c r="E17" t="s">
        <v>855</v>
      </c>
      <c r="G17" s="44" t="s">
        <v>38</v>
      </c>
      <c r="H17" s="15" t="s">
        <v>787</v>
      </c>
      <c r="I17" s="15" t="s">
        <v>776</v>
      </c>
      <c r="J17" s="15" t="s">
        <v>775</v>
      </c>
      <c r="K17" s="24" t="s">
        <v>775</v>
      </c>
    </row>
    <row r="18" spans="1:11" x14ac:dyDescent="0.25">
      <c r="A18" t="s">
        <v>807</v>
      </c>
      <c r="B18" t="s">
        <v>29</v>
      </c>
      <c r="D18" s="15" t="s">
        <v>50</v>
      </c>
      <c r="E18" t="s">
        <v>857</v>
      </c>
      <c r="G18" s="44" t="s">
        <v>46</v>
      </c>
      <c r="H18" s="15" t="s">
        <v>787</v>
      </c>
      <c r="I18" s="15" t="s">
        <v>776</v>
      </c>
      <c r="J18" s="15" t="s">
        <v>775</v>
      </c>
      <c r="K18" s="24" t="s">
        <v>775</v>
      </c>
    </row>
    <row r="19" spans="1:11" x14ac:dyDescent="0.25">
      <c r="A19" t="s">
        <v>808</v>
      </c>
      <c r="B19" t="s">
        <v>120</v>
      </c>
      <c r="D19" s="15" t="s">
        <v>311</v>
      </c>
      <c r="E19" t="s">
        <v>858</v>
      </c>
      <c r="G19" s="44" t="s">
        <v>658</v>
      </c>
      <c r="H19" s="15" t="s">
        <v>787</v>
      </c>
      <c r="I19" s="15" t="s">
        <v>776</v>
      </c>
      <c r="J19" s="15" t="s">
        <v>775</v>
      </c>
      <c r="K19" s="24" t="s">
        <v>775</v>
      </c>
    </row>
    <row r="20" spans="1:11" x14ac:dyDescent="0.25">
      <c r="A20" t="s">
        <v>809</v>
      </c>
      <c r="B20" t="s">
        <v>66</v>
      </c>
      <c r="D20" s="15" t="s">
        <v>46</v>
      </c>
      <c r="E20" t="s">
        <v>853</v>
      </c>
      <c r="G20" s="44" t="s">
        <v>218</v>
      </c>
      <c r="H20" s="15" t="s">
        <v>787</v>
      </c>
      <c r="I20" s="15" t="s">
        <v>776</v>
      </c>
      <c r="J20" s="15" t="s">
        <v>775</v>
      </c>
      <c r="K20" s="24" t="s">
        <v>775</v>
      </c>
    </row>
    <row r="21" spans="1:11" x14ac:dyDescent="0.25">
      <c r="A21" t="s">
        <v>810</v>
      </c>
      <c r="B21" t="s">
        <v>117</v>
      </c>
      <c r="D21" s="15" t="s">
        <v>109</v>
      </c>
      <c r="E21" t="s">
        <v>860</v>
      </c>
      <c r="G21" s="44" t="s">
        <v>274</v>
      </c>
      <c r="H21" s="15" t="s">
        <v>787</v>
      </c>
      <c r="I21" s="15" t="s">
        <v>776</v>
      </c>
      <c r="J21" s="15" t="s">
        <v>775</v>
      </c>
      <c r="K21" s="24" t="s">
        <v>775</v>
      </c>
    </row>
    <row r="22" spans="1:11" x14ac:dyDescent="0.25">
      <c r="A22" t="s">
        <v>811</v>
      </c>
      <c r="B22" t="s">
        <v>421</v>
      </c>
      <c r="D22" s="15" t="s">
        <v>363</v>
      </c>
      <c r="E22" t="s">
        <v>861</v>
      </c>
      <c r="G22" s="44" t="s">
        <v>50</v>
      </c>
      <c r="H22" s="15" t="s">
        <v>787</v>
      </c>
      <c r="I22" s="15" t="s">
        <v>776</v>
      </c>
      <c r="J22" s="15" t="s">
        <v>775</v>
      </c>
      <c r="K22" s="24" t="s">
        <v>775</v>
      </c>
    </row>
    <row r="23" spans="1:11" x14ac:dyDescent="0.25">
      <c r="A23" t="s">
        <v>812</v>
      </c>
      <c r="B23" t="s">
        <v>429</v>
      </c>
      <c r="D23" s="15" t="s">
        <v>419</v>
      </c>
      <c r="E23" t="s">
        <v>862</v>
      </c>
      <c r="G23" s="44" t="s">
        <v>311</v>
      </c>
      <c r="H23" s="15" t="s">
        <v>787</v>
      </c>
      <c r="I23" s="15" t="s">
        <v>776</v>
      </c>
      <c r="J23" s="15" t="s">
        <v>775</v>
      </c>
      <c r="K23" s="24" t="s">
        <v>775</v>
      </c>
    </row>
    <row r="24" spans="1:11" x14ac:dyDescent="0.25">
      <c r="A24" t="s">
        <v>813</v>
      </c>
      <c r="B24" t="s">
        <v>96</v>
      </c>
      <c r="D24" s="15" t="s">
        <v>7</v>
      </c>
      <c r="E24" t="s">
        <v>865</v>
      </c>
      <c r="G24" s="44" t="s">
        <v>15</v>
      </c>
      <c r="H24" s="15" t="s">
        <v>788</v>
      </c>
      <c r="I24" s="15" t="s">
        <v>776</v>
      </c>
      <c r="J24" s="15" t="s">
        <v>775</v>
      </c>
      <c r="K24" s="24" t="s">
        <v>775</v>
      </c>
    </row>
    <row r="25" spans="1:11" x14ac:dyDescent="0.25">
      <c r="A25" t="s">
        <v>814</v>
      </c>
      <c r="B25" t="s">
        <v>18</v>
      </c>
      <c r="D25" s="15" t="s">
        <v>648</v>
      </c>
      <c r="E25" t="s">
        <v>864</v>
      </c>
      <c r="G25" s="44" t="s">
        <v>109</v>
      </c>
      <c r="H25" s="15" t="s">
        <v>788</v>
      </c>
      <c r="I25" s="15" t="s">
        <v>774</v>
      </c>
      <c r="J25" s="15" t="s">
        <v>775</v>
      </c>
      <c r="K25" s="24" t="s">
        <v>775</v>
      </c>
    </row>
    <row r="26" spans="1:11" x14ac:dyDescent="0.25">
      <c r="A26" t="s">
        <v>815</v>
      </c>
      <c r="B26" t="s">
        <v>129</v>
      </c>
      <c r="D26" s="15" t="s">
        <v>97</v>
      </c>
      <c r="E26" t="s">
        <v>863</v>
      </c>
      <c r="G26" s="44" t="s">
        <v>363</v>
      </c>
      <c r="H26" s="15" t="s">
        <v>788</v>
      </c>
      <c r="I26" s="15" t="s">
        <v>774</v>
      </c>
      <c r="J26" s="15" t="s">
        <v>775</v>
      </c>
      <c r="K26" s="24" t="s">
        <v>775</v>
      </c>
    </row>
    <row r="27" spans="1:11" x14ac:dyDescent="0.25">
      <c r="A27" t="s">
        <v>816</v>
      </c>
      <c r="B27" t="s">
        <v>233</v>
      </c>
      <c r="D27" s="15" t="s">
        <v>282</v>
      </c>
      <c r="E27" t="s">
        <v>866</v>
      </c>
      <c r="G27" s="44" t="s">
        <v>419</v>
      </c>
      <c r="H27" s="15" t="s">
        <v>788</v>
      </c>
      <c r="I27" s="15" t="s">
        <v>774</v>
      </c>
      <c r="J27" s="15" t="s">
        <v>775</v>
      </c>
      <c r="K27" s="24" t="s">
        <v>775</v>
      </c>
    </row>
    <row r="28" spans="1:11" x14ac:dyDescent="0.25">
      <c r="A28" t="s">
        <v>817</v>
      </c>
      <c r="B28" t="s">
        <v>100</v>
      </c>
      <c r="D28" s="15" t="s">
        <v>19</v>
      </c>
      <c r="E28" t="s">
        <v>868</v>
      </c>
      <c r="G28" s="44" t="s">
        <v>97</v>
      </c>
      <c r="H28" s="15" t="s">
        <v>789</v>
      </c>
      <c r="I28" s="15" t="s">
        <v>774</v>
      </c>
      <c r="J28" s="15" t="s">
        <v>775</v>
      </c>
      <c r="K28" s="24" t="s">
        <v>775</v>
      </c>
    </row>
    <row r="29" spans="1:11" x14ac:dyDescent="0.25">
      <c r="A29" t="s">
        <v>818</v>
      </c>
      <c r="B29" t="s">
        <v>295</v>
      </c>
      <c r="D29" s="15" t="s">
        <v>163</v>
      </c>
      <c r="E29" t="s">
        <v>867</v>
      </c>
      <c r="G29" s="44" t="s">
        <v>648</v>
      </c>
      <c r="H29" s="15" t="s">
        <v>789</v>
      </c>
      <c r="I29" s="15" t="s">
        <v>774</v>
      </c>
      <c r="J29" s="15" t="s">
        <v>775</v>
      </c>
      <c r="K29" s="24" t="s">
        <v>775</v>
      </c>
    </row>
    <row r="30" spans="1:11" x14ac:dyDescent="0.25">
      <c r="A30" t="s">
        <v>819</v>
      </c>
      <c r="B30" t="s">
        <v>137</v>
      </c>
      <c r="D30" s="15" t="s">
        <v>416</v>
      </c>
      <c r="E30" t="s">
        <v>869</v>
      </c>
      <c r="G30" s="44" t="s">
        <v>7</v>
      </c>
      <c r="H30" s="15" t="s">
        <v>789</v>
      </c>
      <c r="I30" s="15" t="s">
        <v>774</v>
      </c>
      <c r="J30" s="15" t="s">
        <v>775</v>
      </c>
      <c r="K30" s="24" t="s">
        <v>775</v>
      </c>
    </row>
    <row r="31" spans="1:11" x14ac:dyDescent="0.25">
      <c r="A31" t="s">
        <v>820</v>
      </c>
      <c r="B31" t="s">
        <v>41</v>
      </c>
      <c r="D31" s="15" t="s">
        <v>302</v>
      </c>
      <c r="E31" t="s">
        <v>870</v>
      </c>
      <c r="G31" s="44" t="s">
        <v>282</v>
      </c>
      <c r="H31" s="15" t="s">
        <v>789</v>
      </c>
      <c r="I31" s="15" t="s">
        <v>774</v>
      </c>
      <c r="J31" s="15" t="s">
        <v>775</v>
      </c>
      <c r="K31" s="24" t="s">
        <v>775</v>
      </c>
    </row>
    <row r="32" spans="1:11" x14ac:dyDescent="0.25">
      <c r="A32" t="s">
        <v>821</v>
      </c>
      <c r="B32" t="s">
        <v>74</v>
      </c>
      <c r="D32" s="15" t="s">
        <v>124</v>
      </c>
      <c r="E32" t="s">
        <v>871</v>
      </c>
      <c r="G32" s="44" t="s">
        <v>163</v>
      </c>
      <c r="H32" s="15" t="s">
        <v>789</v>
      </c>
      <c r="I32" s="15" t="s">
        <v>774</v>
      </c>
      <c r="J32" s="15" t="s">
        <v>775</v>
      </c>
      <c r="K32" s="24" t="s">
        <v>775</v>
      </c>
    </row>
    <row r="33" spans="1:11" x14ac:dyDescent="0.25">
      <c r="A33" t="s">
        <v>822</v>
      </c>
      <c r="B33" t="s">
        <v>114</v>
      </c>
      <c r="D33" s="15" t="s">
        <v>396</v>
      </c>
      <c r="E33" t="s">
        <v>872</v>
      </c>
      <c r="G33" s="44" t="s">
        <v>19</v>
      </c>
      <c r="H33" s="15" t="s">
        <v>789</v>
      </c>
      <c r="I33" s="15" t="s">
        <v>774</v>
      </c>
      <c r="J33" s="15" t="s">
        <v>776</v>
      </c>
      <c r="K33" s="24" t="s">
        <v>774</v>
      </c>
    </row>
    <row r="34" spans="1:11" x14ac:dyDescent="0.25">
      <c r="A34" t="s">
        <v>823</v>
      </c>
      <c r="B34" t="s">
        <v>105</v>
      </c>
      <c r="D34" s="15" t="s">
        <v>192</v>
      </c>
      <c r="E34" t="s">
        <v>874</v>
      </c>
      <c r="G34" s="44" t="s">
        <v>416</v>
      </c>
      <c r="H34" s="15" t="s">
        <v>789</v>
      </c>
      <c r="I34" s="15" t="s">
        <v>774</v>
      </c>
      <c r="J34" s="15" t="s">
        <v>776</v>
      </c>
      <c r="K34" s="24" t="s">
        <v>774</v>
      </c>
    </row>
    <row r="35" spans="1:11" x14ac:dyDescent="0.25">
      <c r="A35" t="s">
        <v>824</v>
      </c>
      <c r="B35" t="s">
        <v>37</v>
      </c>
      <c r="D35" s="15" t="s">
        <v>178</v>
      </c>
      <c r="E35" t="s">
        <v>873</v>
      </c>
      <c r="G35" s="44" t="s">
        <v>302</v>
      </c>
      <c r="H35" s="15" t="s">
        <v>789</v>
      </c>
      <c r="I35" s="15" t="s">
        <v>774</v>
      </c>
      <c r="J35" s="15" t="s">
        <v>776</v>
      </c>
      <c r="K35" s="24" t="s">
        <v>774</v>
      </c>
    </row>
    <row r="36" spans="1:11" x14ac:dyDescent="0.25">
      <c r="A36" t="s">
        <v>825</v>
      </c>
      <c r="B36" t="s">
        <v>308</v>
      </c>
      <c r="D36" s="15" t="s">
        <v>59</v>
      </c>
      <c r="E36" t="s">
        <v>875</v>
      </c>
      <c r="G36" s="44" t="s">
        <v>124</v>
      </c>
      <c r="H36" s="15" t="s">
        <v>789</v>
      </c>
      <c r="I36" s="15" t="s">
        <v>774</v>
      </c>
      <c r="J36" s="15" t="s">
        <v>776</v>
      </c>
      <c r="K36" s="24" t="s">
        <v>774</v>
      </c>
    </row>
    <row r="37" spans="1:11" x14ac:dyDescent="0.25">
      <c r="A37" t="s">
        <v>826</v>
      </c>
      <c r="B37" t="s">
        <v>6</v>
      </c>
      <c r="D37" s="15" t="s">
        <v>325</v>
      </c>
      <c r="E37" t="s">
        <v>877</v>
      </c>
      <c r="G37" s="44" t="s">
        <v>396</v>
      </c>
      <c r="H37" s="15" t="s">
        <v>789</v>
      </c>
      <c r="I37" s="15" t="s">
        <v>774</v>
      </c>
      <c r="J37" s="15" t="s">
        <v>776</v>
      </c>
      <c r="K37" s="24" t="s">
        <v>774</v>
      </c>
    </row>
    <row r="38" spans="1:11" x14ac:dyDescent="0.25">
      <c r="A38" t="s">
        <v>827</v>
      </c>
      <c r="B38" t="s">
        <v>22</v>
      </c>
      <c r="D38" s="15" t="s">
        <v>84</v>
      </c>
      <c r="E38" t="s">
        <v>876</v>
      </c>
      <c r="G38" s="44" t="s">
        <v>178</v>
      </c>
      <c r="H38" s="15" t="s">
        <v>789</v>
      </c>
      <c r="I38" s="15" t="s">
        <v>774</v>
      </c>
      <c r="J38" s="15" t="s">
        <v>776</v>
      </c>
      <c r="K38" s="24" t="s">
        <v>774</v>
      </c>
    </row>
    <row r="39" spans="1:11" x14ac:dyDescent="0.25">
      <c r="A39" t="s">
        <v>828</v>
      </c>
      <c r="B39" t="s">
        <v>83</v>
      </c>
      <c r="D39" s="15" t="s">
        <v>143</v>
      </c>
      <c r="E39" t="s">
        <v>878</v>
      </c>
      <c r="G39" s="44" t="s">
        <v>192</v>
      </c>
      <c r="H39" s="15" t="s">
        <v>789</v>
      </c>
      <c r="I39" s="15" t="s">
        <v>774</v>
      </c>
      <c r="J39" s="15" t="s">
        <v>776</v>
      </c>
      <c r="K39" s="24" t="s">
        <v>774</v>
      </c>
    </row>
    <row r="40" spans="1:11" x14ac:dyDescent="0.25">
      <c r="A40" t="s">
        <v>829</v>
      </c>
      <c r="B40" t="s">
        <v>181</v>
      </c>
      <c r="D40" s="15" t="s">
        <v>252</v>
      </c>
      <c r="E40" t="s">
        <v>880</v>
      </c>
      <c r="G40" s="44" t="s">
        <v>59</v>
      </c>
      <c r="H40" s="15" t="s">
        <v>789</v>
      </c>
      <c r="I40" s="15" t="s">
        <v>774</v>
      </c>
      <c r="J40" s="15" t="s">
        <v>776</v>
      </c>
      <c r="K40" s="24" t="s">
        <v>774</v>
      </c>
    </row>
    <row r="41" spans="1:11" x14ac:dyDescent="0.25">
      <c r="A41" t="s">
        <v>830</v>
      </c>
      <c r="B41" t="s">
        <v>259</v>
      </c>
      <c r="D41" s="15" t="s">
        <v>262</v>
      </c>
      <c r="E41" t="s">
        <v>879</v>
      </c>
      <c r="G41" s="44" t="s">
        <v>84</v>
      </c>
      <c r="H41" s="15" t="s">
        <v>789</v>
      </c>
      <c r="I41" s="15" t="s">
        <v>774</v>
      </c>
      <c r="J41" s="15" t="s">
        <v>776</v>
      </c>
      <c r="K41" s="24" t="s">
        <v>774</v>
      </c>
    </row>
    <row r="42" spans="1:11" x14ac:dyDescent="0.25">
      <c r="A42" t="s">
        <v>831</v>
      </c>
      <c r="B42" t="s">
        <v>93</v>
      </c>
      <c r="D42" s="15" t="s">
        <v>121</v>
      </c>
      <c r="E42" t="s">
        <v>881</v>
      </c>
      <c r="G42" s="44" t="s">
        <v>325</v>
      </c>
      <c r="H42" s="15" t="s">
        <v>789</v>
      </c>
      <c r="I42" s="15" t="s">
        <v>774</v>
      </c>
      <c r="J42" s="15" t="s">
        <v>776</v>
      </c>
      <c r="K42" s="24" t="s">
        <v>774</v>
      </c>
    </row>
    <row r="43" spans="1:11" x14ac:dyDescent="0.25">
      <c r="A43" t="s">
        <v>832</v>
      </c>
      <c r="B43" t="s">
        <v>236</v>
      </c>
      <c r="D43" s="15" t="s">
        <v>54</v>
      </c>
      <c r="E43" t="s">
        <v>882</v>
      </c>
      <c r="G43" s="44" t="s">
        <v>143</v>
      </c>
      <c r="H43" s="15" t="s">
        <v>789</v>
      </c>
      <c r="I43" s="15" t="s">
        <v>774</v>
      </c>
      <c r="J43" s="15" t="s">
        <v>776</v>
      </c>
      <c r="K43" s="24" t="s">
        <v>774</v>
      </c>
    </row>
    <row r="44" spans="1:11" x14ac:dyDescent="0.25">
      <c r="A44" t="s">
        <v>833</v>
      </c>
      <c r="B44" t="s">
        <v>142</v>
      </c>
      <c r="D44" s="15" t="s">
        <v>146</v>
      </c>
      <c r="E44" t="s">
        <v>883</v>
      </c>
      <c r="G44" s="44" t="s">
        <v>262</v>
      </c>
      <c r="H44" s="15" t="s">
        <v>789</v>
      </c>
      <c r="I44" s="15" t="s">
        <v>774</v>
      </c>
      <c r="J44" s="15" t="s">
        <v>776</v>
      </c>
      <c r="K44" s="24" t="s">
        <v>774</v>
      </c>
    </row>
    <row r="45" spans="1:11" x14ac:dyDescent="0.25">
      <c r="A45" t="s">
        <v>834</v>
      </c>
      <c r="B45" t="s">
        <v>166</v>
      </c>
      <c r="D45" s="15" t="s">
        <v>277</v>
      </c>
      <c r="E45" t="s">
        <v>884</v>
      </c>
      <c r="G45" s="44" t="s">
        <v>252</v>
      </c>
      <c r="H45" s="15" t="s">
        <v>790</v>
      </c>
      <c r="I45" s="15" t="s">
        <v>774</v>
      </c>
      <c r="J45" s="15" t="s">
        <v>776</v>
      </c>
      <c r="K45" s="24" t="s">
        <v>774</v>
      </c>
    </row>
    <row r="46" spans="1:11" x14ac:dyDescent="0.25">
      <c r="A46" t="s">
        <v>835</v>
      </c>
      <c r="B46" t="s">
        <v>191</v>
      </c>
      <c r="D46" s="15" t="s">
        <v>42</v>
      </c>
      <c r="E46" t="s">
        <v>888</v>
      </c>
      <c r="G46" s="44" t="s">
        <v>121</v>
      </c>
      <c r="H46" s="15" t="s">
        <v>790</v>
      </c>
      <c r="I46" s="15" t="s">
        <v>774</v>
      </c>
      <c r="J46" s="15" t="s">
        <v>776</v>
      </c>
      <c r="K46" s="24" t="s">
        <v>774</v>
      </c>
    </row>
    <row r="47" spans="1:11" x14ac:dyDescent="0.25">
      <c r="A47" t="s">
        <v>836</v>
      </c>
      <c r="B47" t="s">
        <v>53</v>
      </c>
      <c r="D47" s="15" t="s">
        <v>186</v>
      </c>
      <c r="E47" t="s">
        <v>887</v>
      </c>
      <c r="G47" s="44" t="s">
        <v>54</v>
      </c>
      <c r="H47" s="15" t="s">
        <v>790</v>
      </c>
      <c r="I47" s="15" t="s">
        <v>774</v>
      </c>
      <c r="J47" s="15" t="s">
        <v>776</v>
      </c>
      <c r="K47" s="24" t="s">
        <v>774</v>
      </c>
    </row>
    <row r="48" spans="1:11" x14ac:dyDescent="0.25">
      <c r="A48" t="s">
        <v>837</v>
      </c>
      <c r="B48" t="s">
        <v>25</v>
      </c>
      <c r="D48" s="15" t="s">
        <v>274</v>
      </c>
      <c r="E48" t="s">
        <v>856</v>
      </c>
      <c r="G48" s="44" t="s">
        <v>146</v>
      </c>
      <c r="H48" s="15" t="s">
        <v>790</v>
      </c>
      <c r="I48" s="15" t="s">
        <v>774</v>
      </c>
      <c r="J48" s="15" t="s">
        <v>776</v>
      </c>
      <c r="K48" s="24" t="s">
        <v>774</v>
      </c>
    </row>
    <row r="49" spans="1:11" x14ac:dyDescent="0.25">
      <c r="A49" t="s">
        <v>838</v>
      </c>
      <c r="B49" t="s">
        <v>45</v>
      </c>
      <c r="D49" s="15" t="s">
        <v>685</v>
      </c>
      <c r="E49" t="s">
        <v>885</v>
      </c>
      <c r="G49" s="44" t="s">
        <v>277</v>
      </c>
      <c r="H49" s="15" t="s">
        <v>790</v>
      </c>
      <c r="I49" s="15" t="s">
        <v>774</v>
      </c>
      <c r="J49" s="15" t="s">
        <v>776</v>
      </c>
      <c r="K49" s="24" t="s">
        <v>774</v>
      </c>
    </row>
    <row r="50" spans="1:11" x14ac:dyDescent="0.25">
      <c r="A50" t="s">
        <v>839</v>
      </c>
      <c r="B50" t="s">
        <v>134</v>
      </c>
      <c r="D50" s="15" t="s">
        <v>78</v>
      </c>
      <c r="E50" t="s">
        <v>886</v>
      </c>
      <c r="G50" s="44" t="s">
        <v>685</v>
      </c>
      <c r="H50" s="15" t="s">
        <v>790</v>
      </c>
      <c r="I50" s="15" t="s">
        <v>774</v>
      </c>
      <c r="J50" s="15" t="s">
        <v>776</v>
      </c>
      <c r="K50" s="24" t="s">
        <v>774</v>
      </c>
    </row>
    <row r="51" spans="1:11" x14ac:dyDescent="0.25">
      <c r="A51" t="s">
        <v>840</v>
      </c>
      <c r="B51" t="s">
        <v>49</v>
      </c>
      <c r="D51" s="15" t="s">
        <v>239</v>
      </c>
      <c r="E51" t="s">
        <v>851</v>
      </c>
      <c r="G51" s="44" t="s">
        <v>78</v>
      </c>
      <c r="H51" s="15" t="s">
        <v>790</v>
      </c>
      <c r="I51" s="15" t="s">
        <v>774</v>
      </c>
      <c r="J51" s="15" t="s">
        <v>776</v>
      </c>
      <c r="K51" s="24" t="s">
        <v>774</v>
      </c>
    </row>
    <row r="52" spans="1:11" x14ac:dyDescent="0.25">
      <c r="A52" t="s">
        <v>803</v>
      </c>
      <c r="B52" t="s">
        <v>149</v>
      </c>
      <c r="D52" s="15" t="s">
        <v>565</v>
      </c>
      <c r="E52" t="s">
        <v>889</v>
      </c>
      <c r="G52" s="44" t="s">
        <v>186</v>
      </c>
      <c r="H52" s="15" t="s">
        <v>790</v>
      </c>
      <c r="I52" s="15" t="s">
        <v>774</v>
      </c>
      <c r="J52" s="15" t="s">
        <v>776</v>
      </c>
      <c r="K52" s="24" t="s">
        <v>774</v>
      </c>
    </row>
    <row r="53" spans="1:11" x14ac:dyDescent="0.25">
      <c r="D53" s="15" t="s">
        <v>643</v>
      </c>
      <c r="E53" t="s">
        <v>890</v>
      </c>
      <c r="G53" s="44" t="s">
        <v>42</v>
      </c>
      <c r="H53" s="15" t="s">
        <v>790</v>
      </c>
      <c r="I53" s="15" t="s">
        <v>774</v>
      </c>
      <c r="J53" s="15" t="s">
        <v>776</v>
      </c>
      <c r="K53" s="24" t="s">
        <v>774</v>
      </c>
    </row>
    <row r="54" spans="1:11" x14ac:dyDescent="0.25">
      <c r="D54" s="15" t="s">
        <v>203</v>
      </c>
      <c r="E54" t="s">
        <v>892</v>
      </c>
      <c r="G54" s="44" t="s">
        <v>565</v>
      </c>
      <c r="H54" s="15" t="s">
        <v>790</v>
      </c>
      <c r="I54" s="15" t="s">
        <v>774</v>
      </c>
      <c r="J54" s="15" t="s">
        <v>776</v>
      </c>
      <c r="K54" s="24" t="s">
        <v>774</v>
      </c>
    </row>
    <row r="55" spans="1:11" x14ac:dyDescent="0.25">
      <c r="D55" s="15" t="s">
        <v>26</v>
      </c>
      <c r="E55" t="s">
        <v>891</v>
      </c>
      <c r="G55" s="44" t="s">
        <v>643</v>
      </c>
      <c r="H55" s="15" t="s">
        <v>790</v>
      </c>
      <c r="I55" s="15" t="s">
        <v>774</v>
      </c>
      <c r="J55" s="15" t="s">
        <v>776</v>
      </c>
      <c r="K55" s="24" t="s">
        <v>774</v>
      </c>
    </row>
    <row r="56" spans="1:11" x14ac:dyDescent="0.25">
      <c r="D56" s="15" t="s">
        <v>155</v>
      </c>
      <c r="E56" t="s">
        <v>842</v>
      </c>
      <c r="G56" s="44" t="s">
        <v>26</v>
      </c>
      <c r="H56" s="15" t="s">
        <v>790</v>
      </c>
      <c r="I56" s="15" t="s">
        <v>774</v>
      </c>
      <c r="J56" s="15" t="s">
        <v>776</v>
      </c>
      <c r="K56" s="24" t="s">
        <v>774</v>
      </c>
    </row>
    <row r="57" spans="1:11" x14ac:dyDescent="0.25">
      <c r="D57" s="15" t="s">
        <v>15</v>
      </c>
      <c r="E57" t="s">
        <v>859</v>
      </c>
      <c r="G57" s="44" t="s">
        <v>203</v>
      </c>
      <c r="H57" s="15" t="s">
        <v>790</v>
      </c>
      <c r="I57" s="15" t="s">
        <v>774</v>
      </c>
      <c r="J57" s="15" t="s">
        <v>776</v>
      </c>
      <c r="K57" s="24" t="s">
        <v>774</v>
      </c>
    </row>
    <row r="58" spans="1:11" x14ac:dyDescent="0.25">
      <c r="D58" s="15" t="s">
        <v>34</v>
      </c>
      <c r="E58" t="s">
        <v>893</v>
      </c>
      <c r="G58" s="44" t="s">
        <v>34</v>
      </c>
      <c r="H58" s="15" t="s">
        <v>790</v>
      </c>
      <c r="I58" s="15" t="s">
        <v>789</v>
      </c>
      <c r="J58" s="15" t="s">
        <v>789</v>
      </c>
      <c r="K58" s="24" t="s">
        <v>789</v>
      </c>
    </row>
    <row r="59" spans="1:11" ht="14.4" thickBot="1" x14ac:dyDescent="0.3">
      <c r="D59" s="15" t="s">
        <v>761</v>
      </c>
      <c r="E59" t="s">
        <v>894</v>
      </c>
      <c r="G59" s="45" t="s">
        <v>761</v>
      </c>
      <c r="H59" s="32" t="s">
        <v>790</v>
      </c>
      <c r="I59" s="32" t="s">
        <v>790</v>
      </c>
      <c r="J59" s="32" t="s">
        <v>790</v>
      </c>
      <c r="K59" s="26" t="s">
        <v>790</v>
      </c>
    </row>
  </sheetData>
  <sortState xmlns:xlrd2="http://schemas.microsoft.com/office/spreadsheetml/2017/richdata2" ref="E6:E56">
    <sortCondition ref="E6"/>
  </sortState>
  <conditionalFormatting sqref="A7:A51">
    <cfRule type="duplicateValues" dxfId="1" priority="5"/>
  </conditionalFormatting>
  <conditionalFormatting sqref="A52">
    <cfRule type="duplicateValues" dxfId="0" priority="1"/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04EE6-830B-4EFF-8796-0BE0F8FFE090}">
  <dimension ref="A1:W369"/>
  <sheetViews>
    <sheetView showGridLines="0" tabSelected="1" topLeftCell="N5" zoomScaleNormal="100" workbookViewId="0">
      <selection activeCell="U34" sqref="U34"/>
    </sheetView>
  </sheetViews>
  <sheetFormatPr defaultRowHeight="13.8" x14ac:dyDescent="0.25"/>
  <cols>
    <col min="1" max="1" width="10.19921875" style="10" customWidth="1"/>
    <col min="2" max="2" width="13.8984375" customWidth="1"/>
    <col min="3" max="3" width="14.3984375" style="1" customWidth="1"/>
    <col min="4" max="4" width="11.3984375" style="1" customWidth="1"/>
    <col min="5" max="5" width="9.69921875" style="1" customWidth="1"/>
    <col min="6" max="6" width="9.59765625" style="19" customWidth="1"/>
    <col min="7" max="7" width="18.19921875" style="1" bestFit="1" customWidth="1"/>
    <col min="8" max="8" width="12.8984375" style="19" customWidth="1"/>
    <col min="9" max="9" width="17.09765625" style="19" customWidth="1"/>
    <col min="10" max="15" width="10" style="16" customWidth="1"/>
    <col min="16" max="16" width="12.59765625" style="16" bestFit="1" customWidth="1"/>
    <col min="17" max="17" width="10" style="16" customWidth="1"/>
    <col min="18" max="18" width="10" style="15" customWidth="1"/>
    <col min="19" max="19" width="5.5" customWidth="1"/>
    <col min="20" max="20" width="14.09765625" bestFit="1" customWidth="1"/>
    <col min="21" max="21" width="9.59765625" customWidth="1"/>
  </cols>
  <sheetData>
    <row r="1" spans="1:23" s="2" customFormat="1" x14ac:dyDescent="0.25">
      <c r="A1" s="6"/>
      <c r="F1" s="6"/>
      <c r="H1" s="6"/>
      <c r="I1" s="6"/>
      <c r="J1" s="11"/>
      <c r="K1" s="11"/>
      <c r="L1" s="11"/>
      <c r="M1" s="11"/>
      <c r="N1" s="11"/>
      <c r="O1" s="11"/>
      <c r="P1" s="11"/>
      <c r="Q1" s="11"/>
      <c r="R1" s="11"/>
    </row>
    <row r="2" spans="1:23" s="2" customFormat="1" ht="6" customHeight="1" x14ac:dyDescent="0.25">
      <c r="A2" s="7"/>
      <c r="B2" s="3"/>
      <c r="C2" s="3"/>
      <c r="D2" s="3"/>
      <c r="E2" s="3"/>
      <c r="F2" s="7"/>
      <c r="G2" s="3"/>
      <c r="H2" s="7"/>
      <c r="I2" s="7"/>
      <c r="J2" s="12"/>
      <c r="K2" s="12"/>
      <c r="L2" s="12"/>
      <c r="M2" s="12"/>
      <c r="N2" s="12"/>
      <c r="O2" s="12"/>
      <c r="P2" s="12"/>
      <c r="Q2" s="12"/>
      <c r="R2" s="12"/>
      <c r="S2"/>
    </row>
    <row r="3" spans="1:23" s="2" customFormat="1" ht="53.25" customHeight="1" x14ac:dyDescent="0.25">
      <c r="A3" s="8" t="s">
        <v>896</v>
      </c>
      <c r="B3" s="4"/>
      <c r="C3" s="4"/>
      <c r="D3" s="4"/>
      <c r="E3" s="4"/>
      <c r="F3" s="17"/>
      <c r="G3" s="4"/>
      <c r="H3" s="17"/>
      <c r="I3" s="17"/>
      <c r="J3" s="13"/>
      <c r="K3" s="13"/>
      <c r="L3" s="13"/>
      <c r="M3" s="13"/>
      <c r="N3" s="13"/>
      <c r="O3" s="13"/>
      <c r="P3" s="13"/>
      <c r="Q3" s="13"/>
      <c r="R3" s="13"/>
    </row>
    <row r="4" spans="1:23" s="2" customFormat="1" ht="14.25" customHeight="1" x14ac:dyDescent="0.25">
      <c r="A4" s="7"/>
      <c r="B4" s="3"/>
      <c r="C4" s="3"/>
      <c r="D4" s="3"/>
      <c r="E4" s="3"/>
      <c r="F4" s="7"/>
      <c r="G4" s="3"/>
      <c r="H4" s="7"/>
      <c r="I4" s="7"/>
      <c r="J4" s="12"/>
      <c r="K4" s="12"/>
      <c r="L4" s="12"/>
      <c r="M4" s="12"/>
      <c r="N4" s="12"/>
      <c r="O4" s="12"/>
      <c r="P4" s="12"/>
      <c r="Q4" s="12"/>
      <c r="R4" s="12"/>
    </row>
    <row r="5" spans="1:23" x14ac:dyDescent="0.25">
      <c r="F5" s="18"/>
    </row>
    <row r="6" spans="1:23" ht="16.2" thickBot="1" x14ac:dyDescent="0.3">
      <c r="A6" s="9" t="s">
        <v>770</v>
      </c>
      <c r="B6" s="5" t="s">
        <v>0</v>
      </c>
      <c r="C6" s="5" t="s">
        <v>1</v>
      </c>
      <c r="D6" s="9" t="s">
        <v>777</v>
      </c>
      <c r="E6" s="9" t="s">
        <v>897</v>
      </c>
      <c r="F6" s="5" t="s">
        <v>841</v>
      </c>
      <c r="G6" s="5" t="s">
        <v>2</v>
      </c>
      <c r="H6" s="9" t="s">
        <v>792</v>
      </c>
      <c r="I6" s="9" t="s">
        <v>3</v>
      </c>
      <c r="J6" s="14" t="s">
        <v>778</v>
      </c>
      <c r="K6" s="14" t="s">
        <v>779</v>
      </c>
      <c r="L6" s="14" t="s">
        <v>791</v>
      </c>
      <c r="M6" s="14" t="s">
        <v>773</v>
      </c>
      <c r="N6" s="14" t="s">
        <v>904</v>
      </c>
      <c r="O6" s="14" t="s">
        <v>906</v>
      </c>
      <c r="P6" s="14" t="s">
        <v>907</v>
      </c>
      <c r="Q6" s="14" t="s">
        <v>898</v>
      </c>
      <c r="R6" s="14" t="s">
        <v>903</v>
      </c>
      <c r="T6" s="9" t="s">
        <v>905</v>
      </c>
      <c r="U6" s="20"/>
      <c r="V6" s="20" t="s">
        <v>910</v>
      </c>
    </row>
    <row r="7" spans="1:23" x14ac:dyDescent="0.25">
      <c r="A7" s="10">
        <v>10130</v>
      </c>
      <c r="B7" t="s">
        <v>164</v>
      </c>
      <c r="C7" t="s">
        <v>165</v>
      </c>
      <c r="D7" s="18">
        <v>42701</v>
      </c>
      <c r="E7" s="10">
        <f>YEAR(ClientDB[[#This Row],[Start Date]])</f>
        <v>2016</v>
      </c>
      <c r="F7" t="s">
        <v>834</v>
      </c>
      <c r="G7" t="str">
        <f>VLOOKUP(ClientDB[[#This Row],[Org Code]],orgLookupTable[],2,FALSE)</f>
        <v>Verisize</v>
      </c>
      <c r="H7" s="10" t="s">
        <v>34</v>
      </c>
      <c r="I7" s="10" t="str">
        <f>VLOOKUP(ClientDB[[#This Row],[Country Code]],CountryLookup[],2,)</f>
        <v>United States</v>
      </c>
      <c r="J7" s="15">
        <v>7</v>
      </c>
      <c r="K7" s="15" t="str">
        <f>IF(ClientDB[[#This Row],[Start Date]]&gt;=U$14,"New","")</f>
        <v/>
      </c>
      <c r="L7" s="15" t="str">
        <f>IF(AND(ClientDB[[#This Row],[Start Year]]&lt;2016, ClientDB[[#This Row],[Events]]&gt;=6),"Gift","")</f>
        <v/>
      </c>
      <c r="M7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7" s="15">
        <v>3</v>
      </c>
      <c r="O7" s="35">
        <f>IF(ClientDB[[#This Row],[Days]]=1, 350, ClientDB[[#This Row],[Days]]*300)</f>
        <v>900</v>
      </c>
      <c r="P7" s="35">
        <f>IF(ClientDB[[#This Row],[Events]]&gt;=10, ClientDB[[#This Row],[Price]]*0.8, IF(ClientDB[[#This Row],[Events]]&gt;=5, ClientDB[[#This Row],[Price]]-50,ClientDB[[#This Row],[Price]]))</f>
        <v>850</v>
      </c>
      <c r="Q7" s="15" t="s">
        <v>899</v>
      </c>
      <c r="R7" s="15" t="str">
        <f>INDEX('Lookup Lists'!$H$7:$K$59, MATCH(ClientDB[[#This Row],[Country Code]], 'Lookup Lists'!$G$7:$G$59, 0), MATCH(ClientDB[[#This Row],[Meal]], 'Lookup Lists'!$H$6:$K$6, 0))</f>
        <v>F</v>
      </c>
      <c r="T7" s="36" t="s">
        <v>911</v>
      </c>
      <c r="U7" s="29"/>
      <c r="V7" s="30">
        <v>350</v>
      </c>
    </row>
    <row r="8" spans="1:23" ht="14.4" thickBot="1" x14ac:dyDescent="0.3">
      <c r="A8" s="10">
        <v>10195</v>
      </c>
      <c r="B8" t="s">
        <v>199</v>
      </c>
      <c r="C8" t="s">
        <v>200</v>
      </c>
      <c r="D8" s="18">
        <v>43692</v>
      </c>
      <c r="E8" s="10">
        <f>YEAR(ClientDB[[#This Row],[Start Date]])</f>
        <v>2019</v>
      </c>
      <c r="F8" t="s">
        <v>817</v>
      </c>
      <c r="G8" t="str">
        <f>VLOOKUP(ClientDB[[#This Row],[Org Code]],orgLookupTable[],2,FALSE)</f>
        <v>LACNE</v>
      </c>
      <c r="H8" s="10" t="s">
        <v>15</v>
      </c>
      <c r="I8" s="10" t="str">
        <f>VLOOKUP(ClientDB[[#This Row],[Country Code]],CountryLookup[],2,)</f>
        <v>United Kingdom</v>
      </c>
      <c r="J8" s="15">
        <v>2</v>
      </c>
      <c r="K8" s="15" t="str">
        <f>IF(ClientDB[[#This Row],[Start Date]]&gt;=U$14,"New","")</f>
        <v/>
      </c>
      <c r="L8" s="15" t="str">
        <f>IF(AND(ClientDB[[#This Row],[Start Year]]&lt;2016, ClientDB[[#This Row],[Events]]&gt;=6),"Gift","")</f>
        <v/>
      </c>
      <c r="M8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8" s="15">
        <v>2</v>
      </c>
      <c r="O8" s="35">
        <f>IF(ClientDB[[#This Row],[Days]]=1, 350, ClientDB[[#This Row],[Days]]*300)</f>
        <v>600</v>
      </c>
      <c r="P8" s="35">
        <f>IF(ClientDB[[#This Row],[Events]]&gt;=10, ClientDB[[#This Row],[Price]]*0.8, IF(ClientDB[[#This Row],[Events]]&gt;=5, ClientDB[[#This Row],[Price]]-50,ClientDB[[#This Row],[Price]]))</f>
        <v>600</v>
      </c>
      <c r="Q8" s="15" t="s">
        <v>901</v>
      </c>
      <c r="R8" s="15" t="str">
        <f>INDEX('Lookup Lists'!$H$7:$K$59, MATCH(ClientDB[[#This Row],[Country Code]], 'Lookup Lists'!$G$7:$G$59, 0), MATCH(ClientDB[[#This Row],[Meal]], 'Lookup Lists'!$H$6:$K$6, 0))</f>
        <v>E</v>
      </c>
      <c r="T8" s="37" t="s">
        <v>912</v>
      </c>
      <c r="U8" s="32"/>
      <c r="V8" s="33">
        <v>300</v>
      </c>
    </row>
    <row r="9" spans="1:23" x14ac:dyDescent="0.25">
      <c r="A9" s="10">
        <v>10315</v>
      </c>
      <c r="B9" t="s">
        <v>127</v>
      </c>
      <c r="C9" t="s">
        <v>128</v>
      </c>
      <c r="D9" s="18">
        <v>43719</v>
      </c>
      <c r="E9" s="10">
        <f>YEAR(ClientDB[[#This Row],[Start Date]])</f>
        <v>2019</v>
      </c>
      <c r="F9" t="s">
        <v>815</v>
      </c>
      <c r="G9" t="str">
        <f>VLOOKUP(ClientDB[[#This Row],[Org Code]],orgLookupTable[],2,FALSE)</f>
        <v>Intelligence Systems</v>
      </c>
      <c r="H9" s="10" t="s">
        <v>7</v>
      </c>
      <c r="I9" s="10" t="str">
        <f>VLOOKUP(ClientDB[[#This Row],[Country Code]],CountryLookup[],2,)</f>
        <v>Iran</v>
      </c>
      <c r="J9" s="15">
        <v>3</v>
      </c>
      <c r="K9" s="15" t="str">
        <f>IF(ClientDB[[#This Row],[Start Date]]&gt;=U$14,"New","")</f>
        <v/>
      </c>
      <c r="L9" s="15" t="str">
        <f>IF(AND(ClientDB[[#This Row],[Start Year]]&lt;2016, ClientDB[[#This Row],[Events]]&gt;=6),"Gift","")</f>
        <v/>
      </c>
      <c r="M9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9" s="15">
        <v>1</v>
      </c>
      <c r="O9" s="35">
        <f>IF(ClientDB[[#This Row],[Days]]=1, 350, ClientDB[[#This Row],[Days]]*300)</f>
        <v>350</v>
      </c>
      <c r="P9" s="35">
        <f>IF(ClientDB[[#This Row],[Events]]&gt;=10, ClientDB[[#This Row],[Price]]*0.8, IF(ClientDB[[#This Row],[Events]]&gt;=5, ClientDB[[#This Row],[Price]]-50,ClientDB[[#This Row],[Price]]))</f>
        <v>350</v>
      </c>
      <c r="Q9" s="15" t="s">
        <v>901</v>
      </c>
      <c r="R9" s="15" t="str">
        <f>INDEX('Lookup Lists'!$H$7:$K$59, MATCH(ClientDB[[#This Row],[Country Code]], 'Lookup Lists'!$G$7:$G$59, 0), MATCH(ClientDB[[#This Row],[Meal]], 'Lookup Lists'!$H$6:$K$6, 0))</f>
        <v>F</v>
      </c>
    </row>
    <row r="10" spans="1:23" ht="16.2" thickBot="1" x14ac:dyDescent="0.3">
      <c r="A10" s="10">
        <v>10540</v>
      </c>
      <c r="B10" t="s">
        <v>106</v>
      </c>
      <c r="C10" t="s">
        <v>107</v>
      </c>
      <c r="D10" s="18">
        <v>44011</v>
      </c>
      <c r="E10" s="10">
        <f>YEAR(ClientDB[[#This Row],[Start Date]])</f>
        <v>2020</v>
      </c>
      <c r="F10" t="s">
        <v>802</v>
      </c>
      <c r="G10" t="str">
        <f>VLOOKUP(ClientDB[[#This Row],[Org Code]],orgLookupTable[],2,FALSE)</f>
        <v>Colot</v>
      </c>
      <c r="H10" s="10" t="s">
        <v>109</v>
      </c>
      <c r="I10" s="10" t="str">
        <f>VLOOKUP(ClientDB[[#This Row],[Country Code]],CountryLookup[],2,)</f>
        <v>Greece</v>
      </c>
      <c r="J10" s="15">
        <v>2</v>
      </c>
      <c r="K10" s="15" t="str">
        <f>IF(ClientDB[[#This Row],[Start Date]]&gt;=U$14,"New","")</f>
        <v>New</v>
      </c>
      <c r="L10" s="15" t="str">
        <f>IF(AND(ClientDB[[#This Row],[Start Year]]&lt;2016, ClientDB[[#This Row],[Events]]&gt;=6),"Gift","")</f>
        <v/>
      </c>
      <c r="M10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0" s="15">
        <v>3</v>
      </c>
      <c r="O10" s="35">
        <f>IF(ClientDB[[#This Row],[Days]]=1, 350, ClientDB[[#This Row],[Days]]*300)</f>
        <v>900</v>
      </c>
      <c r="P10" s="35">
        <f>IF(ClientDB[[#This Row],[Events]]&gt;=10, ClientDB[[#This Row],[Price]]*0.8, IF(ClientDB[[#This Row],[Events]]&gt;=5, ClientDB[[#This Row],[Price]]-50,ClientDB[[#This Row],[Price]]))</f>
        <v>900</v>
      </c>
      <c r="Q10" s="15" t="s">
        <v>900</v>
      </c>
      <c r="R10" s="15" t="str">
        <f>INDEX('Lookup Lists'!$H$7:$K$59, MATCH(ClientDB[[#This Row],[Country Code]], 'Lookup Lists'!$G$7:$G$59, 0), MATCH(ClientDB[[#This Row],[Meal]], 'Lookup Lists'!$H$6:$K$6, 0))</f>
        <v>A</v>
      </c>
      <c r="T10" s="14" t="s">
        <v>780</v>
      </c>
      <c r="U10" s="20"/>
      <c r="V10" s="20" t="s">
        <v>913</v>
      </c>
    </row>
    <row r="11" spans="1:23" x14ac:dyDescent="0.25">
      <c r="A11" s="10">
        <v>10639</v>
      </c>
      <c r="B11" t="s">
        <v>644</v>
      </c>
      <c r="C11" t="s">
        <v>645</v>
      </c>
      <c r="D11" s="18">
        <v>43596</v>
      </c>
      <c r="E11" s="10">
        <f>YEAR(ClientDB[[#This Row],[Start Date]])</f>
        <v>2019</v>
      </c>
      <c r="F11" t="s">
        <v>803</v>
      </c>
      <c r="G11" t="str">
        <f>VLOOKUP(ClientDB[[#This Row],[Org Code]],orgLookupTable[],2,FALSE)</f>
        <v>CTX</v>
      </c>
      <c r="H11" s="10" t="s">
        <v>175</v>
      </c>
      <c r="I11" s="10" t="str">
        <f>VLOOKUP(ClientDB[[#This Row],[Country Code]],CountryLookup[],2,)</f>
        <v>Australia</v>
      </c>
      <c r="J11" s="15">
        <v>5</v>
      </c>
      <c r="K11" s="15" t="str">
        <f>IF(ClientDB[[#This Row],[Start Date]]&gt;=U$14,"New","")</f>
        <v/>
      </c>
      <c r="L11" s="15" t="str">
        <f>IF(AND(ClientDB[[#This Row],[Start Year]]&lt;2016, ClientDB[[#This Row],[Events]]&gt;=6),"Gift","")</f>
        <v/>
      </c>
      <c r="M11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1" s="15">
        <v>3</v>
      </c>
      <c r="O11" s="35">
        <f>IF(ClientDB[[#This Row],[Days]]=1, 350, ClientDB[[#This Row],[Days]]*300)</f>
        <v>900</v>
      </c>
      <c r="P11" s="35">
        <f>IF(ClientDB[[#This Row],[Events]]&gt;=10, ClientDB[[#This Row],[Price]]*0.8, IF(ClientDB[[#This Row],[Events]]&gt;=5, ClientDB[[#This Row],[Price]]-50,ClientDB[[#This Row],[Price]]))</f>
        <v>850</v>
      </c>
      <c r="Q11" s="15" t="s">
        <v>901</v>
      </c>
      <c r="R11" s="15" t="str">
        <f>INDEX('Lookup Lists'!$H$7:$K$59, MATCH(ClientDB[[#This Row],[Country Code]], 'Lookup Lists'!$G$7:$G$59, 0), MATCH(ClientDB[[#This Row],[Meal]], 'Lookup Lists'!$H$6:$K$6, 0))</f>
        <v>D</v>
      </c>
      <c r="T11" s="36" t="s">
        <v>914</v>
      </c>
      <c r="U11" s="29"/>
      <c r="V11" s="39">
        <v>0.2</v>
      </c>
    </row>
    <row r="12" spans="1:23" ht="14.4" thickBot="1" x14ac:dyDescent="0.3">
      <c r="A12" s="10">
        <v>10679</v>
      </c>
      <c r="B12" t="s">
        <v>523</v>
      </c>
      <c r="C12" t="s">
        <v>524</v>
      </c>
      <c r="D12" s="18">
        <v>43784</v>
      </c>
      <c r="E12" s="10">
        <f>YEAR(ClientDB[[#This Row],[Start Date]])</f>
        <v>2019</v>
      </c>
      <c r="F12" t="s">
        <v>830</v>
      </c>
      <c r="G12" t="str">
        <f>VLOOKUP(ClientDB[[#This Row],[Org Code]],orgLookupTable[],2,FALSE)</f>
        <v>Steps IT Training</v>
      </c>
      <c r="H12" s="10" t="s">
        <v>46</v>
      </c>
      <c r="I12" s="10" t="str">
        <f>VLOOKUP(ClientDB[[#This Row],[Country Code]],CountryLookup[],2,)</f>
        <v>Germany</v>
      </c>
      <c r="J12" s="15">
        <v>9</v>
      </c>
      <c r="K12" s="15" t="str">
        <f>IF(ClientDB[[#This Row],[Start Date]]&gt;=U$14,"New","")</f>
        <v/>
      </c>
      <c r="L12" s="15" t="str">
        <f>IF(AND(ClientDB[[#This Row],[Start Year]]&lt;2016, ClientDB[[#This Row],[Events]]&gt;=6),"Gift","")</f>
        <v/>
      </c>
      <c r="M12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2" s="15">
        <v>2</v>
      </c>
      <c r="O12" s="35">
        <f>IF(ClientDB[[#This Row],[Days]]=1, 350, ClientDB[[#This Row],[Days]]*300)</f>
        <v>600</v>
      </c>
      <c r="P12" s="35">
        <f>IF(ClientDB[[#This Row],[Events]]&gt;=10, ClientDB[[#This Row],[Price]]*0.8, IF(ClientDB[[#This Row],[Events]]&gt;=5, ClientDB[[#This Row],[Price]]-50,ClientDB[[#This Row],[Price]]))</f>
        <v>550</v>
      </c>
      <c r="Q12" s="15" t="s">
        <v>899</v>
      </c>
      <c r="R12" s="15" t="str">
        <f>INDEX('Lookup Lists'!$H$7:$K$59, MATCH(ClientDB[[#This Row],[Country Code]], 'Lookup Lists'!$G$7:$G$59, 0), MATCH(ClientDB[[#This Row],[Meal]], 'Lookup Lists'!$H$6:$K$6, 0))</f>
        <v>A</v>
      </c>
      <c r="T12" s="37" t="s">
        <v>915</v>
      </c>
      <c r="U12" s="32"/>
      <c r="V12" s="40">
        <v>50</v>
      </c>
    </row>
    <row r="13" spans="1:23" ht="14.4" thickBot="1" x14ac:dyDescent="0.3">
      <c r="A13" s="10">
        <v>10932</v>
      </c>
      <c r="B13" t="s">
        <v>454</v>
      </c>
      <c r="C13" t="s">
        <v>455</v>
      </c>
      <c r="D13" s="18">
        <v>43814</v>
      </c>
      <c r="E13" s="10">
        <f>YEAR(ClientDB[[#This Row],[Start Date]])</f>
        <v>2019</v>
      </c>
      <c r="F13" t="s">
        <v>829</v>
      </c>
      <c r="G13" t="str">
        <f>VLOOKUP(ClientDB[[#This Row],[Org Code]],orgLookupTable[],2,FALSE)</f>
        <v>StepAhead</v>
      </c>
      <c r="H13" s="10" t="s">
        <v>38</v>
      </c>
      <c r="I13" s="10" t="str">
        <f>VLOOKUP(ClientDB[[#This Row],[Country Code]],CountryLookup[],2,)</f>
        <v>Czech Republic</v>
      </c>
      <c r="J13" s="15">
        <v>1</v>
      </c>
      <c r="K13" s="15" t="str">
        <f>IF(ClientDB[[#This Row],[Start Date]]&gt;=U$14,"New","")</f>
        <v/>
      </c>
      <c r="L13" s="15" t="str">
        <f>IF(AND(ClientDB[[#This Row],[Start Year]]&lt;2016, ClientDB[[#This Row],[Events]]&gt;=6),"Gift","")</f>
        <v/>
      </c>
      <c r="M13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3" s="15">
        <v>3</v>
      </c>
      <c r="O13" s="35">
        <f>IF(ClientDB[[#This Row],[Days]]=1, 350, ClientDB[[#This Row],[Days]]*300)</f>
        <v>900</v>
      </c>
      <c r="P13" s="35">
        <f>IF(ClientDB[[#This Row],[Events]]&gt;=10, ClientDB[[#This Row],[Price]]*0.8, IF(ClientDB[[#This Row],[Events]]&gt;=5, ClientDB[[#This Row],[Price]]-50,ClientDB[[#This Row],[Price]]))</f>
        <v>900</v>
      </c>
      <c r="Q13" s="15" t="s">
        <v>900</v>
      </c>
      <c r="R13" s="15" t="str">
        <f>INDEX('Lookup Lists'!$H$7:$K$59, MATCH(ClientDB[[#This Row],[Country Code]], 'Lookup Lists'!$G$7:$G$59, 0), MATCH(ClientDB[[#This Row],[Meal]], 'Lookup Lists'!$H$6:$K$6, 0))</f>
        <v>A</v>
      </c>
    </row>
    <row r="14" spans="1:23" ht="16.2" thickBot="1" x14ac:dyDescent="0.3">
      <c r="A14" s="10">
        <v>11230</v>
      </c>
      <c r="B14" t="s">
        <v>574</v>
      </c>
      <c r="C14" t="s">
        <v>575</v>
      </c>
      <c r="D14" s="18">
        <v>42643</v>
      </c>
      <c r="E14" s="10">
        <f>YEAR(ClientDB[[#This Row],[Start Date]])</f>
        <v>2016</v>
      </c>
      <c r="F14" t="s">
        <v>807</v>
      </c>
      <c r="G14" t="str">
        <f>VLOOKUP(ClientDB[[#This Row],[Org Code]],orgLookupTable[],2,FALSE)</f>
        <v>Duet</v>
      </c>
      <c r="H14" s="10" t="s">
        <v>15</v>
      </c>
      <c r="I14" s="10" t="str">
        <f>VLOOKUP(ClientDB[[#This Row],[Country Code]],CountryLookup[],2,)</f>
        <v>United Kingdom</v>
      </c>
      <c r="J14" s="15">
        <v>13</v>
      </c>
      <c r="K14" s="15" t="str">
        <f>IF(ClientDB[[#This Row],[Start Date]]&gt;=U$14,"New","")</f>
        <v/>
      </c>
      <c r="L14" s="15" t="str">
        <f>IF(AND(ClientDB[[#This Row],[Start Year]]&lt;2016, ClientDB[[#This Row],[Events]]&gt;=6),"Gift","")</f>
        <v/>
      </c>
      <c r="M14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14" s="15">
        <v>2</v>
      </c>
      <c r="O14" s="35">
        <f>IF(ClientDB[[#This Row],[Days]]=1, 350, ClientDB[[#This Row],[Days]]*300)</f>
        <v>600</v>
      </c>
      <c r="P14" s="35">
        <f>IF(ClientDB[[#This Row],[Events]]&gt;=10, ClientDB[[#This Row],[Price]]*0.8, IF(ClientDB[[#This Row],[Events]]&gt;=5, ClientDB[[#This Row],[Price]]-50,ClientDB[[#This Row],[Price]]))</f>
        <v>480</v>
      </c>
      <c r="Q14" s="15" t="s">
        <v>902</v>
      </c>
      <c r="R14" s="15" t="str">
        <f>INDEX('Lookup Lists'!$H$7:$K$59, MATCH(ClientDB[[#This Row],[Country Code]], 'Lookup Lists'!$G$7:$G$59, 0), MATCH(ClientDB[[#This Row],[Meal]], 'Lookup Lists'!$H$6:$K$6, 0))</f>
        <v>B</v>
      </c>
      <c r="T14" s="9" t="s">
        <v>786</v>
      </c>
      <c r="U14" s="27">
        <v>43831</v>
      </c>
      <c r="V14" s="28">
        <f>COUNTIFS(K7:K369,"New")+COUNTIFS(K7:K369,0)+COUNTIFS(K7:K369,FALSE)+COUNTIFS(K7:K369," ")</f>
        <v>45</v>
      </c>
      <c r="W14">
        <f>COUNTIF(ClientDB[New*],"New")</f>
        <v>45</v>
      </c>
    </row>
    <row r="15" spans="1:23" ht="16.2" thickBot="1" x14ac:dyDescent="0.3">
      <c r="A15" s="10">
        <v>11280</v>
      </c>
      <c r="B15" t="s">
        <v>656</v>
      </c>
      <c r="C15" t="s">
        <v>657</v>
      </c>
      <c r="D15" s="18">
        <v>43087</v>
      </c>
      <c r="E15" s="10">
        <f>YEAR(ClientDB[[#This Row],[Start Date]])</f>
        <v>2017</v>
      </c>
      <c r="F15" t="s">
        <v>832</v>
      </c>
      <c r="G15" t="str">
        <f>VLOOKUP(ClientDB[[#This Row],[Org Code]],orgLookupTable[],2,FALSE)</f>
        <v>TQ Processes</v>
      </c>
      <c r="H15" s="10" t="s">
        <v>658</v>
      </c>
      <c r="I15" s="10" t="str">
        <f>VLOOKUP(ClientDB[[#This Row],[Country Code]],CountryLookup[],2,)</f>
        <v>Denmark</v>
      </c>
      <c r="J15" s="15">
        <v>6</v>
      </c>
      <c r="K15" s="15" t="str">
        <f>IF(ClientDB[[#This Row],[Start Date]]&gt;=U$14,"New","")</f>
        <v/>
      </c>
      <c r="L15" s="15" t="str">
        <f>IF(AND(ClientDB[[#This Row],[Start Year]]&lt;2016, ClientDB[[#This Row],[Events]]&gt;=6),"Gift","")</f>
        <v/>
      </c>
      <c r="M15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5" s="15">
        <v>3</v>
      </c>
      <c r="O15" s="35">
        <f>IF(ClientDB[[#This Row],[Days]]=1, 350, ClientDB[[#This Row],[Days]]*300)</f>
        <v>900</v>
      </c>
      <c r="P15" s="35">
        <f>IF(ClientDB[[#This Row],[Events]]&gt;=10, ClientDB[[#This Row],[Price]]*0.8, IF(ClientDB[[#This Row],[Events]]&gt;=5, ClientDB[[#This Row],[Price]]-50,ClientDB[[#This Row],[Price]]))</f>
        <v>850</v>
      </c>
      <c r="Q15" s="15" t="s">
        <v>901</v>
      </c>
      <c r="R15" s="15" t="str">
        <f>INDEX('Lookup Lists'!$H$7:$K$59, MATCH(ClientDB[[#This Row],[Country Code]], 'Lookup Lists'!$G$7:$G$59, 0), MATCH(ClientDB[[#This Row],[Meal]], 'Lookup Lists'!$H$6:$K$6, 0))</f>
        <v>D</v>
      </c>
      <c r="T15" s="9" t="s">
        <v>917</v>
      </c>
      <c r="U15" s="9" t="s">
        <v>108</v>
      </c>
      <c r="V15" s="28">
        <f>COUNTIFS(ClientDB[Organisation],U15)</f>
        <v>5</v>
      </c>
    </row>
    <row r="16" spans="1:23" ht="16.2" thickBot="1" x14ac:dyDescent="0.3">
      <c r="A16" s="10">
        <v>11325</v>
      </c>
      <c r="B16" t="s">
        <v>31</v>
      </c>
      <c r="C16" t="s">
        <v>640</v>
      </c>
      <c r="D16" s="18">
        <v>43263</v>
      </c>
      <c r="E16" s="10">
        <f>YEAR(ClientDB[[#This Row],[Start Date]])</f>
        <v>2018</v>
      </c>
      <c r="F16" t="s">
        <v>813</v>
      </c>
      <c r="G16" t="str">
        <f>VLOOKUP(ClientDB[[#This Row],[Org Code]],orgLookupTable[],2,FALSE)</f>
        <v>HeatProof</v>
      </c>
      <c r="H16" s="10" t="s">
        <v>685</v>
      </c>
      <c r="I16" s="10" t="str">
        <f>VLOOKUP(ClientDB[[#This Row],[Country Code]],CountryLookup[],2,)</f>
        <v>Sudan</v>
      </c>
      <c r="J16" s="15">
        <v>3</v>
      </c>
      <c r="K16" s="15" t="str">
        <f>IF(ClientDB[[#This Row],[Start Date]]&gt;=U$14,"New","")</f>
        <v/>
      </c>
      <c r="L16" s="15" t="str">
        <f>IF(AND(ClientDB[[#This Row],[Start Year]]&lt;2016, ClientDB[[#This Row],[Events]]&gt;=6),"Gift","")</f>
        <v/>
      </c>
      <c r="M16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6" s="15">
        <v>1</v>
      </c>
      <c r="O16" s="35">
        <f>IF(ClientDB[[#This Row],[Days]]=1, 350, ClientDB[[#This Row],[Days]]*300)</f>
        <v>350</v>
      </c>
      <c r="P16" s="35">
        <f>IF(ClientDB[[#This Row],[Events]]&gt;=10, ClientDB[[#This Row],[Price]]*0.8, IF(ClientDB[[#This Row],[Events]]&gt;=5, ClientDB[[#This Row],[Price]]-50,ClientDB[[#This Row],[Price]]))</f>
        <v>350</v>
      </c>
      <c r="Q16" s="15" t="s">
        <v>901</v>
      </c>
      <c r="R16" s="15" t="str">
        <f>INDEX('Lookup Lists'!$H$7:$K$59, MATCH(ClientDB[[#This Row],[Country Code]], 'Lookup Lists'!$G$7:$G$59, 0), MATCH(ClientDB[[#This Row],[Meal]], 'Lookup Lists'!$H$6:$K$6, 0))</f>
        <v>G</v>
      </c>
      <c r="T16" s="9" t="s">
        <v>895</v>
      </c>
      <c r="U16" s="9"/>
      <c r="V16" s="28">
        <f>COUNTIFS(ClientDB[Country],"United Kingdom")+COUNTIFS(ClientDB[Country],"United States")</f>
        <v>111</v>
      </c>
    </row>
    <row r="17" spans="1:22" x14ac:dyDescent="0.25">
      <c r="A17" s="10">
        <v>11344</v>
      </c>
      <c r="B17" t="s">
        <v>391</v>
      </c>
      <c r="C17" t="s">
        <v>392</v>
      </c>
      <c r="D17" s="18">
        <v>42140</v>
      </c>
      <c r="E17" s="10">
        <f>YEAR(ClientDB[[#This Row],[Start Date]])</f>
        <v>2015</v>
      </c>
      <c r="F17" t="s">
        <v>826</v>
      </c>
      <c r="G17" t="str">
        <f>VLOOKUP(ClientDB[[#This Row],[Org Code]],orgLookupTable[],2,FALSE)</f>
        <v>Respira Networks</v>
      </c>
      <c r="H17" s="10" t="s">
        <v>59</v>
      </c>
      <c r="I17" s="10" t="str">
        <f>VLOOKUP(ClientDB[[#This Row],[Country Code]],CountryLookup[],2,)</f>
        <v>Netherlands</v>
      </c>
      <c r="J17" s="15">
        <v>5</v>
      </c>
      <c r="K17" s="15" t="str">
        <f>IF(ClientDB[[#This Row],[Start Date]]&gt;=U$14,"New","")</f>
        <v/>
      </c>
      <c r="L17" s="15" t="str">
        <f>IF(AND(ClientDB[[#This Row],[Start Year]]&lt;2016, ClientDB[[#This Row],[Events]]&gt;=6),"Gift","")</f>
        <v/>
      </c>
      <c r="M17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7" s="15">
        <v>3</v>
      </c>
      <c r="O17" s="35">
        <f>IF(ClientDB[[#This Row],[Days]]=1, 350, ClientDB[[#This Row],[Days]]*300)</f>
        <v>900</v>
      </c>
      <c r="P17" s="35">
        <f>IF(ClientDB[[#This Row],[Events]]&gt;=10, ClientDB[[#This Row],[Price]]*0.8, IF(ClientDB[[#This Row],[Events]]&gt;=5, ClientDB[[#This Row],[Price]]-50,ClientDB[[#This Row],[Price]]))</f>
        <v>850</v>
      </c>
      <c r="Q17" s="15" t="s">
        <v>902</v>
      </c>
      <c r="R17" s="15" t="str">
        <f>INDEX('Lookup Lists'!$H$7:$K$59, MATCH(ClientDB[[#This Row],[Country Code]], 'Lookup Lists'!$G$7:$G$59, 0), MATCH(ClientDB[[#This Row],[Meal]], 'Lookup Lists'!$H$6:$K$6, 0))</f>
        <v>C</v>
      </c>
    </row>
    <row r="18" spans="1:22" ht="16.2" thickBot="1" x14ac:dyDescent="0.3">
      <c r="A18" s="10">
        <v>11365</v>
      </c>
      <c r="B18" t="s">
        <v>260</v>
      </c>
      <c r="C18" t="s">
        <v>261</v>
      </c>
      <c r="D18" s="18">
        <v>43247</v>
      </c>
      <c r="E18" s="10">
        <f>YEAR(ClientDB[[#This Row],[Start Date]])</f>
        <v>2018</v>
      </c>
      <c r="F18" t="s">
        <v>822</v>
      </c>
      <c r="G18" t="str">
        <f>VLOOKUP(ClientDB[[#This Row],[Org Code]],orgLookupTable[],2,FALSE)</f>
        <v>PicSure</v>
      </c>
      <c r="H18" s="10" t="s">
        <v>262</v>
      </c>
      <c r="I18" s="10" t="str">
        <f>VLOOKUP(ClientDB[[#This Row],[Country Code]],CountryLookup[],2,)</f>
        <v>Poland</v>
      </c>
      <c r="J18" s="15">
        <v>2</v>
      </c>
      <c r="K18" s="15" t="str">
        <f>IF(ClientDB[[#This Row],[Start Date]]&gt;=U$14,"New","")</f>
        <v/>
      </c>
      <c r="L18" s="15" t="str">
        <f>IF(AND(ClientDB[[#This Row],[Start Year]]&lt;2016, ClientDB[[#This Row],[Events]]&gt;=6),"Gift","")</f>
        <v/>
      </c>
      <c r="M18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8" s="15">
        <v>1</v>
      </c>
      <c r="O18" s="35">
        <f>IF(ClientDB[[#This Row],[Days]]=1, 350, ClientDB[[#This Row],[Days]]*300)</f>
        <v>350</v>
      </c>
      <c r="P18" s="35">
        <f>IF(ClientDB[[#This Row],[Events]]&gt;=10, ClientDB[[#This Row],[Price]]*0.8, IF(ClientDB[[#This Row],[Events]]&gt;=5, ClientDB[[#This Row],[Price]]-50,ClientDB[[#This Row],[Price]]))</f>
        <v>350</v>
      </c>
      <c r="Q18" s="15" t="s">
        <v>901</v>
      </c>
      <c r="R18" s="15" t="str">
        <f>INDEX('Lookup Lists'!$H$7:$K$59, MATCH(ClientDB[[#This Row],[Country Code]], 'Lookup Lists'!$G$7:$G$59, 0), MATCH(ClientDB[[#This Row],[Meal]], 'Lookup Lists'!$H$6:$K$6, 0))</f>
        <v>F</v>
      </c>
      <c r="T18" s="14" t="s">
        <v>780</v>
      </c>
      <c r="U18" s="20" t="s">
        <v>773</v>
      </c>
      <c r="V18" s="20" t="s">
        <v>785</v>
      </c>
    </row>
    <row r="19" spans="1:22" x14ac:dyDescent="0.25">
      <c r="A19" s="10">
        <v>11584</v>
      </c>
      <c r="B19" t="s">
        <v>263</v>
      </c>
      <c r="C19" t="s">
        <v>343</v>
      </c>
      <c r="D19" s="18">
        <v>43460</v>
      </c>
      <c r="E19" s="10">
        <f>YEAR(ClientDB[[#This Row],[Start Date]])</f>
        <v>2018</v>
      </c>
      <c r="F19" t="s">
        <v>827</v>
      </c>
      <c r="G19" t="str">
        <f>VLOOKUP(ClientDB[[#This Row],[Org Code]],orgLookupTable[],2,FALSE)</f>
        <v>Ripple Com</v>
      </c>
      <c r="H19" s="10" t="s">
        <v>46</v>
      </c>
      <c r="I19" s="10" t="str">
        <f>VLOOKUP(ClientDB[[#This Row],[Country Code]],CountryLookup[],2,)</f>
        <v>Germany</v>
      </c>
      <c r="J19" s="15">
        <v>6</v>
      </c>
      <c r="K19" s="15" t="str">
        <f>IF(ClientDB[[#This Row],[Start Date]]&gt;=U$14,"New","")</f>
        <v/>
      </c>
      <c r="L19" s="15" t="str">
        <f>IF(AND(ClientDB[[#This Row],[Start Year]]&lt;2016, ClientDB[[#This Row],[Events]]&gt;=6),"Gift","")</f>
        <v/>
      </c>
      <c r="M19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9" s="15">
        <v>2</v>
      </c>
      <c r="O19" s="35">
        <f>IF(ClientDB[[#This Row],[Days]]=1, 350, ClientDB[[#This Row],[Days]]*300)</f>
        <v>600</v>
      </c>
      <c r="P19" s="35">
        <f>IF(ClientDB[[#This Row],[Events]]&gt;=10, ClientDB[[#This Row],[Price]]*0.8, IF(ClientDB[[#This Row],[Events]]&gt;=5, ClientDB[[#This Row],[Price]]-50,ClientDB[[#This Row],[Price]]))</f>
        <v>550</v>
      </c>
      <c r="Q19" s="15" t="s">
        <v>901</v>
      </c>
      <c r="R19" s="15" t="str">
        <f>INDEX('Lookup Lists'!$H$7:$K$59, MATCH(ClientDB[[#This Row],[Country Code]], 'Lookup Lists'!$G$7:$G$59, 0), MATCH(ClientDB[[#This Row],[Meal]], 'Lookup Lists'!$H$6:$K$6, 0))</f>
        <v>D</v>
      </c>
      <c r="T19" s="21">
        <v>1</v>
      </c>
      <c r="U19" s="29" t="s">
        <v>781</v>
      </c>
      <c r="V19" s="30">
        <f>COUNTIFS($M$7:$M$369,U19)</f>
        <v>263</v>
      </c>
    </row>
    <row r="20" spans="1:22" x14ac:dyDescent="0.25">
      <c r="A20" s="10">
        <v>11646</v>
      </c>
      <c r="B20" t="s">
        <v>712</v>
      </c>
      <c r="C20" t="s">
        <v>67</v>
      </c>
      <c r="D20" s="18">
        <v>43551</v>
      </c>
      <c r="E20" s="10">
        <f>YEAR(ClientDB[[#This Row],[Start Date]])</f>
        <v>2019</v>
      </c>
      <c r="F20" t="s">
        <v>824</v>
      </c>
      <c r="G20" t="str">
        <f>VLOOKUP(ClientDB[[#This Row],[Org Code]],orgLookupTable[],2,FALSE)</f>
        <v>Pink Cloud Networks</v>
      </c>
      <c r="H20" s="10" t="s">
        <v>59</v>
      </c>
      <c r="I20" s="10" t="str">
        <f>VLOOKUP(ClientDB[[#This Row],[Country Code]],CountryLookup[],2,)</f>
        <v>Netherlands</v>
      </c>
      <c r="J20" s="15">
        <v>9</v>
      </c>
      <c r="K20" s="15" t="str">
        <f>IF(ClientDB[[#This Row],[Start Date]]&gt;=U$14,"New","")</f>
        <v/>
      </c>
      <c r="L20" s="15" t="str">
        <f>IF(AND(ClientDB[[#This Row],[Start Year]]&lt;2016, ClientDB[[#This Row],[Events]]&gt;=6),"Gift","")</f>
        <v/>
      </c>
      <c r="M20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0" s="15">
        <v>1</v>
      </c>
      <c r="O20" s="35">
        <f>IF(ClientDB[[#This Row],[Days]]=1, 350, ClientDB[[#This Row],[Days]]*300)</f>
        <v>350</v>
      </c>
      <c r="P20" s="35">
        <f>IF(ClientDB[[#This Row],[Events]]&gt;=10, ClientDB[[#This Row],[Price]]*0.8, IF(ClientDB[[#This Row],[Events]]&gt;=5, ClientDB[[#This Row],[Price]]-50,ClientDB[[#This Row],[Price]]))</f>
        <v>300</v>
      </c>
      <c r="Q20" s="15" t="s">
        <v>901</v>
      </c>
      <c r="R20" s="15" t="str">
        <f>INDEX('Lookup Lists'!$H$7:$K$59, MATCH(ClientDB[[#This Row],[Country Code]], 'Lookup Lists'!$G$7:$G$59, 0), MATCH(ClientDB[[#This Row],[Meal]], 'Lookup Lists'!$H$6:$K$6, 0))</f>
        <v>F</v>
      </c>
      <c r="T20" s="23">
        <v>10</v>
      </c>
      <c r="U20" s="15" t="s">
        <v>782</v>
      </c>
      <c r="V20" s="31">
        <f>COUNTIFS($M$7:$M$369,U20)</f>
        <v>72</v>
      </c>
    </row>
    <row r="21" spans="1:22" x14ac:dyDescent="0.25">
      <c r="A21" s="10">
        <v>11762</v>
      </c>
      <c r="B21" t="s">
        <v>364</v>
      </c>
      <c r="C21" t="s">
        <v>365</v>
      </c>
      <c r="D21" s="18">
        <v>43821</v>
      </c>
      <c r="E21" s="10">
        <f>YEAR(ClientDB[[#This Row],[Start Date]])</f>
        <v>2019</v>
      </c>
      <c r="F21" t="s">
        <v>838</v>
      </c>
      <c r="G21" t="str">
        <f>VLOOKUP(ClientDB[[#This Row],[Org Code]],orgLookupTable[],2,FALSE)</f>
        <v>xLAN Internet Exchange</v>
      </c>
      <c r="H21" s="10" t="s">
        <v>15</v>
      </c>
      <c r="I21" s="10" t="str">
        <f>VLOOKUP(ClientDB[[#This Row],[Country Code]],CountryLookup[],2,)</f>
        <v>United Kingdom</v>
      </c>
      <c r="J21" s="15">
        <v>3</v>
      </c>
      <c r="K21" s="15" t="str">
        <f>IF(ClientDB[[#This Row],[Start Date]]&gt;=U$14,"New","")</f>
        <v/>
      </c>
      <c r="L21" s="15" t="str">
        <f>IF(AND(ClientDB[[#This Row],[Start Year]]&lt;2016, ClientDB[[#This Row],[Events]]&gt;=6),"Gift","")</f>
        <v/>
      </c>
      <c r="M21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1" s="15">
        <v>1</v>
      </c>
      <c r="O21" s="35">
        <f>IF(ClientDB[[#This Row],[Days]]=1, 350, ClientDB[[#This Row],[Days]]*300)</f>
        <v>350</v>
      </c>
      <c r="P21" s="35">
        <f>IF(ClientDB[[#This Row],[Events]]&gt;=10, ClientDB[[#This Row],[Price]]*0.8, IF(ClientDB[[#This Row],[Events]]&gt;=5, ClientDB[[#This Row],[Price]]-50,ClientDB[[#This Row],[Price]]))</f>
        <v>350</v>
      </c>
      <c r="Q21" s="15" t="s">
        <v>901</v>
      </c>
      <c r="R21" s="15" t="str">
        <f>INDEX('Lookup Lists'!$H$7:$K$59, MATCH(ClientDB[[#This Row],[Country Code]], 'Lookup Lists'!$G$7:$G$59, 0), MATCH(ClientDB[[#This Row],[Meal]], 'Lookup Lists'!$H$6:$K$6, 0))</f>
        <v>E</v>
      </c>
      <c r="T21" s="23">
        <v>20</v>
      </c>
      <c r="U21" s="15" t="s">
        <v>783</v>
      </c>
      <c r="V21" s="31">
        <f>COUNTIFS($M$7:$M$369,U21)</f>
        <v>19</v>
      </c>
    </row>
    <row r="22" spans="1:22" ht="14.4" thickBot="1" x14ac:dyDescent="0.3">
      <c r="A22" s="10">
        <v>11854</v>
      </c>
      <c r="B22" t="s">
        <v>591</v>
      </c>
      <c r="C22" t="s">
        <v>592</v>
      </c>
      <c r="D22" s="18">
        <v>42788</v>
      </c>
      <c r="E22" s="10">
        <f>YEAR(ClientDB[[#This Row],[Start Date]])</f>
        <v>2017</v>
      </c>
      <c r="F22" t="s">
        <v>832</v>
      </c>
      <c r="G22" t="str">
        <f>VLOOKUP(ClientDB[[#This Row],[Org Code]],orgLookupTable[],2,FALSE)</f>
        <v>TQ Processes</v>
      </c>
      <c r="H22" s="10" t="s">
        <v>155</v>
      </c>
      <c r="I22" s="10" t="str">
        <f>VLOOKUP(ClientDB[[#This Row],[Country Code]],CountryLookup[],2,)</f>
        <v>United Arab Emirates</v>
      </c>
      <c r="J22" s="15">
        <v>14</v>
      </c>
      <c r="K22" s="15" t="str">
        <f>IF(ClientDB[[#This Row],[Start Date]]&gt;=U$14,"New","")</f>
        <v/>
      </c>
      <c r="L22" s="15" t="str">
        <f>IF(AND(ClientDB[[#This Row],[Start Year]]&lt;2016, ClientDB[[#This Row],[Events]]&gt;=6),"Gift","")</f>
        <v/>
      </c>
      <c r="M22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22" s="15">
        <v>1</v>
      </c>
      <c r="O22" s="35">
        <f>IF(ClientDB[[#This Row],[Days]]=1, 350, ClientDB[[#This Row],[Days]]*300)</f>
        <v>350</v>
      </c>
      <c r="P22" s="35">
        <f>IF(ClientDB[[#This Row],[Events]]&gt;=10, ClientDB[[#This Row],[Price]]*0.8, IF(ClientDB[[#This Row],[Events]]&gt;=5, ClientDB[[#This Row],[Price]]-50,ClientDB[[#This Row],[Price]]))</f>
        <v>280</v>
      </c>
      <c r="Q22" s="15" t="s">
        <v>901</v>
      </c>
      <c r="R22" s="15" t="str">
        <f>INDEX('Lookup Lists'!$H$7:$K$59, MATCH(ClientDB[[#This Row],[Country Code]], 'Lookup Lists'!$G$7:$G$59, 0), MATCH(ClientDB[[#This Row],[Meal]], 'Lookup Lists'!$H$6:$K$6, 0))</f>
        <v>D</v>
      </c>
      <c r="T22" s="25">
        <v>30</v>
      </c>
      <c r="U22" s="32" t="s">
        <v>784</v>
      </c>
      <c r="V22" s="33">
        <f>COUNTIFS($M$7:$M$369,U22)</f>
        <v>8</v>
      </c>
    </row>
    <row r="23" spans="1:22" ht="14.4" thickBot="1" x14ac:dyDescent="0.3">
      <c r="A23" s="10">
        <v>11958</v>
      </c>
      <c r="B23" t="s">
        <v>359</v>
      </c>
      <c r="C23" t="s">
        <v>360</v>
      </c>
      <c r="D23" s="18">
        <v>42654</v>
      </c>
      <c r="E23" s="10">
        <f>YEAR(ClientDB[[#This Row],[Start Date]])</f>
        <v>2016</v>
      </c>
      <c r="F23" t="s">
        <v>803</v>
      </c>
      <c r="G23" t="str">
        <f>VLOOKUP(ClientDB[[#This Row],[Org Code]],orgLookupTable[],2,FALSE)</f>
        <v>CTX</v>
      </c>
      <c r="H23" s="10" t="s">
        <v>46</v>
      </c>
      <c r="I23" s="10" t="str">
        <f>VLOOKUP(ClientDB[[#This Row],[Country Code]],CountryLookup[],2,)</f>
        <v>Germany</v>
      </c>
      <c r="J23" s="15">
        <v>19</v>
      </c>
      <c r="K23" s="15" t="str">
        <f>IF(ClientDB[[#This Row],[Start Date]]&gt;=U$14,"New","")</f>
        <v/>
      </c>
      <c r="L23" s="15" t="str">
        <f>IF(AND(ClientDB[[#This Row],[Start Year]]&lt;2016, ClientDB[[#This Row],[Events]]&gt;=6),"Gift","")</f>
        <v/>
      </c>
      <c r="M23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23" s="15">
        <v>1</v>
      </c>
      <c r="O23" s="35">
        <f>IF(ClientDB[[#This Row],[Days]]=1, 350, ClientDB[[#This Row],[Days]]*300)</f>
        <v>350</v>
      </c>
      <c r="P23" s="35">
        <f>IF(ClientDB[[#This Row],[Events]]&gt;=10, ClientDB[[#This Row],[Price]]*0.8, IF(ClientDB[[#This Row],[Events]]&gt;=5, ClientDB[[#This Row],[Price]]-50,ClientDB[[#This Row],[Price]]))</f>
        <v>280</v>
      </c>
      <c r="Q23" s="15" t="s">
        <v>902</v>
      </c>
      <c r="R23" s="15" t="str">
        <f>INDEX('Lookup Lists'!$H$7:$K$59, MATCH(ClientDB[[#This Row],[Country Code]], 'Lookup Lists'!$G$7:$G$59, 0), MATCH(ClientDB[[#This Row],[Meal]], 'Lookup Lists'!$H$6:$K$6, 0))</f>
        <v>B</v>
      </c>
    </row>
    <row r="24" spans="1:22" ht="16.2" thickBot="1" x14ac:dyDescent="0.3">
      <c r="A24" s="10">
        <v>12136</v>
      </c>
      <c r="B24" t="s">
        <v>94</v>
      </c>
      <c r="C24" t="s">
        <v>95</v>
      </c>
      <c r="D24" s="18">
        <v>42422</v>
      </c>
      <c r="E24" s="10">
        <f>YEAR(ClientDB[[#This Row],[Start Date]])</f>
        <v>2016</v>
      </c>
      <c r="F24" t="s">
        <v>813</v>
      </c>
      <c r="G24" t="str">
        <f>VLOOKUP(ClientDB[[#This Row],[Org Code]],orgLookupTable[],2,FALSE)</f>
        <v>HeatProof</v>
      </c>
      <c r="H24" s="10" t="s">
        <v>97</v>
      </c>
      <c r="I24" s="10" t="str">
        <f>VLOOKUP(ClientDB[[#This Row],[Country Code]],CountryLookup[],2,)</f>
        <v>Ireland</v>
      </c>
      <c r="J24" s="15">
        <v>8</v>
      </c>
      <c r="K24" s="15" t="str">
        <f>IF(ClientDB[[#This Row],[Start Date]]&gt;=U$14,"New","")</f>
        <v/>
      </c>
      <c r="L24" s="15" t="str">
        <f>IF(AND(ClientDB[[#This Row],[Start Year]]&lt;2016, ClientDB[[#This Row],[Events]]&gt;=6),"Gift","")</f>
        <v/>
      </c>
      <c r="M24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4" s="15">
        <v>1</v>
      </c>
      <c r="O24" s="35">
        <f>IF(ClientDB[[#This Row],[Days]]=1, 350, ClientDB[[#This Row],[Days]]*300)</f>
        <v>350</v>
      </c>
      <c r="P24" s="35">
        <f>IF(ClientDB[[#This Row],[Events]]&gt;=10, ClientDB[[#This Row],[Price]]*0.8, IF(ClientDB[[#This Row],[Events]]&gt;=5, ClientDB[[#This Row],[Price]]-50,ClientDB[[#This Row],[Price]]))</f>
        <v>300</v>
      </c>
      <c r="Q24" s="15" t="s">
        <v>901</v>
      </c>
      <c r="R24" s="15" t="str">
        <f>INDEX('Lookup Lists'!$H$7:$K$59, MATCH(ClientDB[[#This Row],[Country Code]], 'Lookup Lists'!$G$7:$G$59, 0), MATCH(ClientDB[[#This Row],[Meal]], 'Lookup Lists'!$H$6:$K$6, 0))</f>
        <v>F</v>
      </c>
      <c r="T24" s="9" t="s">
        <v>916</v>
      </c>
      <c r="U24" s="28">
        <f>COUNTIFS(ClientDB[Gift?],"Gift")</f>
        <v>41</v>
      </c>
    </row>
    <row r="25" spans="1:22" ht="16.2" thickBot="1" x14ac:dyDescent="0.3">
      <c r="A25" s="10">
        <v>12141</v>
      </c>
      <c r="B25" t="s">
        <v>693</v>
      </c>
      <c r="C25" t="s">
        <v>694</v>
      </c>
      <c r="D25" s="18">
        <v>43015</v>
      </c>
      <c r="E25" s="10">
        <f>YEAR(ClientDB[[#This Row],[Start Date]])</f>
        <v>2017</v>
      </c>
      <c r="F25" t="s">
        <v>801</v>
      </c>
      <c r="G25" t="str">
        <f>VLOOKUP(ClientDB[[#This Row],[Org Code]],orgLookupTable[],2,FALSE)</f>
        <v>Collings University</v>
      </c>
      <c r="H25" s="10" t="s">
        <v>7</v>
      </c>
      <c r="I25" s="10" t="str">
        <f>VLOOKUP(ClientDB[[#This Row],[Country Code]],CountryLookup[],2,)</f>
        <v>Iran</v>
      </c>
      <c r="J25" s="15">
        <v>2</v>
      </c>
      <c r="K25" s="15" t="str">
        <f>IF(ClientDB[[#This Row],[Start Date]]&gt;=U$14,"New","")</f>
        <v/>
      </c>
      <c r="L25" s="15" t="str">
        <f>IF(AND(ClientDB[[#This Row],[Start Year]]&lt;2016, ClientDB[[#This Row],[Events]]&gt;=6),"Gift","")</f>
        <v/>
      </c>
      <c r="M25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5" s="15">
        <v>3</v>
      </c>
      <c r="O25" s="35">
        <f>IF(ClientDB[[#This Row],[Days]]=1, 350, ClientDB[[#This Row],[Days]]*300)</f>
        <v>900</v>
      </c>
      <c r="P25" s="35">
        <f>IF(ClientDB[[#This Row],[Events]]&gt;=10, ClientDB[[#This Row],[Price]]*0.8, IF(ClientDB[[#This Row],[Events]]&gt;=5, ClientDB[[#This Row],[Price]]-50,ClientDB[[#This Row],[Price]]))</f>
        <v>900</v>
      </c>
      <c r="Q25" s="15" t="s">
        <v>901</v>
      </c>
      <c r="R25" s="15" t="str">
        <f>INDEX('Lookup Lists'!$H$7:$K$59, MATCH(ClientDB[[#This Row],[Country Code]], 'Lookup Lists'!$G$7:$G$59, 0), MATCH(ClientDB[[#This Row],[Meal]], 'Lookup Lists'!$H$6:$K$6, 0))</f>
        <v>F</v>
      </c>
      <c r="T25" s="9" t="s">
        <v>908</v>
      </c>
      <c r="U25" s="38">
        <f>SUM(ClientDB[Price])</f>
        <v>230050</v>
      </c>
    </row>
    <row r="26" spans="1:22" ht="16.2" thickBot="1" x14ac:dyDescent="0.3">
      <c r="A26" s="10">
        <v>12268</v>
      </c>
      <c r="B26" t="s">
        <v>67</v>
      </c>
      <c r="C26" t="s">
        <v>720</v>
      </c>
      <c r="D26" s="18">
        <v>42381</v>
      </c>
      <c r="E26" s="10">
        <f>YEAR(ClientDB[[#This Row],[Start Date]])</f>
        <v>2016</v>
      </c>
      <c r="F26" t="s">
        <v>803</v>
      </c>
      <c r="G26" t="str">
        <f>VLOOKUP(ClientDB[[#This Row],[Org Code]],orgLookupTable[],2,FALSE)</f>
        <v>CTX</v>
      </c>
      <c r="H26" s="10" t="s">
        <v>46</v>
      </c>
      <c r="I26" s="10" t="str">
        <f>VLOOKUP(ClientDB[[#This Row],[Country Code]],CountryLookup[],2,)</f>
        <v>Germany</v>
      </c>
      <c r="J26" s="15">
        <v>23</v>
      </c>
      <c r="K26" s="15" t="str">
        <f>IF(ClientDB[[#This Row],[Start Date]]&gt;=U$14,"New","")</f>
        <v/>
      </c>
      <c r="L26" s="15" t="str">
        <f>IF(AND(ClientDB[[#This Row],[Start Year]]&lt;2016, ClientDB[[#This Row],[Events]]&gt;=6),"Gift","")</f>
        <v/>
      </c>
      <c r="M26" s="15" t="str">
        <f>IF(ClientDB[[#This Row],[Events]]&gt;=30, "Platinum", IF(ClientDB[[#This Row],[Events]]&gt;=20,"Gold", IF(ClientDB[[#This Row],[Events]]&gt;=10,"Silver",IF(ClientDB[[#This Row],[Events]]&gt;=1,"Bronze",""))))</f>
        <v>Gold</v>
      </c>
      <c r="N26" s="15">
        <v>3</v>
      </c>
      <c r="O26" s="35">
        <f>IF(ClientDB[[#This Row],[Days]]=1, 350, ClientDB[[#This Row],[Days]]*300)</f>
        <v>900</v>
      </c>
      <c r="P26" s="35">
        <f>IF(ClientDB[[#This Row],[Events]]&gt;=10, ClientDB[[#This Row],[Price]]*0.8, IF(ClientDB[[#This Row],[Events]]&gt;=5, ClientDB[[#This Row],[Price]]-50,ClientDB[[#This Row],[Price]]))</f>
        <v>720</v>
      </c>
      <c r="Q26" s="15" t="s">
        <v>902</v>
      </c>
      <c r="R26" s="15" t="str">
        <f>INDEX('Lookup Lists'!$H$7:$K$59, MATCH(ClientDB[[#This Row],[Country Code]], 'Lookup Lists'!$G$7:$G$59, 0), MATCH(ClientDB[[#This Row],[Meal]], 'Lookup Lists'!$H$6:$K$6, 0))</f>
        <v>B</v>
      </c>
      <c r="T26" s="9" t="s">
        <v>909</v>
      </c>
      <c r="U26" s="38">
        <f>SUM(ClientDB[After Discount])</f>
        <v>212260</v>
      </c>
    </row>
    <row r="27" spans="1:22" x14ac:dyDescent="0.25">
      <c r="A27" s="10">
        <v>12345</v>
      </c>
      <c r="B27" t="s">
        <v>272</v>
      </c>
      <c r="C27" t="s">
        <v>273</v>
      </c>
      <c r="D27" s="18">
        <v>43954</v>
      </c>
      <c r="E27" s="10">
        <f>YEAR(ClientDB[[#This Row],[Start Date]])</f>
        <v>2020</v>
      </c>
      <c r="F27" t="s">
        <v>797</v>
      </c>
      <c r="G27" t="str">
        <f>VLOOKUP(ClientDB[[#This Row],[Org Code]],orgLookupTable[],2,FALSE)</f>
        <v>ASET PLC</v>
      </c>
      <c r="H27" s="10" t="s">
        <v>274</v>
      </c>
      <c r="I27" s="10" t="str">
        <f>VLOOKUP(ClientDB[[#This Row],[Country Code]],CountryLookup[],2,)</f>
        <v>Spain</v>
      </c>
      <c r="J27" s="15">
        <v>2</v>
      </c>
      <c r="K27" s="15" t="str">
        <f>IF(ClientDB[[#This Row],[Start Date]]&gt;=U$14,"New","")</f>
        <v>New</v>
      </c>
      <c r="L27" s="15" t="str">
        <f>IF(AND(ClientDB[[#This Row],[Start Year]]&lt;2016, ClientDB[[#This Row],[Events]]&gt;=6),"Gift","")</f>
        <v/>
      </c>
      <c r="M27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7" s="15">
        <v>2</v>
      </c>
      <c r="O27" s="35">
        <f>IF(ClientDB[[#This Row],[Days]]=1, 350, ClientDB[[#This Row],[Days]]*300)</f>
        <v>600</v>
      </c>
      <c r="P27" s="35">
        <f>IF(ClientDB[[#This Row],[Events]]&gt;=10, ClientDB[[#This Row],[Price]]*0.8, IF(ClientDB[[#This Row],[Events]]&gt;=5, ClientDB[[#This Row],[Price]]-50,ClientDB[[#This Row],[Price]]))</f>
        <v>600</v>
      </c>
      <c r="Q27" s="15" t="s">
        <v>901</v>
      </c>
      <c r="R27" s="15" t="str">
        <f>INDEX('Lookup Lists'!$H$7:$K$59, MATCH(ClientDB[[#This Row],[Country Code]], 'Lookup Lists'!$G$7:$G$59, 0), MATCH(ClientDB[[#This Row],[Meal]], 'Lookup Lists'!$H$6:$K$6, 0))</f>
        <v>D</v>
      </c>
    </row>
    <row r="28" spans="1:22" ht="15.6" x14ac:dyDescent="0.25">
      <c r="A28" s="10">
        <v>12443</v>
      </c>
      <c r="B28" t="s">
        <v>384</v>
      </c>
      <c r="C28" t="s">
        <v>385</v>
      </c>
      <c r="D28" s="18">
        <v>43353</v>
      </c>
      <c r="E28" s="10">
        <f>YEAR(ClientDB[[#This Row],[Start Date]])</f>
        <v>2018</v>
      </c>
      <c r="F28" t="s">
        <v>806</v>
      </c>
      <c r="G28" t="str">
        <f>VLOOKUP(ClientDB[[#This Row],[Org Code]],orgLookupTable[],2,FALSE)</f>
        <v>DENIL</v>
      </c>
      <c r="H28" s="10" t="s">
        <v>386</v>
      </c>
      <c r="I28" s="10" t="str">
        <f>VLOOKUP(ClientDB[[#This Row],[Country Code]],CountryLookup[],2,)</f>
        <v>Belgium</v>
      </c>
      <c r="J28" s="15">
        <v>3</v>
      </c>
      <c r="K28" s="15" t="str">
        <f>IF(ClientDB[[#This Row],[Start Date]]&gt;=U$14,"New","")</f>
        <v/>
      </c>
      <c r="L28" s="15" t="str">
        <f>IF(AND(ClientDB[[#This Row],[Start Year]]&lt;2016, ClientDB[[#This Row],[Events]]&gt;=6),"Gift","")</f>
        <v/>
      </c>
      <c r="M28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8" s="15">
        <v>3</v>
      </c>
      <c r="O28" s="35">
        <f>IF(ClientDB[[#This Row],[Days]]=1, 350, ClientDB[[#This Row],[Days]]*300)</f>
        <v>900</v>
      </c>
      <c r="P28" s="35">
        <f>IF(ClientDB[[#This Row],[Events]]&gt;=10, ClientDB[[#This Row],[Price]]*0.8, IF(ClientDB[[#This Row],[Events]]&gt;=5, ClientDB[[#This Row],[Price]]-50,ClientDB[[#This Row],[Price]]))</f>
        <v>900</v>
      </c>
      <c r="Q28" s="15" t="s">
        <v>900</v>
      </c>
      <c r="R28" s="15" t="str">
        <f>INDEX('Lookup Lists'!$H$7:$K$59, MATCH(ClientDB[[#This Row],[Country Code]], 'Lookup Lists'!$G$7:$G$59, 0), MATCH(ClientDB[[#This Row],[Meal]], 'Lookup Lists'!$H$6:$K$6, 0))</f>
        <v>A</v>
      </c>
      <c r="T28" s="42" t="s">
        <v>918</v>
      </c>
      <c r="U28" s="41"/>
    </row>
    <row r="29" spans="1:22" ht="15.6" x14ac:dyDescent="0.25">
      <c r="A29" s="10">
        <v>12503</v>
      </c>
      <c r="B29" t="s">
        <v>399</v>
      </c>
      <c r="C29" t="s">
        <v>623</v>
      </c>
      <c r="D29" s="18">
        <v>43398</v>
      </c>
      <c r="E29" s="10">
        <f>YEAR(ClientDB[[#This Row],[Start Date]])</f>
        <v>2018</v>
      </c>
      <c r="F29" t="s">
        <v>805</v>
      </c>
      <c r="G29" t="str">
        <f>VLOOKUP(ClientDB[[#This Row],[Org Code]],orgLookupTable[],2,FALSE)</f>
        <v>Data Pro Sys</v>
      </c>
      <c r="H29" s="10" t="s">
        <v>277</v>
      </c>
      <c r="I29" s="10" t="str">
        <f>VLOOKUP(ClientDB[[#This Row],[Country Code]],CountryLookup[],2,)</f>
        <v>Saudi Arabia</v>
      </c>
      <c r="J29" s="15">
        <v>5</v>
      </c>
      <c r="K29" s="15" t="str">
        <f>IF(ClientDB[[#This Row],[Start Date]]&gt;=U$14,"New","")</f>
        <v/>
      </c>
      <c r="L29" s="15" t="str">
        <f>IF(AND(ClientDB[[#This Row],[Start Year]]&lt;2016, ClientDB[[#This Row],[Events]]&gt;=6),"Gift","")</f>
        <v/>
      </c>
      <c r="M29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9" s="15">
        <v>3</v>
      </c>
      <c r="O29" s="35">
        <f>IF(ClientDB[[#This Row],[Days]]=1, 350, ClientDB[[#This Row],[Days]]*300)</f>
        <v>900</v>
      </c>
      <c r="P29" s="35">
        <f>IF(ClientDB[[#This Row],[Events]]&gt;=10, ClientDB[[#This Row],[Price]]*0.8, IF(ClientDB[[#This Row],[Events]]&gt;=5, ClientDB[[#This Row],[Price]]-50,ClientDB[[#This Row],[Price]]))</f>
        <v>850</v>
      </c>
      <c r="Q29" s="15" t="s">
        <v>899</v>
      </c>
      <c r="R29" s="15" t="str">
        <f>INDEX('Lookup Lists'!$H$7:$K$59, MATCH(ClientDB[[#This Row],[Country Code]], 'Lookup Lists'!$G$7:$G$59, 0), MATCH(ClientDB[[#This Row],[Meal]], 'Lookup Lists'!$H$6:$K$6, 0))</f>
        <v>B</v>
      </c>
      <c r="T29" s="14" t="s">
        <v>775</v>
      </c>
      <c r="U29" s="34">
        <f t="shared" ref="U29:U35" si="0">COUNTIFS(Seating,T29)</f>
        <v>76</v>
      </c>
    </row>
    <row r="30" spans="1:22" ht="15.6" x14ac:dyDescent="0.25">
      <c r="A30" s="10">
        <v>12714</v>
      </c>
      <c r="B30" t="s">
        <v>338</v>
      </c>
      <c r="C30" t="s">
        <v>339</v>
      </c>
      <c r="D30" s="18">
        <v>42523</v>
      </c>
      <c r="E30" s="10">
        <f>YEAR(ClientDB[[#This Row],[Start Date]])</f>
        <v>2016</v>
      </c>
      <c r="F30" t="s">
        <v>840</v>
      </c>
      <c r="G30" t="str">
        <f>VLOOKUP(ClientDB[[#This Row],[Org Code]],orgLookupTable[],2,FALSE)</f>
        <v>Zim Sales</v>
      </c>
      <c r="H30" s="10" t="s">
        <v>340</v>
      </c>
      <c r="I30" s="10" t="str">
        <f>VLOOKUP(ClientDB[[#This Row],[Country Code]],CountryLookup[],2,)</f>
        <v>Bulgaria</v>
      </c>
      <c r="J30" s="15">
        <v>13</v>
      </c>
      <c r="K30" s="15" t="str">
        <f>IF(ClientDB[[#This Row],[Start Date]]&gt;=U$14,"New","")</f>
        <v/>
      </c>
      <c r="L30" s="15" t="str">
        <f>IF(AND(ClientDB[[#This Row],[Start Year]]&lt;2016, ClientDB[[#This Row],[Events]]&gt;=6),"Gift","")</f>
        <v/>
      </c>
      <c r="M30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30" s="15">
        <v>1</v>
      </c>
      <c r="O30" s="35">
        <f>IF(ClientDB[[#This Row],[Days]]=1, 350, ClientDB[[#This Row],[Days]]*300)</f>
        <v>350</v>
      </c>
      <c r="P30" s="35">
        <f>IF(ClientDB[[#This Row],[Events]]&gt;=10, ClientDB[[#This Row],[Price]]*0.8, IF(ClientDB[[#This Row],[Events]]&gt;=5, ClientDB[[#This Row],[Price]]-50,ClientDB[[#This Row],[Price]]))</f>
        <v>280</v>
      </c>
      <c r="Q30" s="15" t="s">
        <v>901</v>
      </c>
      <c r="R30" s="15" t="str">
        <f>INDEX('Lookup Lists'!$H$7:$K$59, MATCH(ClientDB[[#This Row],[Country Code]], 'Lookup Lists'!$G$7:$G$59, 0), MATCH(ClientDB[[#This Row],[Meal]], 'Lookup Lists'!$H$6:$K$6, 0))</f>
        <v>D</v>
      </c>
      <c r="T30" s="14" t="s">
        <v>776</v>
      </c>
      <c r="U30" s="34">
        <f t="shared" si="0"/>
        <v>52</v>
      </c>
    </row>
    <row r="31" spans="1:22" ht="15.6" x14ac:dyDescent="0.25">
      <c r="A31" s="10">
        <v>12802</v>
      </c>
      <c r="B31" t="s">
        <v>532</v>
      </c>
      <c r="C31" t="s">
        <v>533</v>
      </c>
      <c r="D31" s="18">
        <v>41676</v>
      </c>
      <c r="E31" s="10">
        <f>YEAR(ClientDB[[#This Row],[Start Date]])</f>
        <v>2014</v>
      </c>
      <c r="F31" t="s">
        <v>815</v>
      </c>
      <c r="G31" t="str">
        <f>VLOOKUP(ClientDB[[#This Row],[Org Code]],orgLookupTable[],2,FALSE)</f>
        <v>Intelligence Systems</v>
      </c>
      <c r="H31" s="10" t="s">
        <v>143</v>
      </c>
      <c r="I31" s="10" t="str">
        <f>VLOOKUP(ClientDB[[#This Row],[Country Code]],CountryLookup[],2,)</f>
        <v>Oman</v>
      </c>
      <c r="J31" s="15">
        <v>17</v>
      </c>
      <c r="K31" s="15" t="str">
        <f>IF(ClientDB[[#This Row],[Start Date]]&gt;=U$14,"New","")</f>
        <v/>
      </c>
      <c r="L31" s="15" t="str">
        <f>IF(AND(ClientDB[[#This Row],[Start Year]]&lt;2016, ClientDB[[#This Row],[Events]]&gt;=6),"Gift","")</f>
        <v>Gift</v>
      </c>
      <c r="M31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31" s="15">
        <v>3</v>
      </c>
      <c r="O31" s="35">
        <f>IF(ClientDB[[#This Row],[Days]]=1, 350, ClientDB[[#This Row],[Days]]*300)</f>
        <v>900</v>
      </c>
      <c r="P31" s="35">
        <f>IF(ClientDB[[#This Row],[Events]]&gt;=10, ClientDB[[#This Row],[Price]]*0.8, IF(ClientDB[[#This Row],[Events]]&gt;=5, ClientDB[[#This Row],[Price]]-50,ClientDB[[#This Row],[Price]]))</f>
        <v>720</v>
      </c>
      <c r="Q31" s="15" t="s">
        <v>899</v>
      </c>
      <c r="R31" s="15" t="str">
        <f>INDEX('Lookup Lists'!$H$7:$K$59, MATCH(ClientDB[[#This Row],[Country Code]], 'Lookup Lists'!$G$7:$G$59, 0), MATCH(ClientDB[[#This Row],[Meal]], 'Lookup Lists'!$H$6:$K$6, 0))</f>
        <v>B</v>
      </c>
      <c r="T31" s="14" t="s">
        <v>774</v>
      </c>
      <c r="U31" s="34">
        <f t="shared" si="0"/>
        <v>46</v>
      </c>
    </row>
    <row r="32" spans="1:22" ht="15.6" x14ac:dyDescent="0.25">
      <c r="A32" s="10">
        <v>12808</v>
      </c>
      <c r="B32" t="s">
        <v>323</v>
      </c>
      <c r="C32" t="s">
        <v>704</v>
      </c>
      <c r="D32" s="18">
        <v>41311</v>
      </c>
      <c r="E32" s="10">
        <f>YEAR(ClientDB[[#This Row],[Start Date]])</f>
        <v>2013</v>
      </c>
      <c r="F32" t="s">
        <v>826</v>
      </c>
      <c r="G32" t="str">
        <f>VLOOKUP(ClientDB[[#This Row],[Org Code]],orgLookupTable[],2,FALSE)</f>
        <v>Respira Networks</v>
      </c>
      <c r="H32" s="10" t="s">
        <v>46</v>
      </c>
      <c r="I32" s="10" t="str">
        <f>VLOOKUP(ClientDB[[#This Row],[Country Code]],CountryLookup[],2,)</f>
        <v>Germany</v>
      </c>
      <c r="J32" s="15">
        <v>26</v>
      </c>
      <c r="K32" s="15" t="str">
        <f>IF(ClientDB[[#This Row],[Start Date]]&gt;=U$14,"New","")</f>
        <v/>
      </c>
      <c r="L32" s="15" t="str">
        <f>IF(AND(ClientDB[[#This Row],[Start Year]]&lt;2016, ClientDB[[#This Row],[Events]]&gt;=6),"Gift","")</f>
        <v>Gift</v>
      </c>
      <c r="M32" s="15" t="str">
        <f>IF(ClientDB[[#This Row],[Events]]&gt;=30, "Platinum", IF(ClientDB[[#This Row],[Events]]&gt;=20,"Gold", IF(ClientDB[[#This Row],[Events]]&gt;=10,"Silver",IF(ClientDB[[#This Row],[Events]]&gt;=1,"Bronze",""))))</f>
        <v>Gold</v>
      </c>
      <c r="N32" s="15">
        <v>1</v>
      </c>
      <c r="O32" s="35">
        <f>IF(ClientDB[[#This Row],[Days]]=1, 350, ClientDB[[#This Row],[Days]]*300)</f>
        <v>350</v>
      </c>
      <c r="P32" s="35">
        <f>IF(ClientDB[[#This Row],[Events]]&gt;=10, ClientDB[[#This Row],[Price]]*0.8, IF(ClientDB[[#This Row],[Events]]&gt;=5, ClientDB[[#This Row],[Price]]-50,ClientDB[[#This Row],[Price]]))</f>
        <v>280</v>
      </c>
      <c r="Q32" s="15" t="s">
        <v>901</v>
      </c>
      <c r="R32" s="15" t="str">
        <f>INDEX('Lookup Lists'!$H$7:$K$59, MATCH(ClientDB[[#This Row],[Country Code]], 'Lookup Lists'!$G$7:$G$59, 0), MATCH(ClientDB[[#This Row],[Meal]], 'Lookup Lists'!$H$6:$K$6, 0))</f>
        <v>D</v>
      </c>
      <c r="T32" s="14" t="s">
        <v>787</v>
      </c>
      <c r="U32" s="34">
        <f t="shared" si="0"/>
        <v>50</v>
      </c>
    </row>
    <row r="33" spans="1:21" ht="15.6" x14ac:dyDescent="0.25">
      <c r="A33" s="10">
        <v>12811</v>
      </c>
      <c r="B33" t="s">
        <v>570</v>
      </c>
      <c r="C33" t="s">
        <v>571</v>
      </c>
      <c r="D33" s="18">
        <v>42630</v>
      </c>
      <c r="E33" s="10">
        <f>YEAR(ClientDB[[#This Row],[Start Date]])</f>
        <v>2016</v>
      </c>
      <c r="F33" t="s">
        <v>811</v>
      </c>
      <c r="G33" t="str">
        <f>VLOOKUP(ClientDB[[#This Row],[Org Code]],orgLookupTable[],2,FALSE)</f>
        <v>EYN</v>
      </c>
      <c r="H33" s="10" t="s">
        <v>15</v>
      </c>
      <c r="I33" s="10" t="str">
        <f>VLOOKUP(ClientDB[[#This Row],[Country Code]],CountryLookup[],2,)</f>
        <v>United Kingdom</v>
      </c>
      <c r="J33" s="15">
        <v>3</v>
      </c>
      <c r="K33" s="15" t="str">
        <f>IF(ClientDB[[#This Row],[Start Date]]&gt;=U$14,"New","")</f>
        <v/>
      </c>
      <c r="L33" s="15" t="str">
        <f>IF(AND(ClientDB[[#This Row],[Start Year]]&lt;2016, ClientDB[[#This Row],[Events]]&gt;=6),"Gift","")</f>
        <v/>
      </c>
      <c r="M33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3" s="15">
        <v>1</v>
      </c>
      <c r="O33" s="35">
        <f>IF(ClientDB[[#This Row],[Days]]=1, 350, ClientDB[[#This Row],[Days]]*300)</f>
        <v>350</v>
      </c>
      <c r="P33" s="35">
        <f>IF(ClientDB[[#This Row],[Events]]&gt;=10, ClientDB[[#This Row],[Price]]*0.8, IF(ClientDB[[#This Row],[Events]]&gt;=5, ClientDB[[#This Row],[Price]]-50,ClientDB[[#This Row],[Price]]))</f>
        <v>350</v>
      </c>
      <c r="Q33" s="15" t="s">
        <v>902</v>
      </c>
      <c r="R33" s="15" t="str">
        <f>INDEX('Lookup Lists'!$H$7:$K$59, MATCH(ClientDB[[#This Row],[Country Code]], 'Lookup Lists'!$G$7:$G$59, 0), MATCH(ClientDB[[#This Row],[Meal]], 'Lookup Lists'!$H$6:$K$6, 0))</f>
        <v>B</v>
      </c>
      <c r="T33" s="14" t="s">
        <v>788</v>
      </c>
      <c r="U33" s="34">
        <f t="shared" si="0"/>
        <v>32</v>
      </c>
    </row>
    <row r="34" spans="1:21" ht="15.6" x14ac:dyDescent="0.25">
      <c r="A34" s="10">
        <v>12838</v>
      </c>
      <c r="B34" t="s">
        <v>268</v>
      </c>
      <c r="C34" t="s">
        <v>269</v>
      </c>
      <c r="D34" s="18">
        <v>43909</v>
      </c>
      <c r="E34" s="10">
        <f>YEAR(ClientDB[[#This Row],[Start Date]])</f>
        <v>2020</v>
      </c>
      <c r="F34" t="s">
        <v>823</v>
      </c>
      <c r="G34" t="str">
        <f>VLOOKUP(ClientDB[[#This Row],[Org Code]],orgLookupTable[],2,FALSE)</f>
        <v>Pilco Streambank</v>
      </c>
      <c r="H34" s="10" t="s">
        <v>155</v>
      </c>
      <c r="I34" s="10" t="str">
        <f>VLOOKUP(ClientDB[[#This Row],[Country Code]],CountryLookup[],2,)</f>
        <v>United Arab Emirates</v>
      </c>
      <c r="J34" s="15">
        <v>2</v>
      </c>
      <c r="K34" s="15" t="str">
        <f>IF(ClientDB[[#This Row],[Start Date]]&gt;=U$14,"New","")</f>
        <v>New</v>
      </c>
      <c r="L34" s="15" t="str">
        <f>IF(AND(ClientDB[[#This Row],[Start Year]]&lt;2016, ClientDB[[#This Row],[Events]]&gt;=6),"Gift","")</f>
        <v/>
      </c>
      <c r="M34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4" s="15">
        <v>1</v>
      </c>
      <c r="O34" s="35">
        <f>IF(ClientDB[[#This Row],[Days]]=1, 350, ClientDB[[#This Row],[Days]]*300)</f>
        <v>350</v>
      </c>
      <c r="P34" s="35">
        <f>IF(ClientDB[[#This Row],[Events]]&gt;=10, ClientDB[[#This Row],[Price]]*0.8, IF(ClientDB[[#This Row],[Events]]&gt;=5, ClientDB[[#This Row],[Price]]-50,ClientDB[[#This Row],[Price]]))</f>
        <v>350</v>
      </c>
      <c r="Q34" s="15" t="s">
        <v>901</v>
      </c>
      <c r="R34" s="15" t="str">
        <f>INDEX('Lookup Lists'!$H$7:$K$59, MATCH(ClientDB[[#This Row],[Country Code]], 'Lookup Lists'!$G$7:$G$59, 0), MATCH(ClientDB[[#This Row],[Meal]], 'Lookup Lists'!$H$6:$K$6, 0))</f>
        <v>D</v>
      </c>
      <c r="T34" s="14" t="s">
        <v>789</v>
      </c>
      <c r="U34" s="34">
        <f t="shared" si="0"/>
        <v>62</v>
      </c>
    </row>
    <row r="35" spans="1:21" ht="15.6" x14ac:dyDescent="0.25">
      <c r="A35" s="10">
        <v>12940</v>
      </c>
      <c r="B35" t="s">
        <v>627</v>
      </c>
      <c r="C35" t="s">
        <v>628</v>
      </c>
      <c r="D35" s="18">
        <v>42588</v>
      </c>
      <c r="E35" s="10">
        <f>YEAR(ClientDB[[#This Row],[Start Date]])</f>
        <v>2016</v>
      </c>
      <c r="F35" t="s">
        <v>827</v>
      </c>
      <c r="G35" t="str">
        <f>VLOOKUP(ClientDB[[#This Row],[Org Code]],orgLookupTable[],2,FALSE)</f>
        <v>Ripple Com</v>
      </c>
      <c r="H35" s="10" t="s">
        <v>15</v>
      </c>
      <c r="I35" s="10" t="str">
        <f>VLOOKUP(ClientDB[[#This Row],[Country Code]],CountryLookup[],2,)</f>
        <v>United Kingdom</v>
      </c>
      <c r="J35" s="15">
        <v>9</v>
      </c>
      <c r="K35" s="15" t="str">
        <f>IF(ClientDB[[#This Row],[Start Date]]&gt;=U$14,"New","")</f>
        <v/>
      </c>
      <c r="L35" s="15" t="str">
        <f>IF(AND(ClientDB[[#This Row],[Start Year]]&lt;2016, ClientDB[[#This Row],[Events]]&gt;=6),"Gift","")</f>
        <v/>
      </c>
      <c r="M35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5" s="15">
        <v>3</v>
      </c>
      <c r="O35" s="35">
        <f>IF(ClientDB[[#This Row],[Days]]=1, 350, ClientDB[[#This Row],[Days]]*300)</f>
        <v>900</v>
      </c>
      <c r="P35" s="35">
        <f>IF(ClientDB[[#This Row],[Events]]&gt;=10, ClientDB[[#This Row],[Price]]*0.8, IF(ClientDB[[#This Row],[Events]]&gt;=5, ClientDB[[#This Row],[Price]]-50,ClientDB[[#This Row],[Price]]))</f>
        <v>850</v>
      </c>
      <c r="Q35" s="15" t="s">
        <v>899</v>
      </c>
      <c r="R35" s="15" t="str">
        <f>INDEX('Lookup Lists'!$H$7:$K$59, MATCH(ClientDB[[#This Row],[Country Code]], 'Lookup Lists'!$G$7:$G$59, 0), MATCH(ClientDB[[#This Row],[Meal]], 'Lookup Lists'!$H$6:$K$6, 0))</f>
        <v>A</v>
      </c>
      <c r="T35" s="14" t="s">
        <v>790</v>
      </c>
      <c r="U35" s="34">
        <f t="shared" si="0"/>
        <v>44</v>
      </c>
    </row>
    <row r="36" spans="1:21" x14ac:dyDescent="0.25">
      <c r="A36" s="10">
        <v>12942</v>
      </c>
      <c r="B36" t="s">
        <v>135</v>
      </c>
      <c r="C36" t="s">
        <v>622</v>
      </c>
      <c r="D36" s="18">
        <v>43373</v>
      </c>
      <c r="E36" s="10">
        <f>YEAR(ClientDB[[#This Row],[Start Date]])</f>
        <v>2018</v>
      </c>
      <c r="F36" t="s">
        <v>803</v>
      </c>
      <c r="G36" t="str">
        <f>VLOOKUP(ClientDB[[#This Row],[Org Code]],orgLookupTable[],2,FALSE)</f>
        <v>CTX</v>
      </c>
      <c r="H36" s="10" t="s">
        <v>59</v>
      </c>
      <c r="I36" s="10" t="str">
        <f>VLOOKUP(ClientDB[[#This Row],[Country Code]],CountryLookup[],2,)</f>
        <v>Netherlands</v>
      </c>
      <c r="J36" s="15">
        <v>7</v>
      </c>
      <c r="K36" s="15" t="str">
        <f>IF(ClientDB[[#This Row],[Start Date]]&gt;=U$14,"New","")</f>
        <v/>
      </c>
      <c r="L36" s="15" t="str">
        <f>IF(AND(ClientDB[[#This Row],[Start Year]]&lt;2016, ClientDB[[#This Row],[Events]]&gt;=6),"Gift","")</f>
        <v/>
      </c>
      <c r="M36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6" s="15">
        <v>1</v>
      </c>
      <c r="O36" s="35">
        <f>IF(ClientDB[[#This Row],[Days]]=1, 350, ClientDB[[#This Row],[Days]]*300)</f>
        <v>350</v>
      </c>
      <c r="P36" s="35">
        <f>IF(ClientDB[[#This Row],[Events]]&gt;=10, ClientDB[[#This Row],[Price]]*0.8, IF(ClientDB[[#This Row],[Events]]&gt;=5, ClientDB[[#This Row],[Price]]-50,ClientDB[[#This Row],[Price]]))</f>
        <v>300</v>
      </c>
      <c r="Q36" s="15" t="s">
        <v>901</v>
      </c>
      <c r="R36" s="15" t="str">
        <f>INDEX('Lookup Lists'!$H$7:$K$59, MATCH(ClientDB[[#This Row],[Country Code]], 'Lookup Lists'!$G$7:$G$59, 0), MATCH(ClientDB[[#This Row],[Meal]], 'Lookup Lists'!$H$6:$K$6, 0))</f>
        <v>F</v>
      </c>
    </row>
    <row r="37" spans="1:21" x14ac:dyDescent="0.25">
      <c r="A37" s="10">
        <v>13063</v>
      </c>
      <c r="B37" t="s">
        <v>43</v>
      </c>
      <c r="C37" t="s">
        <v>44</v>
      </c>
      <c r="D37" s="18">
        <v>42328</v>
      </c>
      <c r="E37" s="10">
        <f>YEAR(ClientDB[[#This Row],[Start Date]])</f>
        <v>2015</v>
      </c>
      <c r="F37" t="s">
        <v>838</v>
      </c>
      <c r="G37" t="str">
        <f>VLOOKUP(ClientDB[[#This Row],[Org Code]],orgLookupTable[],2,FALSE)</f>
        <v>xLAN Internet Exchange</v>
      </c>
      <c r="H37" s="10" t="s">
        <v>46</v>
      </c>
      <c r="I37" s="10" t="str">
        <f>VLOOKUP(ClientDB[[#This Row],[Country Code]],CountryLookup[],2,)</f>
        <v>Germany</v>
      </c>
      <c r="J37" s="15">
        <v>1</v>
      </c>
      <c r="K37" s="15" t="str">
        <f>IF(ClientDB[[#This Row],[Start Date]]&gt;=U$14,"New","")</f>
        <v/>
      </c>
      <c r="L37" s="15" t="str">
        <f>IF(AND(ClientDB[[#This Row],[Start Year]]&lt;2016, ClientDB[[#This Row],[Events]]&gt;=6),"Gift","")</f>
        <v/>
      </c>
      <c r="M37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7" s="15">
        <v>3</v>
      </c>
      <c r="O37" s="35">
        <f>IF(ClientDB[[#This Row],[Days]]=1, 350, ClientDB[[#This Row],[Days]]*300)</f>
        <v>900</v>
      </c>
      <c r="P37" s="35">
        <f>IF(ClientDB[[#This Row],[Events]]&gt;=10, ClientDB[[#This Row],[Price]]*0.8, IF(ClientDB[[#This Row],[Events]]&gt;=5, ClientDB[[#This Row],[Price]]-50,ClientDB[[#This Row],[Price]]))</f>
        <v>900</v>
      </c>
      <c r="Q37" s="15" t="s">
        <v>901</v>
      </c>
      <c r="R37" s="15" t="str">
        <f>INDEX('Lookup Lists'!$H$7:$K$59, MATCH(ClientDB[[#This Row],[Country Code]], 'Lookup Lists'!$G$7:$G$59, 0), MATCH(ClientDB[[#This Row],[Meal]], 'Lookup Lists'!$H$6:$K$6, 0))</f>
        <v>D</v>
      </c>
    </row>
    <row r="38" spans="1:21" x14ac:dyDescent="0.25">
      <c r="A38" s="10">
        <v>13210</v>
      </c>
      <c r="B38" t="s">
        <v>627</v>
      </c>
      <c r="C38" t="s">
        <v>697</v>
      </c>
      <c r="D38" s="18">
        <v>42738</v>
      </c>
      <c r="E38" s="10">
        <f>YEAR(ClientDB[[#This Row],[Start Date]])</f>
        <v>2017</v>
      </c>
      <c r="F38" t="s">
        <v>817</v>
      </c>
      <c r="G38" t="str">
        <f>VLOOKUP(ClientDB[[#This Row],[Org Code]],orgLookupTable[],2,FALSE)</f>
        <v>LACNE</v>
      </c>
      <c r="H38" s="10" t="s">
        <v>698</v>
      </c>
      <c r="I38" s="10" t="str">
        <f>VLOOKUP(ClientDB[[#This Row],[Country Code]],CountryLookup[],2,)</f>
        <v>Argentina</v>
      </c>
      <c r="J38" s="15">
        <v>3</v>
      </c>
      <c r="K38" s="15" t="str">
        <f>IF(ClientDB[[#This Row],[Start Date]]&gt;=U$14,"New","")</f>
        <v/>
      </c>
      <c r="L38" s="15" t="str">
        <f>IF(AND(ClientDB[[#This Row],[Start Year]]&lt;2016, ClientDB[[#This Row],[Events]]&gt;=6),"Gift","")</f>
        <v/>
      </c>
      <c r="M38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8" s="15">
        <v>1</v>
      </c>
      <c r="O38" s="35">
        <f>IF(ClientDB[[#This Row],[Days]]=1, 350, ClientDB[[#This Row],[Days]]*300)</f>
        <v>350</v>
      </c>
      <c r="P38" s="35">
        <f>IF(ClientDB[[#This Row],[Events]]&gt;=10, ClientDB[[#This Row],[Price]]*0.8, IF(ClientDB[[#This Row],[Events]]&gt;=5, ClientDB[[#This Row],[Price]]-50,ClientDB[[#This Row],[Price]]))</f>
        <v>350</v>
      </c>
      <c r="Q38" s="15" t="s">
        <v>902</v>
      </c>
      <c r="R38" s="15" t="str">
        <f>INDEX('Lookup Lists'!$H$7:$K$59, MATCH(ClientDB[[#This Row],[Country Code]], 'Lookup Lists'!$G$7:$G$59, 0), MATCH(ClientDB[[#This Row],[Meal]], 'Lookup Lists'!$H$6:$K$6, 0))</f>
        <v>B</v>
      </c>
    </row>
    <row r="39" spans="1:21" x14ac:dyDescent="0.25">
      <c r="A39" s="10">
        <v>13229</v>
      </c>
      <c r="B39" t="s">
        <v>60</v>
      </c>
      <c r="C39" t="s">
        <v>61</v>
      </c>
      <c r="D39" s="18">
        <v>42336</v>
      </c>
      <c r="E39" s="10">
        <f>YEAR(ClientDB[[#This Row],[Start Date]])</f>
        <v>2015</v>
      </c>
      <c r="F39" t="s">
        <v>797</v>
      </c>
      <c r="G39" t="str">
        <f>VLOOKUP(ClientDB[[#This Row],[Org Code]],orgLookupTable[],2,FALSE)</f>
        <v>ASET PLC</v>
      </c>
      <c r="H39" s="10" t="s">
        <v>63</v>
      </c>
      <c r="I39" s="10" t="str">
        <f>VLOOKUP(ClientDB[[#This Row],[Country Code]],CountryLookup[],2,)</f>
        <v>Armenia</v>
      </c>
      <c r="J39" s="15">
        <v>2</v>
      </c>
      <c r="K39" s="15" t="str">
        <f>IF(ClientDB[[#This Row],[Start Date]]&gt;=U$14,"New","")</f>
        <v/>
      </c>
      <c r="L39" s="15" t="str">
        <f>IF(AND(ClientDB[[#This Row],[Start Year]]&lt;2016, ClientDB[[#This Row],[Events]]&gt;=6),"Gift","")</f>
        <v/>
      </c>
      <c r="M39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9" s="15">
        <v>1</v>
      </c>
      <c r="O39" s="35">
        <f>IF(ClientDB[[#This Row],[Days]]=1, 350, ClientDB[[#This Row],[Days]]*300)</f>
        <v>350</v>
      </c>
      <c r="P39" s="35">
        <f>IF(ClientDB[[#This Row],[Events]]&gt;=10, ClientDB[[#This Row],[Price]]*0.8, IF(ClientDB[[#This Row],[Events]]&gt;=5, ClientDB[[#This Row],[Price]]-50,ClientDB[[#This Row],[Price]]))</f>
        <v>350</v>
      </c>
      <c r="Q39" s="15" t="s">
        <v>901</v>
      </c>
      <c r="R39" s="15" t="str">
        <f>INDEX('Lookup Lists'!$H$7:$K$59, MATCH(ClientDB[[#This Row],[Country Code]], 'Lookup Lists'!$G$7:$G$59, 0), MATCH(ClientDB[[#This Row],[Meal]], 'Lookup Lists'!$H$6:$K$6, 0))</f>
        <v>D</v>
      </c>
    </row>
    <row r="40" spans="1:21" x14ac:dyDescent="0.25">
      <c r="A40" s="10">
        <v>13301</v>
      </c>
      <c r="B40" t="s">
        <v>542</v>
      </c>
      <c r="C40" t="s">
        <v>543</v>
      </c>
      <c r="D40" s="18">
        <v>43004</v>
      </c>
      <c r="E40" s="10">
        <f>YEAR(ClientDB[[#This Row],[Start Date]])</f>
        <v>2017</v>
      </c>
      <c r="F40" t="s">
        <v>814</v>
      </c>
      <c r="G40" t="str">
        <f>VLOOKUP(ClientDB[[#This Row],[Org Code]],orgLookupTable[],2,FALSE)</f>
        <v>ICANT</v>
      </c>
      <c r="H40" s="10" t="s">
        <v>7</v>
      </c>
      <c r="I40" s="10" t="str">
        <f>VLOOKUP(ClientDB[[#This Row],[Country Code]],CountryLookup[],2,)</f>
        <v>Iran</v>
      </c>
      <c r="J40" s="15">
        <v>4</v>
      </c>
      <c r="K40" s="15" t="str">
        <f>IF(ClientDB[[#This Row],[Start Date]]&gt;=U$14,"New","")</f>
        <v/>
      </c>
      <c r="L40" s="15" t="str">
        <f>IF(AND(ClientDB[[#This Row],[Start Year]]&lt;2016, ClientDB[[#This Row],[Events]]&gt;=6),"Gift","")</f>
        <v/>
      </c>
      <c r="M40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40" s="15">
        <v>3</v>
      </c>
      <c r="O40" s="35">
        <f>IF(ClientDB[[#This Row],[Days]]=1, 350, ClientDB[[#This Row],[Days]]*300)</f>
        <v>900</v>
      </c>
      <c r="P40" s="35">
        <f>IF(ClientDB[[#This Row],[Events]]&gt;=10, ClientDB[[#This Row],[Price]]*0.8, IF(ClientDB[[#This Row],[Events]]&gt;=5, ClientDB[[#This Row],[Price]]-50,ClientDB[[#This Row],[Price]]))</f>
        <v>900</v>
      </c>
      <c r="Q40" s="15" t="s">
        <v>901</v>
      </c>
      <c r="R40" s="15" t="str">
        <f>INDEX('Lookup Lists'!$H$7:$K$59, MATCH(ClientDB[[#This Row],[Country Code]], 'Lookup Lists'!$G$7:$G$59, 0), MATCH(ClientDB[[#This Row],[Meal]], 'Lookup Lists'!$H$6:$K$6, 0))</f>
        <v>F</v>
      </c>
    </row>
    <row r="41" spans="1:21" x14ac:dyDescent="0.25">
      <c r="A41" s="10">
        <v>13380</v>
      </c>
      <c r="B41" t="s">
        <v>447</v>
      </c>
      <c r="C41" t="s">
        <v>448</v>
      </c>
      <c r="D41" s="18">
        <v>42498</v>
      </c>
      <c r="E41" s="10">
        <f>YEAR(ClientDB[[#This Row],[Start Date]])</f>
        <v>2016</v>
      </c>
      <c r="F41" t="s">
        <v>814</v>
      </c>
      <c r="G41" t="str">
        <f>VLOOKUP(ClientDB[[#This Row],[Org Code]],orgLookupTable[],2,FALSE)</f>
        <v>ICANT</v>
      </c>
      <c r="H41" s="10" t="s">
        <v>7</v>
      </c>
      <c r="I41" s="10" t="str">
        <f>VLOOKUP(ClientDB[[#This Row],[Country Code]],CountryLookup[],2,)</f>
        <v>Iran</v>
      </c>
      <c r="J41" s="15">
        <v>6</v>
      </c>
      <c r="K41" s="15" t="str">
        <f>IF(ClientDB[[#This Row],[Start Date]]&gt;=U$14,"New","")</f>
        <v/>
      </c>
      <c r="L41" s="15" t="str">
        <f>IF(AND(ClientDB[[#This Row],[Start Year]]&lt;2016, ClientDB[[#This Row],[Events]]&gt;=6),"Gift","")</f>
        <v/>
      </c>
      <c r="M41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41" s="15">
        <v>2</v>
      </c>
      <c r="O41" s="35">
        <f>IF(ClientDB[[#This Row],[Days]]=1, 350, ClientDB[[#This Row],[Days]]*300)</f>
        <v>600</v>
      </c>
      <c r="P41" s="35">
        <f>IF(ClientDB[[#This Row],[Events]]&gt;=10, ClientDB[[#This Row],[Price]]*0.8, IF(ClientDB[[#This Row],[Events]]&gt;=5, ClientDB[[#This Row],[Price]]-50,ClientDB[[#This Row],[Price]]))</f>
        <v>550</v>
      </c>
      <c r="Q41" s="15" t="s">
        <v>901</v>
      </c>
      <c r="R41" s="15" t="str">
        <f>INDEX('Lookup Lists'!$H$7:$K$59, MATCH(ClientDB[[#This Row],[Country Code]], 'Lookup Lists'!$G$7:$G$59, 0), MATCH(ClientDB[[#This Row],[Meal]], 'Lookup Lists'!$H$6:$K$6, 0))</f>
        <v>F</v>
      </c>
    </row>
    <row r="42" spans="1:21" x14ac:dyDescent="0.25">
      <c r="A42" s="10">
        <v>13382</v>
      </c>
      <c r="B42" t="s">
        <v>445</v>
      </c>
      <c r="C42" t="s">
        <v>446</v>
      </c>
      <c r="D42" s="18">
        <v>42213</v>
      </c>
      <c r="E42" s="10">
        <f>YEAR(ClientDB[[#This Row],[Start Date]])</f>
        <v>2015</v>
      </c>
      <c r="F42" t="s">
        <v>823</v>
      </c>
      <c r="G42" t="str">
        <f>VLOOKUP(ClientDB[[#This Row],[Org Code]],orgLookupTable[],2,FALSE)</f>
        <v>Pilco Streambank</v>
      </c>
      <c r="H42" s="10" t="s">
        <v>59</v>
      </c>
      <c r="I42" s="10" t="str">
        <f>VLOOKUP(ClientDB[[#This Row],[Country Code]],CountryLookup[],2,)</f>
        <v>Netherlands</v>
      </c>
      <c r="J42" s="15">
        <v>8</v>
      </c>
      <c r="K42" s="15" t="str">
        <f>IF(ClientDB[[#This Row],[Start Date]]&gt;=U$14,"New","")</f>
        <v/>
      </c>
      <c r="L42" s="15" t="str">
        <f>IF(AND(ClientDB[[#This Row],[Start Year]]&lt;2016, ClientDB[[#This Row],[Events]]&gt;=6),"Gift","")</f>
        <v>Gift</v>
      </c>
      <c r="M42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42" s="15">
        <v>2</v>
      </c>
      <c r="O42" s="35">
        <f>IF(ClientDB[[#This Row],[Days]]=1, 350, ClientDB[[#This Row],[Days]]*300)</f>
        <v>600</v>
      </c>
      <c r="P42" s="35">
        <f>IF(ClientDB[[#This Row],[Events]]&gt;=10, ClientDB[[#This Row],[Price]]*0.8, IF(ClientDB[[#This Row],[Events]]&gt;=5, ClientDB[[#This Row],[Price]]-50,ClientDB[[#This Row],[Price]]))</f>
        <v>550</v>
      </c>
      <c r="Q42" s="15" t="s">
        <v>901</v>
      </c>
      <c r="R42" s="15" t="str">
        <f>INDEX('Lookup Lists'!$H$7:$K$59, MATCH(ClientDB[[#This Row],[Country Code]], 'Lookup Lists'!$G$7:$G$59, 0), MATCH(ClientDB[[#This Row],[Meal]], 'Lookup Lists'!$H$6:$K$6, 0))</f>
        <v>F</v>
      </c>
    </row>
    <row r="43" spans="1:21" x14ac:dyDescent="0.25">
      <c r="A43" s="10">
        <v>13420</v>
      </c>
      <c r="B43" t="s">
        <v>67</v>
      </c>
      <c r="C43" t="s">
        <v>527</v>
      </c>
      <c r="D43" s="18">
        <v>42701</v>
      </c>
      <c r="E43" s="10">
        <f>YEAR(ClientDB[[#This Row],[Start Date]])</f>
        <v>2016</v>
      </c>
      <c r="F43" t="s">
        <v>806</v>
      </c>
      <c r="G43" t="str">
        <f>VLOOKUP(ClientDB[[#This Row],[Org Code]],orgLookupTable[],2,FALSE)</f>
        <v>DENIL</v>
      </c>
      <c r="H43" s="10" t="s">
        <v>11</v>
      </c>
      <c r="I43" s="10" t="str">
        <f>VLOOKUP(ClientDB[[#This Row],[Country Code]],CountryLookup[],2,)</f>
        <v>Austria</v>
      </c>
      <c r="J43" s="15">
        <v>17</v>
      </c>
      <c r="K43" s="15" t="str">
        <f>IF(ClientDB[[#This Row],[Start Date]]&gt;=U$14,"New","")</f>
        <v/>
      </c>
      <c r="L43" s="15" t="str">
        <f>IF(AND(ClientDB[[#This Row],[Start Year]]&lt;2016, ClientDB[[#This Row],[Events]]&gt;=6),"Gift","")</f>
        <v/>
      </c>
      <c r="M43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43" s="15">
        <v>2</v>
      </c>
      <c r="O43" s="35">
        <f>IF(ClientDB[[#This Row],[Days]]=1, 350, ClientDB[[#This Row],[Days]]*300)</f>
        <v>600</v>
      </c>
      <c r="P43" s="35">
        <f>IF(ClientDB[[#This Row],[Events]]&gt;=10, ClientDB[[#This Row],[Price]]*0.8, IF(ClientDB[[#This Row],[Events]]&gt;=5, ClientDB[[#This Row],[Price]]-50,ClientDB[[#This Row],[Price]]))</f>
        <v>480</v>
      </c>
      <c r="Q43" s="15" t="s">
        <v>902</v>
      </c>
      <c r="R43" s="15" t="str">
        <f>INDEX('Lookup Lists'!$H$7:$K$59, MATCH(ClientDB[[#This Row],[Country Code]], 'Lookup Lists'!$G$7:$G$59, 0), MATCH(ClientDB[[#This Row],[Meal]], 'Lookup Lists'!$H$6:$K$6, 0))</f>
        <v>B</v>
      </c>
    </row>
    <row r="44" spans="1:21" x14ac:dyDescent="0.25">
      <c r="A44" s="10">
        <v>13485</v>
      </c>
      <c r="B44" t="s">
        <v>135</v>
      </c>
      <c r="C44" t="s">
        <v>174</v>
      </c>
      <c r="D44" s="18">
        <v>43049</v>
      </c>
      <c r="E44" s="10">
        <f>YEAR(ClientDB[[#This Row],[Start Date]])</f>
        <v>2017</v>
      </c>
      <c r="F44" t="s">
        <v>803</v>
      </c>
      <c r="G44" t="str">
        <f>VLOOKUP(ClientDB[[#This Row],[Org Code]],orgLookupTable[],2,FALSE)</f>
        <v>CTX</v>
      </c>
      <c r="H44" s="10" t="s">
        <v>175</v>
      </c>
      <c r="I44" s="10" t="str">
        <f>VLOOKUP(ClientDB[[#This Row],[Country Code]],CountryLookup[],2,)</f>
        <v>Australia</v>
      </c>
      <c r="J44" s="15">
        <v>6</v>
      </c>
      <c r="K44" s="15" t="str">
        <f>IF(ClientDB[[#This Row],[Start Date]]&gt;=U$14,"New","")</f>
        <v/>
      </c>
      <c r="L44" s="15" t="str">
        <f>IF(AND(ClientDB[[#This Row],[Start Year]]&lt;2016, ClientDB[[#This Row],[Events]]&gt;=6),"Gift","")</f>
        <v/>
      </c>
      <c r="M44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44" s="15">
        <v>3</v>
      </c>
      <c r="O44" s="35">
        <f>IF(ClientDB[[#This Row],[Days]]=1, 350, ClientDB[[#This Row],[Days]]*300)</f>
        <v>900</v>
      </c>
      <c r="P44" s="35">
        <f>IF(ClientDB[[#This Row],[Events]]&gt;=10, ClientDB[[#This Row],[Price]]*0.8, IF(ClientDB[[#This Row],[Events]]&gt;=5, ClientDB[[#This Row],[Price]]-50,ClientDB[[#This Row],[Price]]))</f>
        <v>850</v>
      </c>
      <c r="Q44" s="15" t="s">
        <v>901</v>
      </c>
      <c r="R44" s="15" t="str">
        <f>INDEX('Lookup Lists'!$H$7:$K$59, MATCH(ClientDB[[#This Row],[Country Code]], 'Lookup Lists'!$G$7:$G$59, 0), MATCH(ClientDB[[#This Row],[Meal]], 'Lookup Lists'!$H$6:$K$6, 0))</f>
        <v>D</v>
      </c>
    </row>
    <row r="45" spans="1:21" x14ac:dyDescent="0.25">
      <c r="A45" s="10">
        <v>13650</v>
      </c>
      <c r="B45" t="s">
        <v>536</v>
      </c>
      <c r="C45" t="s">
        <v>537</v>
      </c>
      <c r="D45" s="18">
        <v>44078</v>
      </c>
      <c r="E45" s="10">
        <f>YEAR(ClientDB[[#This Row],[Start Date]])</f>
        <v>2020</v>
      </c>
      <c r="F45" t="s">
        <v>806</v>
      </c>
      <c r="G45" t="str">
        <f>VLOOKUP(ClientDB[[#This Row],[Org Code]],orgLookupTable[],2,FALSE)</f>
        <v>DENIL</v>
      </c>
      <c r="H45" s="10" t="s">
        <v>46</v>
      </c>
      <c r="I45" s="10" t="str">
        <f>VLOOKUP(ClientDB[[#This Row],[Country Code]],CountryLookup[],2,)</f>
        <v>Germany</v>
      </c>
      <c r="J45" s="15">
        <v>17</v>
      </c>
      <c r="K45" s="15" t="str">
        <f>IF(ClientDB[[#This Row],[Start Date]]&gt;=U$14,"New","")</f>
        <v>New</v>
      </c>
      <c r="L45" s="15" t="str">
        <f>IF(AND(ClientDB[[#This Row],[Start Year]]&lt;2016, ClientDB[[#This Row],[Events]]&gt;=6),"Gift","")</f>
        <v/>
      </c>
      <c r="M45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45" s="15">
        <v>2</v>
      </c>
      <c r="O45" s="35">
        <f>IF(ClientDB[[#This Row],[Days]]=1, 350, ClientDB[[#This Row],[Days]]*300)</f>
        <v>600</v>
      </c>
      <c r="P45" s="35">
        <f>IF(ClientDB[[#This Row],[Events]]&gt;=10, ClientDB[[#This Row],[Price]]*0.8, IF(ClientDB[[#This Row],[Events]]&gt;=5, ClientDB[[#This Row],[Price]]-50,ClientDB[[#This Row],[Price]]))</f>
        <v>480</v>
      </c>
      <c r="Q45" s="15" t="s">
        <v>901</v>
      </c>
      <c r="R45" s="15" t="str">
        <f>INDEX('Lookup Lists'!$H$7:$K$59, MATCH(ClientDB[[#This Row],[Country Code]], 'Lookup Lists'!$G$7:$G$59, 0), MATCH(ClientDB[[#This Row],[Meal]], 'Lookup Lists'!$H$6:$K$6, 0))</f>
        <v>D</v>
      </c>
    </row>
    <row r="46" spans="1:21" x14ac:dyDescent="0.25">
      <c r="A46" s="10">
        <v>13671</v>
      </c>
      <c r="B46" t="s">
        <v>762</v>
      </c>
      <c r="C46" t="s">
        <v>763</v>
      </c>
      <c r="D46" s="18">
        <v>43010</v>
      </c>
      <c r="E46" s="10">
        <f>YEAR(ClientDB[[#This Row],[Start Date]])</f>
        <v>2017</v>
      </c>
      <c r="F46" t="s">
        <v>827</v>
      </c>
      <c r="G46" t="str">
        <f>VLOOKUP(ClientDB[[#This Row],[Org Code]],orgLookupTable[],2,FALSE)</f>
        <v>Ripple Com</v>
      </c>
      <c r="H46" s="10" t="s">
        <v>7</v>
      </c>
      <c r="I46" s="10" t="str">
        <f>VLOOKUP(ClientDB[[#This Row],[Country Code]],CountryLookup[],2,)</f>
        <v>Iran</v>
      </c>
      <c r="J46" s="15">
        <v>8</v>
      </c>
      <c r="K46" s="15" t="str">
        <f>IF(ClientDB[[#This Row],[Start Date]]&gt;=U$14,"New","")</f>
        <v/>
      </c>
      <c r="L46" s="15" t="str">
        <f>IF(AND(ClientDB[[#This Row],[Start Year]]&lt;2016, ClientDB[[#This Row],[Events]]&gt;=6),"Gift","")</f>
        <v/>
      </c>
      <c r="M46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46" s="15">
        <v>2</v>
      </c>
      <c r="O46" s="35">
        <f>IF(ClientDB[[#This Row],[Days]]=1, 350, ClientDB[[#This Row],[Days]]*300)</f>
        <v>600</v>
      </c>
      <c r="P46" s="35">
        <f>IF(ClientDB[[#This Row],[Events]]&gt;=10, ClientDB[[#This Row],[Price]]*0.8, IF(ClientDB[[#This Row],[Events]]&gt;=5, ClientDB[[#This Row],[Price]]-50,ClientDB[[#This Row],[Price]]))</f>
        <v>550</v>
      </c>
      <c r="Q46" s="15" t="s">
        <v>899</v>
      </c>
      <c r="R46" s="15" t="str">
        <f>INDEX('Lookup Lists'!$H$7:$K$59, MATCH(ClientDB[[#This Row],[Country Code]], 'Lookup Lists'!$G$7:$G$59, 0), MATCH(ClientDB[[#This Row],[Meal]], 'Lookup Lists'!$H$6:$K$6, 0))</f>
        <v>A</v>
      </c>
    </row>
    <row r="47" spans="1:21" x14ac:dyDescent="0.25">
      <c r="A47" s="10">
        <v>13684</v>
      </c>
      <c r="B47" t="s">
        <v>219</v>
      </c>
      <c r="C47" t="s">
        <v>220</v>
      </c>
      <c r="D47" s="18">
        <v>43498</v>
      </c>
      <c r="E47" s="10">
        <f>YEAR(ClientDB[[#This Row],[Start Date]])</f>
        <v>2019</v>
      </c>
      <c r="F47" t="s">
        <v>827</v>
      </c>
      <c r="G47" t="str">
        <f>VLOOKUP(ClientDB[[#This Row],[Org Code]],orgLookupTable[],2,FALSE)</f>
        <v>Ripple Com</v>
      </c>
      <c r="H47" s="10" t="s">
        <v>15</v>
      </c>
      <c r="I47" s="10" t="str">
        <f>VLOOKUP(ClientDB[[#This Row],[Country Code]],CountryLookup[],2,)</f>
        <v>United Kingdom</v>
      </c>
      <c r="J47" s="15">
        <v>10</v>
      </c>
      <c r="K47" s="15" t="str">
        <f>IF(ClientDB[[#This Row],[Start Date]]&gt;=U$14,"New","")</f>
        <v/>
      </c>
      <c r="L47" s="15" t="str">
        <f>IF(AND(ClientDB[[#This Row],[Start Year]]&lt;2016, ClientDB[[#This Row],[Events]]&gt;=6),"Gift","")</f>
        <v/>
      </c>
      <c r="M47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47" s="15">
        <v>1</v>
      </c>
      <c r="O47" s="35">
        <f>IF(ClientDB[[#This Row],[Days]]=1, 350, ClientDB[[#This Row],[Days]]*300)</f>
        <v>350</v>
      </c>
      <c r="P47" s="35">
        <f>IF(ClientDB[[#This Row],[Events]]&gt;=10, ClientDB[[#This Row],[Price]]*0.8, IF(ClientDB[[#This Row],[Events]]&gt;=5, ClientDB[[#This Row],[Price]]-50,ClientDB[[#This Row],[Price]]))</f>
        <v>280</v>
      </c>
      <c r="Q47" s="15" t="s">
        <v>901</v>
      </c>
      <c r="R47" s="15" t="str">
        <f>INDEX('Lookup Lists'!$H$7:$K$59, MATCH(ClientDB[[#This Row],[Country Code]], 'Lookup Lists'!$G$7:$G$59, 0), MATCH(ClientDB[[#This Row],[Meal]], 'Lookup Lists'!$H$6:$K$6, 0))</f>
        <v>E</v>
      </c>
    </row>
    <row r="48" spans="1:21" x14ac:dyDescent="0.25">
      <c r="A48" s="10">
        <v>13713</v>
      </c>
      <c r="B48" t="s">
        <v>417</v>
      </c>
      <c r="C48" t="s">
        <v>418</v>
      </c>
      <c r="D48" s="18">
        <v>42684</v>
      </c>
      <c r="E48" s="10">
        <f>YEAR(ClientDB[[#This Row],[Start Date]])</f>
        <v>2016</v>
      </c>
      <c r="F48" t="s">
        <v>827</v>
      </c>
      <c r="G48" t="str">
        <f>VLOOKUP(ClientDB[[#This Row],[Org Code]],orgLookupTable[],2,FALSE)</f>
        <v>Ripple Com</v>
      </c>
      <c r="H48" s="10" t="s">
        <v>419</v>
      </c>
      <c r="I48" s="10" t="str">
        <f>VLOOKUP(ClientDB[[#This Row],[Country Code]],CountryLookup[],2,)</f>
        <v>Hungary</v>
      </c>
      <c r="J48" s="15">
        <v>20</v>
      </c>
      <c r="K48" s="15" t="str">
        <f>IF(ClientDB[[#This Row],[Start Date]]&gt;=U$14,"New","")</f>
        <v/>
      </c>
      <c r="L48" s="15" t="str">
        <f>IF(AND(ClientDB[[#This Row],[Start Year]]&lt;2016, ClientDB[[#This Row],[Events]]&gt;=6),"Gift","")</f>
        <v/>
      </c>
      <c r="M48" s="15" t="str">
        <f>IF(ClientDB[[#This Row],[Events]]&gt;=30, "Platinum", IF(ClientDB[[#This Row],[Events]]&gt;=20,"Gold", IF(ClientDB[[#This Row],[Events]]&gt;=10,"Silver",IF(ClientDB[[#This Row],[Events]]&gt;=1,"Bronze",""))))</f>
        <v>Gold</v>
      </c>
      <c r="N48" s="15">
        <v>2</v>
      </c>
      <c r="O48" s="35">
        <f>IF(ClientDB[[#This Row],[Days]]=1, 350, ClientDB[[#This Row],[Days]]*300)</f>
        <v>600</v>
      </c>
      <c r="P48" s="35">
        <f>IF(ClientDB[[#This Row],[Events]]&gt;=10, ClientDB[[#This Row],[Price]]*0.8, IF(ClientDB[[#This Row],[Events]]&gt;=5, ClientDB[[#This Row],[Price]]-50,ClientDB[[#This Row],[Price]]))</f>
        <v>480</v>
      </c>
      <c r="Q48" s="15" t="s">
        <v>900</v>
      </c>
      <c r="R48" s="15" t="str">
        <f>INDEX('Lookup Lists'!$H$7:$K$59, MATCH(ClientDB[[#This Row],[Country Code]], 'Lookup Lists'!$G$7:$G$59, 0), MATCH(ClientDB[[#This Row],[Meal]], 'Lookup Lists'!$H$6:$K$6, 0))</f>
        <v>A</v>
      </c>
    </row>
    <row r="49" spans="1:18" x14ac:dyDescent="0.25">
      <c r="A49" s="10">
        <v>13813</v>
      </c>
      <c r="B49" t="s">
        <v>516</v>
      </c>
      <c r="C49" t="s">
        <v>517</v>
      </c>
      <c r="D49" s="18">
        <v>43978</v>
      </c>
      <c r="E49" s="10">
        <f>YEAR(ClientDB[[#This Row],[Start Date]])</f>
        <v>2020</v>
      </c>
      <c r="F49" t="s">
        <v>827</v>
      </c>
      <c r="G49" t="str">
        <f>VLOOKUP(ClientDB[[#This Row],[Org Code]],orgLookupTable[],2,FALSE)</f>
        <v>Ripple Com</v>
      </c>
      <c r="H49" s="10" t="s">
        <v>15</v>
      </c>
      <c r="I49" s="10" t="str">
        <f>VLOOKUP(ClientDB[[#This Row],[Country Code]],CountryLookup[],2,)</f>
        <v>United Kingdom</v>
      </c>
      <c r="J49" s="15">
        <v>1</v>
      </c>
      <c r="K49" s="15" t="str">
        <f>IF(ClientDB[[#This Row],[Start Date]]&gt;=U$14,"New","")</f>
        <v>New</v>
      </c>
      <c r="L49" s="15" t="str">
        <f>IF(AND(ClientDB[[#This Row],[Start Year]]&lt;2016, ClientDB[[#This Row],[Events]]&gt;=6),"Gift","")</f>
        <v/>
      </c>
      <c r="M49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49" s="15">
        <v>1</v>
      </c>
      <c r="O49" s="35">
        <f>IF(ClientDB[[#This Row],[Days]]=1, 350, ClientDB[[#This Row],[Days]]*300)</f>
        <v>350</v>
      </c>
      <c r="P49" s="35">
        <f>IF(ClientDB[[#This Row],[Events]]&gt;=10, ClientDB[[#This Row],[Price]]*0.8, IF(ClientDB[[#This Row],[Events]]&gt;=5, ClientDB[[#This Row],[Price]]-50,ClientDB[[#This Row],[Price]]))</f>
        <v>350</v>
      </c>
      <c r="Q49" s="15" t="s">
        <v>902</v>
      </c>
      <c r="R49" s="15" t="str">
        <f>INDEX('Lookup Lists'!$H$7:$K$59, MATCH(ClientDB[[#This Row],[Country Code]], 'Lookup Lists'!$G$7:$G$59, 0), MATCH(ClientDB[[#This Row],[Meal]], 'Lookup Lists'!$H$6:$K$6, 0))</f>
        <v>B</v>
      </c>
    </row>
    <row r="50" spans="1:18" x14ac:dyDescent="0.25">
      <c r="A50" s="10">
        <v>13824</v>
      </c>
      <c r="B50" t="s">
        <v>110</v>
      </c>
      <c r="C50" t="s">
        <v>111</v>
      </c>
      <c r="D50" s="18">
        <v>41364</v>
      </c>
      <c r="E50" s="10">
        <f>YEAR(ClientDB[[#This Row],[Start Date]])</f>
        <v>2013</v>
      </c>
      <c r="F50" t="s">
        <v>836</v>
      </c>
      <c r="G50" t="str">
        <f>VLOOKUP(ClientDB[[#This Row],[Org Code]],orgLookupTable[],2,FALSE)</f>
        <v>Wiz Labs</v>
      </c>
      <c r="H50" s="10" t="s">
        <v>97</v>
      </c>
      <c r="I50" s="10" t="str">
        <f>VLOOKUP(ClientDB[[#This Row],[Country Code]],CountryLookup[],2,)</f>
        <v>Ireland</v>
      </c>
      <c r="J50" s="15">
        <v>31</v>
      </c>
      <c r="K50" s="15" t="str">
        <f>IF(ClientDB[[#This Row],[Start Date]]&gt;=U$14,"New","")</f>
        <v/>
      </c>
      <c r="L50" s="15" t="str">
        <f>IF(AND(ClientDB[[#This Row],[Start Year]]&lt;2016, ClientDB[[#This Row],[Events]]&gt;=6),"Gift","")</f>
        <v>Gift</v>
      </c>
      <c r="M50" s="15" t="str">
        <f>IF(ClientDB[[#This Row],[Events]]&gt;=30, "Platinum", IF(ClientDB[[#This Row],[Events]]&gt;=20,"Gold", IF(ClientDB[[#This Row],[Events]]&gt;=10,"Silver",IF(ClientDB[[#This Row],[Events]]&gt;=1,"Bronze",""))))</f>
        <v>Platinum</v>
      </c>
      <c r="N50" s="15">
        <v>3</v>
      </c>
      <c r="O50" s="35">
        <f>IF(ClientDB[[#This Row],[Days]]=1, 350, ClientDB[[#This Row],[Days]]*300)</f>
        <v>900</v>
      </c>
      <c r="P50" s="35">
        <f>IF(ClientDB[[#This Row],[Events]]&gt;=10, ClientDB[[#This Row],[Price]]*0.8, IF(ClientDB[[#This Row],[Events]]&gt;=5, ClientDB[[#This Row],[Price]]-50,ClientDB[[#This Row],[Price]]))</f>
        <v>720</v>
      </c>
      <c r="Q50" s="15" t="s">
        <v>901</v>
      </c>
      <c r="R50" s="15" t="str">
        <f>INDEX('Lookup Lists'!$H$7:$K$59, MATCH(ClientDB[[#This Row],[Country Code]], 'Lookup Lists'!$G$7:$G$59, 0), MATCH(ClientDB[[#This Row],[Meal]], 'Lookup Lists'!$H$6:$K$6, 0))</f>
        <v>F</v>
      </c>
    </row>
    <row r="51" spans="1:18" x14ac:dyDescent="0.25">
      <c r="A51" s="10">
        <v>13865</v>
      </c>
      <c r="B51" t="s">
        <v>372</v>
      </c>
      <c r="C51" t="s">
        <v>373</v>
      </c>
      <c r="D51" s="18">
        <v>42729</v>
      </c>
      <c r="E51" s="10">
        <f>YEAR(ClientDB[[#This Row],[Start Date]])</f>
        <v>2016</v>
      </c>
      <c r="F51" t="s">
        <v>813</v>
      </c>
      <c r="G51" t="str">
        <f>VLOOKUP(ClientDB[[#This Row],[Org Code]],orgLookupTable[],2,FALSE)</f>
        <v>HeatProof</v>
      </c>
      <c r="H51" s="10" t="s">
        <v>11</v>
      </c>
      <c r="I51" s="10" t="str">
        <f>VLOOKUP(ClientDB[[#This Row],[Country Code]],CountryLookup[],2,)</f>
        <v>Austria</v>
      </c>
      <c r="J51" s="15">
        <v>4</v>
      </c>
      <c r="K51" s="15" t="str">
        <f>IF(ClientDB[[#This Row],[Start Date]]&gt;=U$14,"New","")</f>
        <v/>
      </c>
      <c r="L51" s="15" t="str">
        <f>IF(AND(ClientDB[[#This Row],[Start Year]]&lt;2016, ClientDB[[#This Row],[Events]]&gt;=6),"Gift","")</f>
        <v/>
      </c>
      <c r="M51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51" s="15">
        <v>3</v>
      </c>
      <c r="O51" s="35">
        <f>IF(ClientDB[[#This Row],[Days]]=1, 350, ClientDB[[#This Row],[Days]]*300)</f>
        <v>900</v>
      </c>
      <c r="P51" s="35">
        <f>IF(ClientDB[[#This Row],[Events]]&gt;=10, ClientDB[[#This Row],[Price]]*0.8, IF(ClientDB[[#This Row],[Events]]&gt;=5, ClientDB[[#This Row],[Price]]-50,ClientDB[[#This Row],[Price]]))</f>
        <v>900</v>
      </c>
      <c r="Q51" s="15" t="s">
        <v>899</v>
      </c>
      <c r="R51" s="15" t="str">
        <f>INDEX('Lookup Lists'!$H$7:$K$59, MATCH(ClientDB[[#This Row],[Country Code]], 'Lookup Lists'!$G$7:$G$59, 0), MATCH(ClientDB[[#This Row],[Meal]], 'Lookup Lists'!$H$6:$K$6, 0))</f>
        <v>A</v>
      </c>
    </row>
    <row r="52" spans="1:18" x14ac:dyDescent="0.25">
      <c r="A52" s="10">
        <v>13875</v>
      </c>
      <c r="B52" t="s">
        <v>408</v>
      </c>
      <c r="C52" t="s">
        <v>409</v>
      </c>
      <c r="D52" s="18">
        <v>42312</v>
      </c>
      <c r="E52" s="10">
        <f>YEAR(ClientDB[[#This Row],[Start Date]])</f>
        <v>2015</v>
      </c>
      <c r="F52" t="s">
        <v>821</v>
      </c>
      <c r="G52" t="str">
        <f>VLOOKUP(ClientDB[[#This Row],[Org Code]],orgLookupTable[],2,FALSE)</f>
        <v>Parmis Technologies</v>
      </c>
      <c r="H52" s="10" t="s">
        <v>7</v>
      </c>
      <c r="I52" s="10" t="str">
        <f>VLOOKUP(ClientDB[[#This Row],[Country Code]],CountryLookup[],2,)</f>
        <v>Iran</v>
      </c>
      <c r="J52" s="15">
        <v>12</v>
      </c>
      <c r="K52" s="15" t="str">
        <f>IF(ClientDB[[#This Row],[Start Date]]&gt;=U$14,"New","")</f>
        <v/>
      </c>
      <c r="L52" s="15" t="str">
        <f>IF(AND(ClientDB[[#This Row],[Start Year]]&lt;2016, ClientDB[[#This Row],[Events]]&gt;=6),"Gift","")</f>
        <v>Gift</v>
      </c>
      <c r="M52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52" s="15">
        <v>3</v>
      </c>
      <c r="O52" s="35">
        <f>IF(ClientDB[[#This Row],[Days]]=1, 350, ClientDB[[#This Row],[Days]]*300)</f>
        <v>900</v>
      </c>
      <c r="P52" s="35">
        <f>IF(ClientDB[[#This Row],[Events]]&gt;=10, ClientDB[[#This Row],[Price]]*0.8, IF(ClientDB[[#This Row],[Events]]&gt;=5, ClientDB[[#This Row],[Price]]-50,ClientDB[[#This Row],[Price]]))</f>
        <v>720</v>
      </c>
      <c r="Q52" s="15" t="s">
        <v>900</v>
      </c>
      <c r="R52" s="15" t="str">
        <f>INDEX('Lookup Lists'!$H$7:$K$59, MATCH(ClientDB[[#This Row],[Country Code]], 'Lookup Lists'!$G$7:$G$59, 0), MATCH(ClientDB[[#This Row],[Meal]], 'Lookup Lists'!$H$6:$K$6, 0))</f>
        <v>A</v>
      </c>
    </row>
    <row r="53" spans="1:18" x14ac:dyDescent="0.25">
      <c r="A53" s="10">
        <v>13906</v>
      </c>
      <c r="B53" t="s">
        <v>540</v>
      </c>
      <c r="C53" t="s">
        <v>541</v>
      </c>
      <c r="D53" s="18">
        <v>43242</v>
      </c>
      <c r="E53" s="10">
        <f>YEAR(ClientDB[[#This Row],[Start Date]])</f>
        <v>2018</v>
      </c>
      <c r="F53" t="s">
        <v>826</v>
      </c>
      <c r="G53" t="str">
        <f>VLOOKUP(ClientDB[[#This Row],[Org Code]],orgLookupTable[],2,FALSE)</f>
        <v>Respira Networks</v>
      </c>
      <c r="H53" s="10" t="s">
        <v>7</v>
      </c>
      <c r="I53" s="10" t="str">
        <f>VLOOKUP(ClientDB[[#This Row],[Country Code]],CountryLookup[],2,)</f>
        <v>Iran</v>
      </c>
      <c r="J53" s="15">
        <v>8</v>
      </c>
      <c r="K53" s="15" t="str">
        <f>IF(ClientDB[[#This Row],[Start Date]]&gt;=U$14,"New","")</f>
        <v/>
      </c>
      <c r="L53" s="15" t="str">
        <f>IF(AND(ClientDB[[#This Row],[Start Year]]&lt;2016, ClientDB[[#This Row],[Events]]&gt;=6),"Gift","")</f>
        <v/>
      </c>
      <c r="M53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53" s="15">
        <v>3</v>
      </c>
      <c r="O53" s="35">
        <f>IF(ClientDB[[#This Row],[Days]]=1, 350, ClientDB[[#This Row],[Days]]*300)</f>
        <v>900</v>
      </c>
      <c r="P53" s="35">
        <f>IF(ClientDB[[#This Row],[Events]]&gt;=10, ClientDB[[#This Row],[Price]]*0.8, IF(ClientDB[[#This Row],[Events]]&gt;=5, ClientDB[[#This Row],[Price]]-50,ClientDB[[#This Row],[Price]]))</f>
        <v>850</v>
      </c>
      <c r="Q53" s="15" t="s">
        <v>901</v>
      </c>
      <c r="R53" s="15" t="str">
        <f>INDEX('Lookup Lists'!$H$7:$K$59, MATCH(ClientDB[[#This Row],[Country Code]], 'Lookup Lists'!$G$7:$G$59, 0), MATCH(ClientDB[[#This Row],[Meal]], 'Lookup Lists'!$H$6:$K$6, 0))</f>
        <v>F</v>
      </c>
    </row>
    <row r="54" spans="1:18" x14ac:dyDescent="0.25">
      <c r="A54" s="10">
        <v>14010</v>
      </c>
      <c r="B54" t="s">
        <v>589</v>
      </c>
      <c r="C54" t="s">
        <v>590</v>
      </c>
      <c r="D54" s="18">
        <v>42621</v>
      </c>
      <c r="E54" s="10">
        <f>YEAR(ClientDB[[#This Row],[Start Date]])</f>
        <v>2016</v>
      </c>
      <c r="F54" t="s">
        <v>804</v>
      </c>
      <c r="G54" t="str">
        <f>VLOOKUP(ClientDB[[#This Row],[Org Code]],orgLookupTable[],2,FALSE)</f>
        <v>Cyber Data Processing</v>
      </c>
      <c r="H54" s="10" t="s">
        <v>7</v>
      </c>
      <c r="I54" s="10" t="str">
        <f>VLOOKUP(ClientDB[[#This Row],[Country Code]],CountryLookup[],2,)</f>
        <v>Iran</v>
      </c>
      <c r="J54" s="15">
        <v>27</v>
      </c>
      <c r="K54" s="15" t="str">
        <f>IF(ClientDB[[#This Row],[Start Date]]&gt;=U$14,"New","")</f>
        <v/>
      </c>
      <c r="L54" s="15" t="str">
        <f>IF(AND(ClientDB[[#This Row],[Start Year]]&lt;2016, ClientDB[[#This Row],[Events]]&gt;=6),"Gift","")</f>
        <v/>
      </c>
      <c r="M54" s="15" t="str">
        <f>IF(ClientDB[[#This Row],[Events]]&gt;=30, "Platinum", IF(ClientDB[[#This Row],[Events]]&gt;=20,"Gold", IF(ClientDB[[#This Row],[Events]]&gt;=10,"Silver",IF(ClientDB[[#This Row],[Events]]&gt;=1,"Bronze",""))))</f>
        <v>Gold</v>
      </c>
      <c r="N54" s="15">
        <v>1</v>
      </c>
      <c r="O54" s="35">
        <f>IF(ClientDB[[#This Row],[Days]]=1, 350, ClientDB[[#This Row],[Days]]*300)</f>
        <v>350</v>
      </c>
      <c r="P54" s="35">
        <f>IF(ClientDB[[#This Row],[Events]]&gt;=10, ClientDB[[#This Row],[Price]]*0.8, IF(ClientDB[[#This Row],[Events]]&gt;=5, ClientDB[[#This Row],[Price]]-50,ClientDB[[#This Row],[Price]]))</f>
        <v>280</v>
      </c>
      <c r="Q54" s="15" t="s">
        <v>901</v>
      </c>
      <c r="R54" s="15" t="str">
        <f>INDEX('Lookup Lists'!$H$7:$K$59, MATCH(ClientDB[[#This Row],[Country Code]], 'Lookup Lists'!$G$7:$G$59, 0), MATCH(ClientDB[[#This Row],[Meal]], 'Lookup Lists'!$H$6:$K$6, 0))</f>
        <v>F</v>
      </c>
    </row>
    <row r="55" spans="1:18" x14ac:dyDescent="0.25">
      <c r="A55" s="10">
        <v>14051</v>
      </c>
      <c r="B55" t="s">
        <v>528</v>
      </c>
      <c r="C55" t="s">
        <v>529</v>
      </c>
      <c r="D55" s="18">
        <v>43000</v>
      </c>
      <c r="E55" s="10">
        <f>YEAR(ClientDB[[#This Row],[Start Date]])</f>
        <v>2017</v>
      </c>
      <c r="F55" t="s">
        <v>810</v>
      </c>
      <c r="G55" t="str">
        <f>VLOOKUP(ClientDB[[#This Row],[Org Code]],orgLookupTable[],2,FALSE)</f>
        <v>Euro-M</v>
      </c>
      <c r="H55" s="10" t="s">
        <v>46</v>
      </c>
      <c r="I55" s="10" t="str">
        <f>VLOOKUP(ClientDB[[#This Row],[Country Code]],CountryLookup[],2,)</f>
        <v>Germany</v>
      </c>
      <c r="J55" s="15">
        <v>8</v>
      </c>
      <c r="K55" s="15" t="str">
        <f>IF(ClientDB[[#This Row],[Start Date]]&gt;=U$14,"New","")</f>
        <v/>
      </c>
      <c r="L55" s="15" t="str">
        <f>IF(AND(ClientDB[[#This Row],[Start Year]]&lt;2016, ClientDB[[#This Row],[Events]]&gt;=6),"Gift","")</f>
        <v/>
      </c>
      <c r="M55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55" s="15">
        <v>2</v>
      </c>
      <c r="O55" s="35">
        <f>IF(ClientDB[[#This Row],[Days]]=1, 350, ClientDB[[#This Row],[Days]]*300)</f>
        <v>600</v>
      </c>
      <c r="P55" s="35">
        <f>IF(ClientDB[[#This Row],[Events]]&gt;=10, ClientDB[[#This Row],[Price]]*0.8, IF(ClientDB[[#This Row],[Events]]&gt;=5, ClientDB[[#This Row],[Price]]-50,ClientDB[[#This Row],[Price]]))</f>
        <v>550</v>
      </c>
      <c r="Q55" s="15" t="s">
        <v>902</v>
      </c>
      <c r="R55" s="15" t="str">
        <f>INDEX('Lookup Lists'!$H$7:$K$59, MATCH(ClientDB[[#This Row],[Country Code]], 'Lookup Lists'!$G$7:$G$59, 0), MATCH(ClientDB[[#This Row],[Meal]], 'Lookup Lists'!$H$6:$K$6, 0))</f>
        <v>B</v>
      </c>
    </row>
    <row r="56" spans="1:18" x14ac:dyDescent="0.25">
      <c r="A56" s="10">
        <v>14099</v>
      </c>
      <c r="B56" t="s">
        <v>669</v>
      </c>
      <c r="C56" t="s">
        <v>670</v>
      </c>
      <c r="D56" s="18">
        <v>42832</v>
      </c>
      <c r="E56" s="10">
        <f>YEAR(ClientDB[[#This Row],[Start Date]])</f>
        <v>2017</v>
      </c>
      <c r="F56" t="s">
        <v>799</v>
      </c>
      <c r="G56" t="str">
        <f>VLOOKUP(ClientDB[[#This Row],[Org Code]],orgLookupTable[],2,FALSE)</f>
        <v>ByteSize</v>
      </c>
      <c r="H56" s="10" t="s">
        <v>155</v>
      </c>
      <c r="I56" s="10" t="str">
        <f>VLOOKUP(ClientDB[[#This Row],[Country Code]],CountryLookup[],2,)</f>
        <v>United Arab Emirates</v>
      </c>
      <c r="J56" s="15">
        <v>22</v>
      </c>
      <c r="K56" s="15" t="str">
        <f>IF(ClientDB[[#This Row],[Start Date]]&gt;=U$14,"New","")</f>
        <v/>
      </c>
      <c r="L56" s="15" t="str">
        <f>IF(AND(ClientDB[[#This Row],[Start Year]]&lt;2016, ClientDB[[#This Row],[Events]]&gt;=6),"Gift","")</f>
        <v/>
      </c>
      <c r="M56" s="15" t="str">
        <f>IF(ClientDB[[#This Row],[Events]]&gt;=30, "Platinum", IF(ClientDB[[#This Row],[Events]]&gt;=20,"Gold", IF(ClientDB[[#This Row],[Events]]&gt;=10,"Silver",IF(ClientDB[[#This Row],[Events]]&gt;=1,"Bronze",""))))</f>
        <v>Gold</v>
      </c>
      <c r="N56" s="15">
        <v>2</v>
      </c>
      <c r="O56" s="35">
        <f>IF(ClientDB[[#This Row],[Days]]=1, 350, ClientDB[[#This Row],[Days]]*300)</f>
        <v>600</v>
      </c>
      <c r="P56" s="35">
        <f>IF(ClientDB[[#This Row],[Events]]&gt;=10, ClientDB[[#This Row],[Price]]*0.8, IF(ClientDB[[#This Row],[Events]]&gt;=5, ClientDB[[#This Row],[Price]]-50,ClientDB[[#This Row],[Price]]))</f>
        <v>480</v>
      </c>
      <c r="Q56" s="15" t="s">
        <v>902</v>
      </c>
      <c r="R56" s="15" t="str">
        <f>INDEX('Lookup Lists'!$H$7:$K$59, MATCH(ClientDB[[#This Row],[Country Code]], 'Lookup Lists'!$G$7:$G$59, 0), MATCH(ClientDB[[#This Row],[Meal]], 'Lookup Lists'!$H$6:$K$6, 0))</f>
        <v>B</v>
      </c>
    </row>
    <row r="57" spans="1:18" x14ac:dyDescent="0.25">
      <c r="A57" s="10">
        <v>14145</v>
      </c>
      <c r="B57" t="s">
        <v>734</v>
      </c>
      <c r="C57" t="s">
        <v>735</v>
      </c>
      <c r="D57" s="18">
        <v>44029</v>
      </c>
      <c r="E57" s="10">
        <f>YEAR(ClientDB[[#This Row],[Start Date]])</f>
        <v>2020</v>
      </c>
      <c r="F57" t="s">
        <v>827</v>
      </c>
      <c r="G57" t="str">
        <f>VLOOKUP(ClientDB[[#This Row],[Org Code]],orgLookupTable[],2,FALSE)</f>
        <v>Ripple Com</v>
      </c>
      <c r="H57" s="10" t="s">
        <v>15</v>
      </c>
      <c r="I57" s="10" t="str">
        <f>VLOOKUP(ClientDB[[#This Row],[Country Code]],CountryLookup[],2,)</f>
        <v>United Kingdom</v>
      </c>
      <c r="J57" s="15">
        <v>1</v>
      </c>
      <c r="K57" s="15" t="str">
        <f>IF(ClientDB[[#This Row],[Start Date]]&gt;=U$14,"New","")</f>
        <v>New</v>
      </c>
      <c r="L57" s="15" t="str">
        <f>IF(AND(ClientDB[[#This Row],[Start Year]]&lt;2016, ClientDB[[#This Row],[Events]]&gt;=6),"Gift","")</f>
        <v/>
      </c>
      <c r="M57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57" s="15">
        <v>3</v>
      </c>
      <c r="O57" s="35">
        <f>IF(ClientDB[[#This Row],[Days]]=1, 350, ClientDB[[#This Row],[Days]]*300)</f>
        <v>900</v>
      </c>
      <c r="P57" s="35">
        <f>IF(ClientDB[[#This Row],[Events]]&gt;=10, ClientDB[[#This Row],[Price]]*0.8, IF(ClientDB[[#This Row],[Events]]&gt;=5, ClientDB[[#This Row],[Price]]-50,ClientDB[[#This Row],[Price]]))</f>
        <v>900</v>
      </c>
      <c r="Q57" s="15" t="s">
        <v>901</v>
      </c>
      <c r="R57" s="15" t="str">
        <f>INDEX('Lookup Lists'!$H$7:$K$59, MATCH(ClientDB[[#This Row],[Country Code]], 'Lookup Lists'!$G$7:$G$59, 0), MATCH(ClientDB[[#This Row],[Meal]], 'Lookup Lists'!$H$6:$K$6, 0))</f>
        <v>E</v>
      </c>
    </row>
    <row r="58" spans="1:18" x14ac:dyDescent="0.25">
      <c r="A58" s="10">
        <v>14159</v>
      </c>
      <c r="B58" t="s">
        <v>94</v>
      </c>
      <c r="C58" t="s">
        <v>352</v>
      </c>
      <c r="D58" s="18">
        <v>42215</v>
      </c>
      <c r="E58" s="10">
        <f>YEAR(ClientDB[[#This Row],[Start Date]])</f>
        <v>2015</v>
      </c>
      <c r="F58" t="s">
        <v>827</v>
      </c>
      <c r="G58" t="str">
        <f>VLOOKUP(ClientDB[[#This Row],[Org Code]],orgLookupTable[],2,FALSE)</f>
        <v>Ripple Com</v>
      </c>
      <c r="H58" s="10" t="s">
        <v>15</v>
      </c>
      <c r="I58" s="10" t="str">
        <f>VLOOKUP(ClientDB[[#This Row],[Country Code]],CountryLookup[],2,)</f>
        <v>United Kingdom</v>
      </c>
      <c r="J58" s="15">
        <v>22</v>
      </c>
      <c r="K58" s="15" t="str">
        <f>IF(ClientDB[[#This Row],[Start Date]]&gt;=U$14,"New","")</f>
        <v/>
      </c>
      <c r="L58" s="15" t="str">
        <f>IF(AND(ClientDB[[#This Row],[Start Year]]&lt;2016, ClientDB[[#This Row],[Events]]&gt;=6),"Gift","")</f>
        <v>Gift</v>
      </c>
      <c r="M58" s="15" t="str">
        <f>IF(ClientDB[[#This Row],[Events]]&gt;=30, "Platinum", IF(ClientDB[[#This Row],[Events]]&gt;=20,"Gold", IF(ClientDB[[#This Row],[Events]]&gt;=10,"Silver",IF(ClientDB[[#This Row],[Events]]&gt;=1,"Bronze",""))))</f>
        <v>Gold</v>
      </c>
      <c r="N58" s="15">
        <v>1</v>
      </c>
      <c r="O58" s="35">
        <f>IF(ClientDB[[#This Row],[Days]]=1, 350, ClientDB[[#This Row],[Days]]*300)</f>
        <v>350</v>
      </c>
      <c r="P58" s="35">
        <f>IF(ClientDB[[#This Row],[Events]]&gt;=10, ClientDB[[#This Row],[Price]]*0.8, IF(ClientDB[[#This Row],[Events]]&gt;=5, ClientDB[[#This Row],[Price]]-50,ClientDB[[#This Row],[Price]]))</f>
        <v>280</v>
      </c>
      <c r="Q58" s="15" t="s">
        <v>900</v>
      </c>
      <c r="R58" s="15" t="str">
        <f>INDEX('Lookup Lists'!$H$7:$K$59, MATCH(ClientDB[[#This Row],[Country Code]], 'Lookup Lists'!$G$7:$G$59, 0), MATCH(ClientDB[[#This Row],[Meal]], 'Lookup Lists'!$H$6:$K$6, 0))</f>
        <v>A</v>
      </c>
    </row>
    <row r="59" spans="1:18" x14ac:dyDescent="0.25">
      <c r="A59" s="10">
        <v>14194</v>
      </c>
      <c r="B59" t="s">
        <v>501</v>
      </c>
      <c r="C59" t="s">
        <v>604</v>
      </c>
      <c r="D59" s="18">
        <v>43901</v>
      </c>
      <c r="E59" s="10">
        <f>YEAR(ClientDB[[#This Row],[Start Date]])</f>
        <v>2020</v>
      </c>
      <c r="F59" t="s">
        <v>821</v>
      </c>
      <c r="G59" t="str">
        <f>VLOOKUP(ClientDB[[#This Row],[Org Code]],orgLookupTable[],2,FALSE)</f>
        <v>Parmis Technologies</v>
      </c>
      <c r="H59" s="10" t="s">
        <v>46</v>
      </c>
      <c r="I59" s="10" t="str">
        <f>VLOOKUP(ClientDB[[#This Row],[Country Code]],CountryLookup[],2,)</f>
        <v>Germany</v>
      </c>
      <c r="J59" s="15">
        <v>4</v>
      </c>
      <c r="K59" s="15" t="str">
        <f>IF(ClientDB[[#This Row],[Start Date]]&gt;=U$14,"New","")</f>
        <v>New</v>
      </c>
      <c r="L59" s="15" t="str">
        <f>IF(AND(ClientDB[[#This Row],[Start Year]]&lt;2016, ClientDB[[#This Row],[Events]]&gt;=6),"Gift","")</f>
        <v/>
      </c>
      <c r="M59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59" s="15">
        <v>3</v>
      </c>
      <c r="O59" s="35">
        <f>IF(ClientDB[[#This Row],[Days]]=1, 350, ClientDB[[#This Row],[Days]]*300)</f>
        <v>900</v>
      </c>
      <c r="P59" s="35">
        <f>IF(ClientDB[[#This Row],[Events]]&gt;=10, ClientDB[[#This Row],[Price]]*0.8, IF(ClientDB[[#This Row],[Events]]&gt;=5, ClientDB[[#This Row],[Price]]-50,ClientDB[[#This Row],[Price]]))</f>
        <v>900</v>
      </c>
      <c r="Q59" s="15" t="s">
        <v>901</v>
      </c>
      <c r="R59" s="15" t="str">
        <f>INDEX('Lookup Lists'!$H$7:$K$59, MATCH(ClientDB[[#This Row],[Country Code]], 'Lookup Lists'!$G$7:$G$59, 0), MATCH(ClientDB[[#This Row],[Meal]], 'Lookup Lists'!$H$6:$K$6, 0))</f>
        <v>D</v>
      </c>
    </row>
    <row r="60" spans="1:18" x14ac:dyDescent="0.25">
      <c r="A60" s="10">
        <v>14279</v>
      </c>
      <c r="B60" t="s">
        <v>434</v>
      </c>
      <c r="C60" t="s">
        <v>435</v>
      </c>
      <c r="D60" s="18">
        <v>42962</v>
      </c>
      <c r="E60" s="10">
        <f>YEAR(ClientDB[[#This Row],[Start Date]])</f>
        <v>2017</v>
      </c>
      <c r="F60" t="s">
        <v>838</v>
      </c>
      <c r="G60" t="str">
        <f>VLOOKUP(ClientDB[[#This Row],[Org Code]],orgLookupTable[],2,FALSE)</f>
        <v>xLAN Internet Exchange</v>
      </c>
      <c r="H60" s="10" t="s">
        <v>7</v>
      </c>
      <c r="I60" s="10" t="str">
        <f>VLOOKUP(ClientDB[[#This Row],[Country Code]],CountryLookup[],2,)</f>
        <v>Iran</v>
      </c>
      <c r="J60" s="15">
        <v>5</v>
      </c>
      <c r="K60" s="15" t="str">
        <f>IF(ClientDB[[#This Row],[Start Date]]&gt;=U$14,"New","")</f>
        <v/>
      </c>
      <c r="L60" s="15" t="str">
        <f>IF(AND(ClientDB[[#This Row],[Start Year]]&lt;2016, ClientDB[[#This Row],[Events]]&gt;=6),"Gift","")</f>
        <v/>
      </c>
      <c r="M60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60" s="15">
        <v>1</v>
      </c>
      <c r="O60" s="35">
        <f>IF(ClientDB[[#This Row],[Days]]=1, 350, ClientDB[[#This Row],[Days]]*300)</f>
        <v>350</v>
      </c>
      <c r="P60" s="35">
        <f>IF(ClientDB[[#This Row],[Events]]&gt;=10, ClientDB[[#This Row],[Price]]*0.8, IF(ClientDB[[#This Row],[Events]]&gt;=5, ClientDB[[#This Row],[Price]]-50,ClientDB[[#This Row],[Price]]))</f>
        <v>300</v>
      </c>
      <c r="Q60" s="15" t="s">
        <v>901</v>
      </c>
      <c r="R60" s="15" t="str">
        <f>INDEX('Lookup Lists'!$H$7:$K$59, MATCH(ClientDB[[#This Row],[Country Code]], 'Lookup Lists'!$G$7:$G$59, 0), MATCH(ClientDB[[#This Row],[Meal]], 'Lookup Lists'!$H$6:$K$6, 0))</f>
        <v>F</v>
      </c>
    </row>
    <row r="61" spans="1:18" x14ac:dyDescent="0.25">
      <c r="A61" s="10">
        <v>14484</v>
      </c>
      <c r="B61" t="s">
        <v>499</v>
      </c>
      <c r="C61" t="s">
        <v>500</v>
      </c>
      <c r="D61" s="18">
        <v>42640</v>
      </c>
      <c r="E61" s="10">
        <f>YEAR(ClientDB[[#This Row],[Start Date]])</f>
        <v>2016</v>
      </c>
      <c r="F61" t="s">
        <v>827</v>
      </c>
      <c r="G61" t="str">
        <f>VLOOKUP(ClientDB[[#This Row],[Org Code]],orgLookupTable[],2,FALSE)</f>
        <v>Ripple Com</v>
      </c>
      <c r="H61" s="10" t="s">
        <v>15</v>
      </c>
      <c r="I61" s="10" t="str">
        <f>VLOOKUP(ClientDB[[#This Row],[Country Code]],CountryLookup[],2,)</f>
        <v>United Kingdom</v>
      </c>
      <c r="J61" s="15">
        <v>18</v>
      </c>
      <c r="K61" s="15" t="str">
        <f>IF(ClientDB[[#This Row],[Start Date]]&gt;=U$14,"New","")</f>
        <v/>
      </c>
      <c r="L61" s="15" t="str">
        <f>IF(AND(ClientDB[[#This Row],[Start Year]]&lt;2016, ClientDB[[#This Row],[Events]]&gt;=6),"Gift","")</f>
        <v/>
      </c>
      <c r="M61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61" s="15">
        <v>3</v>
      </c>
      <c r="O61" s="35">
        <f>IF(ClientDB[[#This Row],[Days]]=1, 350, ClientDB[[#This Row],[Days]]*300)</f>
        <v>900</v>
      </c>
      <c r="P61" s="35">
        <f>IF(ClientDB[[#This Row],[Events]]&gt;=10, ClientDB[[#This Row],[Price]]*0.8, IF(ClientDB[[#This Row],[Events]]&gt;=5, ClientDB[[#This Row],[Price]]-50,ClientDB[[#This Row],[Price]]))</f>
        <v>720</v>
      </c>
      <c r="Q61" s="15" t="s">
        <v>902</v>
      </c>
      <c r="R61" s="15" t="str">
        <f>INDEX('Lookup Lists'!$H$7:$K$59, MATCH(ClientDB[[#This Row],[Country Code]], 'Lookup Lists'!$G$7:$G$59, 0), MATCH(ClientDB[[#This Row],[Meal]], 'Lookup Lists'!$H$6:$K$6, 0))</f>
        <v>B</v>
      </c>
    </row>
    <row r="62" spans="1:18" x14ac:dyDescent="0.25">
      <c r="A62" s="10">
        <v>14486</v>
      </c>
      <c r="B62" t="s">
        <v>618</v>
      </c>
      <c r="C62" t="s">
        <v>619</v>
      </c>
      <c r="D62" s="18">
        <v>43855</v>
      </c>
      <c r="E62" s="10">
        <f>YEAR(ClientDB[[#This Row],[Start Date]])</f>
        <v>2020</v>
      </c>
      <c r="F62" t="s">
        <v>830</v>
      </c>
      <c r="G62" t="str">
        <f>VLOOKUP(ClientDB[[#This Row],[Org Code]],orgLookupTable[],2,FALSE)</f>
        <v>Steps IT Training</v>
      </c>
      <c r="H62" s="10" t="s">
        <v>274</v>
      </c>
      <c r="I62" s="10" t="str">
        <f>VLOOKUP(ClientDB[[#This Row],[Country Code]],CountryLookup[],2,)</f>
        <v>Spain</v>
      </c>
      <c r="J62" s="15">
        <v>3</v>
      </c>
      <c r="K62" s="15" t="str">
        <f>IF(ClientDB[[#This Row],[Start Date]]&gt;=U$14,"New","")</f>
        <v>New</v>
      </c>
      <c r="L62" s="15" t="str">
        <f>IF(AND(ClientDB[[#This Row],[Start Year]]&lt;2016, ClientDB[[#This Row],[Events]]&gt;=6),"Gift","")</f>
        <v/>
      </c>
      <c r="M62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62" s="15">
        <v>3</v>
      </c>
      <c r="O62" s="35">
        <f>IF(ClientDB[[#This Row],[Days]]=1, 350, ClientDB[[#This Row],[Days]]*300)</f>
        <v>900</v>
      </c>
      <c r="P62" s="35">
        <f>IF(ClientDB[[#This Row],[Events]]&gt;=10, ClientDB[[#This Row],[Price]]*0.8, IF(ClientDB[[#This Row],[Events]]&gt;=5, ClientDB[[#This Row],[Price]]-50,ClientDB[[#This Row],[Price]]))</f>
        <v>900</v>
      </c>
      <c r="Q62" s="15" t="s">
        <v>901</v>
      </c>
      <c r="R62" s="15" t="str">
        <f>INDEX('Lookup Lists'!$H$7:$K$59, MATCH(ClientDB[[#This Row],[Country Code]], 'Lookup Lists'!$G$7:$G$59, 0), MATCH(ClientDB[[#This Row],[Meal]], 'Lookup Lists'!$H$6:$K$6, 0))</f>
        <v>D</v>
      </c>
    </row>
    <row r="63" spans="1:18" x14ac:dyDescent="0.25">
      <c r="A63" s="10">
        <v>14504</v>
      </c>
      <c r="B63" t="s">
        <v>378</v>
      </c>
      <c r="C63" t="s">
        <v>379</v>
      </c>
      <c r="D63" s="18">
        <v>43369</v>
      </c>
      <c r="E63" s="10">
        <f>YEAR(ClientDB[[#This Row],[Start Date]])</f>
        <v>2018</v>
      </c>
      <c r="F63" t="s">
        <v>832</v>
      </c>
      <c r="G63" t="str">
        <f>VLOOKUP(ClientDB[[#This Row],[Org Code]],orgLookupTable[],2,FALSE)</f>
        <v>TQ Processes</v>
      </c>
      <c r="H63" s="10" t="s">
        <v>38</v>
      </c>
      <c r="I63" s="10" t="str">
        <f>VLOOKUP(ClientDB[[#This Row],[Country Code]],CountryLookup[],2,)</f>
        <v>Czech Republic</v>
      </c>
      <c r="J63" s="15">
        <v>11</v>
      </c>
      <c r="K63" s="15" t="str">
        <f>IF(ClientDB[[#This Row],[Start Date]]&gt;=U$14,"New","")</f>
        <v/>
      </c>
      <c r="L63" s="15" t="str">
        <f>IF(AND(ClientDB[[#This Row],[Start Year]]&lt;2016, ClientDB[[#This Row],[Events]]&gt;=6),"Gift","")</f>
        <v/>
      </c>
      <c r="M63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63" s="15">
        <v>2</v>
      </c>
      <c r="O63" s="35">
        <f>IF(ClientDB[[#This Row],[Days]]=1, 350, ClientDB[[#This Row],[Days]]*300)</f>
        <v>600</v>
      </c>
      <c r="P63" s="35">
        <f>IF(ClientDB[[#This Row],[Events]]&gt;=10, ClientDB[[#This Row],[Price]]*0.8, IF(ClientDB[[#This Row],[Events]]&gt;=5, ClientDB[[#This Row],[Price]]-50,ClientDB[[#This Row],[Price]]))</f>
        <v>480</v>
      </c>
      <c r="Q63" s="15" t="s">
        <v>899</v>
      </c>
      <c r="R63" s="15" t="str">
        <f>INDEX('Lookup Lists'!$H$7:$K$59, MATCH(ClientDB[[#This Row],[Country Code]], 'Lookup Lists'!$G$7:$G$59, 0), MATCH(ClientDB[[#This Row],[Meal]], 'Lookup Lists'!$H$6:$K$6, 0))</f>
        <v>A</v>
      </c>
    </row>
    <row r="64" spans="1:18" x14ac:dyDescent="0.25">
      <c r="A64" s="10">
        <v>14515</v>
      </c>
      <c r="B64" t="s">
        <v>237</v>
      </c>
      <c r="C64" t="s">
        <v>238</v>
      </c>
      <c r="D64" s="18">
        <v>43615</v>
      </c>
      <c r="E64" s="10">
        <f>YEAR(ClientDB[[#This Row],[Start Date]])</f>
        <v>2019</v>
      </c>
      <c r="F64" t="s">
        <v>820</v>
      </c>
      <c r="G64" t="str">
        <f>VLOOKUP(ClientDB[[#This Row],[Org Code]],orgLookupTable[],2,FALSE)</f>
        <v>Oglev</v>
      </c>
      <c r="H64" s="10" t="s">
        <v>239</v>
      </c>
      <c r="I64" s="10" t="str">
        <f>VLOOKUP(ClientDB[[#This Row],[Country Code]],CountryLookup[],2,)</f>
        <v>Switzerland</v>
      </c>
      <c r="J64" s="15">
        <v>5</v>
      </c>
      <c r="K64" s="15" t="str">
        <f>IF(ClientDB[[#This Row],[Start Date]]&gt;=U$14,"New","")</f>
        <v/>
      </c>
      <c r="L64" s="15" t="str">
        <f>IF(AND(ClientDB[[#This Row],[Start Year]]&lt;2016, ClientDB[[#This Row],[Events]]&gt;=6),"Gift","")</f>
        <v/>
      </c>
      <c r="M64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64" s="15">
        <v>1</v>
      </c>
      <c r="O64" s="35">
        <f>IF(ClientDB[[#This Row],[Days]]=1, 350, ClientDB[[#This Row],[Days]]*300)</f>
        <v>350</v>
      </c>
      <c r="P64" s="35">
        <f>IF(ClientDB[[#This Row],[Events]]&gt;=10, ClientDB[[#This Row],[Price]]*0.8, IF(ClientDB[[#This Row],[Events]]&gt;=5, ClientDB[[#This Row],[Price]]-50,ClientDB[[#This Row],[Price]]))</f>
        <v>300</v>
      </c>
      <c r="Q64" s="15" t="s">
        <v>901</v>
      </c>
      <c r="R64" s="15" t="str">
        <f>INDEX('Lookup Lists'!$H$7:$K$59, MATCH(ClientDB[[#This Row],[Country Code]], 'Lookup Lists'!$G$7:$G$59, 0), MATCH(ClientDB[[#This Row],[Meal]], 'Lookup Lists'!$H$6:$K$6, 0))</f>
        <v>D</v>
      </c>
    </row>
    <row r="65" spans="1:18" x14ac:dyDescent="0.25">
      <c r="A65" s="10">
        <v>14530</v>
      </c>
      <c r="B65" t="s">
        <v>633</v>
      </c>
      <c r="C65" t="s">
        <v>634</v>
      </c>
      <c r="D65" s="18">
        <v>41530</v>
      </c>
      <c r="E65" s="10">
        <f>YEAR(ClientDB[[#This Row],[Start Date]])</f>
        <v>2013</v>
      </c>
      <c r="F65" t="s">
        <v>817</v>
      </c>
      <c r="G65" t="str">
        <f>VLOOKUP(ClientDB[[#This Row],[Org Code]],orgLookupTable[],2,FALSE)</f>
        <v>LACNE</v>
      </c>
      <c r="H65" s="10" t="s">
        <v>15</v>
      </c>
      <c r="I65" s="10" t="str">
        <f>VLOOKUP(ClientDB[[#This Row],[Country Code]],CountryLookup[],2,)</f>
        <v>United Kingdom</v>
      </c>
      <c r="J65" s="15">
        <v>36</v>
      </c>
      <c r="K65" s="15" t="str">
        <f>IF(ClientDB[[#This Row],[Start Date]]&gt;=U$14,"New","")</f>
        <v/>
      </c>
      <c r="L65" s="15" t="str">
        <f>IF(AND(ClientDB[[#This Row],[Start Year]]&lt;2016, ClientDB[[#This Row],[Events]]&gt;=6),"Gift","")</f>
        <v>Gift</v>
      </c>
      <c r="M65" s="15" t="str">
        <f>IF(ClientDB[[#This Row],[Events]]&gt;=30, "Platinum", IF(ClientDB[[#This Row],[Events]]&gt;=20,"Gold", IF(ClientDB[[#This Row],[Events]]&gt;=10,"Silver",IF(ClientDB[[#This Row],[Events]]&gt;=1,"Bronze",""))))</f>
        <v>Platinum</v>
      </c>
      <c r="N65" s="15">
        <v>1</v>
      </c>
      <c r="O65" s="35">
        <f>IF(ClientDB[[#This Row],[Days]]=1, 350, ClientDB[[#This Row],[Days]]*300)</f>
        <v>350</v>
      </c>
      <c r="P65" s="35">
        <f>IF(ClientDB[[#This Row],[Events]]&gt;=10, ClientDB[[#This Row],[Price]]*0.8, IF(ClientDB[[#This Row],[Events]]&gt;=5, ClientDB[[#This Row],[Price]]-50,ClientDB[[#This Row],[Price]]))</f>
        <v>280</v>
      </c>
      <c r="Q65" s="15" t="s">
        <v>901</v>
      </c>
      <c r="R65" s="15" t="str">
        <f>INDEX('Lookup Lists'!$H$7:$K$59, MATCH(ClientDB[[#This Row],[Country Code]], 'Lookup Lists'!$G$7:$G$59, 0), MATCH(ClientDB[[#This Row],[Meal]], 'Lookup Lists'!$H$6:$K$6, 0))</f>
        <v>E</v>
      </c>
    </row>
    <row r="66" spans="1:18" x14ac:dyDescent="0.25">
      <c r="A66" s="10">
        <v>14621</v>
      </c>
      <c r="B66" t="s">
        <v>122</v>
      </c>
      <c r="C66" t="s">
        <v>123</v>
      </c>
      <c r="D66" s="18">
        <v>43720</v>
      </c>
      <c r="E66" s="10">
        <f>YEAR(ClientDB[[#This Row],[Start Date]])</f>
        <v>2019</v>
      </c>
      <c r="F66" t="s">
        <v>827</v>
      </c>
      <c r="G66" t="str">
        <f>VLOOKUP(ClientDB[[#This Row],[Org Code]],orgLookupTable[],2,FALSE)</f>
        <v>Ripple Com</v>
      </c>
      <c r="H66" s="10" t="s">
        <v>124</v>
      </c>
      <c r="I66" s="10" t="str">
        <f>VLOOKUP(ClientDB[[#This Row],[Country Code]],CountryLookup[],2,)</f>
        <v>Lebanon</v>
      </c>
      <c r="J66" s="15">
        <v>8</v>
      </c>
      <c r="K66" s="15" t="str">
        <f>IF(ClientDB[[#This Row],[Start Date]]&gt;=U$14,"New","")</f>
        <v/>
      </c>
      <c r="L66" s="15" t="str">
        <f>IF(AND(ClientDB[[#This Row],[Start Year]]&lt;2016, ClientDB[[#This Row],[Events]]&gt;=6),"Gift","")</f>
        <v/>
      </c>
      <c r="M66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66" s="15">
        <v>2</v>
      </c>
      <c r="O66" s="35">
        <f>IF(ClientDB[[#This Row],[Days]]=1, 350, ClientDB[[#This Row],[Days]]*300)</f>
        <v>600</v>
      </c>
      <c r="P66" s="35">
        <f>IF(ClientDB[[#This Row],[Events]]&gt;=10, ClientDB[[#This Row],[Price]]*0.8, IF(ClientDB[[#This Row],[Events]]&gt;=5, ClientDB[[#This Row],[Price]]-50,ClientDB[[#This Row],[Price]]))</f>
        <v>550</v>
      </c>
      <c r="Q66" s="15" t="s">
        <v>899</v>
      </c>
      <c r="R66" s="15" t="str">
        <f>INDEX('Lookup Lists'!$H$7:$K$59, MATCH(ClientDB[[#This Row],[Country Code]], 'Lookup Lists'!$G$7:$G$59, 0), MATCH(ClientDB[[#This Row],[Meal]], 'Lookup Lists'!$H$6:$K$6, 0))</f>
        <v>B</v>
      </c>
    </row>
    <row r="67" spans="1:18" x14ac:dyDescent="0.25">
      <c r="A67" s="10">
        <v>14634</v>
      </c>
      <c r="B67" t="s">
        <v>534</v>
      </c>
      <c r="C67" t="s">
        <v>535</v>
      </c>
      <c r="D67" s="18">
        <v>43151</v>
      </c>
      <c r="E67" s="10">
        <f>YEAR(ClientDB[[#This Row],[Start Date]])</f>
        <v>2018</v>
      </c>
      <c r="F67" t="s">
        <v>823</v>
      </c>
      <c r="G67" t="str">
        <f>VLOOKUP(ClientDB[[#This Row],[Org Code]],orgLookupTable[],2,FALSE)</f>
        <v>Pilco Streambank</v>
      </c>
      <c r="H67" s="10" t="s">
        <v>34</v>
      </c>
      <c r="I67" s="10" t="str">
        <f>VLOOKUP(ClientDB[[#This Row],[Country Code]],CountryLookup[],2,)</f>
        <v>United States</v>
      </c>
      <c r="J67" s="15">
        <v>4</v>
      </c>
      <c r="K67" s="15" t="str">
        <f>IF(ClientDB[[#This Row],[Start Date]]&gt;=U$14,"New","")</f>
        <v/>
      </c>
      <c r="L67" s="15" t="str">
        <f>IF(AND(ClientDB[[#This Row],[Start Year]]&lt;2016, ClientDB[[#This Row],[Events]]&gt;=6),"Gift","")</f>
        <v/>
      </c>
      <c r="M67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67" s="15">
        <v>2</v>
      </c>
      <c r="O67" s="35">
        <f>IF(ClientDB[[#This Row],[Days]]=1, 350, ClientDB[[#This Row],[Days]]*300)</f>
        <v>600</v>
      </c>
      <c r="P67" s="35">
        <f>IF(ClientDB[[#This Row],[Events]]&gt;=10, ClientDB[[#This Row],[Price]]*0.8, IF(ClientDB[[#This Row],[Events]]&gt;=5, ClientDB[[#This Row],[Price]]-50,ClientDB[[#This Row],[Price]]))</f>
        <v>600</v>
      </c>
      <c r="Q67" s="15" t="s">
        <v>901</v>
      </c>
      <c r="R67" s="15" t="str">
        <f>INDEX('Lookup Lists'!$H$7:$K$59, MATCH(ClientDB[[#This Row],[Country Code]], 'Lookup Lists'!$G$7:$G$59, 0), MATCH(ClientDB[[#This Row],[Meal]], 'Lookup Lists'!$H$6:$K$6, 0))</f>
        <v>G</v>
      </c>
    </row>
    <row r="68" spans="1:18" x14ac:dyDescent="0.25">
      <c r="A68" s="10">
        <v>14675</v>
      </c>
      <c r="B68" t="s">
        <v>234</v>
      </c>
      <c r="C68" t="s">
        <v>235</v>
      </c>
      <c r="D68" s="18">
        <v>43871</v>
      </c>
      <c r="E68" s="10">
        <f>YEAR(ClientDB[[#This Row],[Start Date]])</f>
        <v>2020</v>
      </c>
      <c r="F68" t="s">
        <v>832</v>
      </c>
      <c r="G68" t="str">
        <f>VLOOKUP(ClientDB[[#This Row],[Org Code]],orgLookupTable[],2,FALSE)</f>
        <v>TQ Processes</v>
      </c>
      <c r="H68" s="10" t="s">
        <v>34</v>
      </c>
      <c r="I68" s="10" t="str">
        <f>VLOOKUP(ClientDB[[#This Row],[Country Code]],CountryLookup[],2,)</f>
        <v>United States</v>
      </c>
      <c r="J68" s="15">
        <v>1</v>
      </c>
      <c r="K68" s="15" t="str">
        <f>IF(ClientDB[[#This Row],[Start Date]]&gt;=U$14,"New","")</f>
        <v>New</v>
      </c>
      <c r="L68" s="15" t="str">
        <f>IF(AND(ClientDB[[#This Row],[Start Year]]&lt;2016, ClientDB[[#This Row],[Events]]&gt;=6),"Gift","")</f>
        <v/>
      </c>
      <c r="M68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68" s="15">
        <v>2</v>
      </c>
      <c r="O68" s="35">
        <f>IF(ClientDB[[#This Row],[Days]]=1, 350, ClientDB[[#This Row],[Days]]*300)</f>
        <v>600</v>
      </c>
      <c r="P68" s="35">
        <f>IF(ClientDB[[#This Row],[Events]]&gt;=10, ClientDB[[#This Row],[Price]]*0.8, IF(ClientDB[[#This Row],[Events]]&gt;=5, ClientDB[[#This Row],[Price]]-50,ClientDB[[#This Row],[Price]]))</f>
        <v>600</v>
      </c>
      <c r="Q68" s="15" t="s">
        <v>902</v>
      </c>
      <c r="R68" s="15" t="str">
        <f>INDEX('Lookup Lists'!$H$7:$K$59, MATCH(ClientDB[[#This Row],[Country Code]], 'Lookup Lists'!$G$7:$G$59, 0), MATCH(ClientDB[[#This Row],[Meal]], 'Lookup Lists'!$H$6:$K$6, 0))</f>
        <v>F</v>
      </c>
    </row>
    <row r="69" spans="1:18" x14ac:dyDescent="0.25">
      <c r="A69" s="10">
        <v>15000</v>
      </c>
      <c r="B69" t="s">
        <v>57</v>
      </c>
      <c r="C69" t="s">
        <v>58</v>
      </c>
      <c r="D69" s="18">
        <v>43970</v>
      </c>
      <c r="E69" s="10">
        <f>YEAR(ClientDB[[#This Row],[Start Date]])</f>
        <v>2020</v>
      </c>
      <c r="F69" t="s">
        <v>824</v>
      </c>
      <c r="G69" t="str">
        <f>VLOOKUP(ClientDB[[#This Row],[Org Code]],orgLookupTable[],2,FALSE)</f>
        <v>Pink Cloud Networks</v>
      </c>
      <c r="H69" s="10" t="s">
        <v>59</v>
      </c>
      <c r="I69" s="10" t="str">
        <f>VLOOKUP(ClientDB[[#This Row],[Country Code]],CountryLookup[],2,)</f>
        <v>Netherlands</v>
      </c>
      <c r="J69" s="15">
        <v>3</v>
      </c>
      <c r="K69" s="15" t="str">
        <f>IF(ClientDB[[#This Row],[Start Date]]&gt;=U$14,"New","")</f>
        <v>New</v>
      </c>
      <c r="L69" s="15" t="str">
        <f>IF(AND(ClientDB[[#This Row],[Start Year]]&lt;2016, ClientDB[[#This Row],[Events]]&gt;=6),"Gift","")</f>
        <v/>
      </c>
      <c r="M69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69" s="15">
        <v>2</v>
      </c>
      <c r="O69" s="35">
        <f>IF(ClientDB[[#This Row],[Days]]=1, 350, ClientDB[[#This Row],[Days]]*300)</f>
        <v>600</v>
      </c>
      <c r="P69" s="35">
        <f>IF(ClientDB[[#This Row],[Events]]&gt;=10, ClientDB[[#This Row],[Price]]*0.8, IF(ClientDB[[#This Row],[Events]]&gt;=5, ClientDB[[#This Row],[Price]]-50,ClientDB[[#This Row],[Price]]))</f>
        <v>600</v>
      </c>
      <c r="Q69" s="15" t="s">
        <v>902</v>
      </c>
      <c r="R69" s="15" t="str">
        <f>INDEX('Lookup Lists'!$H$7:$K$59, MATCH(ClientDB[[#This Row],[Country Code]], 'Lookup Lists'!$G$7:$G$59, 0), MATCH(ClientDB[[#This Row],[Meal]], 'Lookup Lists'!$H$6:$K$6, 0))</f>
        <v>C</v>
      </c>
    </row>
    <row r="70" spans="1:18" x14ac:dyDescent="0.25">
      <c r="A70" s="10">
        <v>15111</v>
      </c>
      <c r="B70" t="s">
        <v>683</v>
      </c>
      <c r="C70" t="s">
        <v>684</v>
      </c>
      <c r="D70" s="18">
        <v>42411</v>
      </c>
      <c r="E70" s="10">
        <f>YEAR(ClientDB[[#This Row],[Start Date]])</f>
        <v>2016</v>
      </c>
      <c r="F70" t="s">
        <v>807</v>
      </c>
      <c r="G70" t="str">
        <f>VLOOKUP(ClientDB[[#This Row],[Org Code]],orgLookupTable[],2,FALSE)</f>
        <v>Duet</v>
      </c>
      <c r="H70" s="10" t="s">
        <v>685</v>
      </c>
      <c r="I70" s="10" t="str">
        <f>VLOOKUP(ClientDB[[#This Row],[Country Code]],CountryLookup[],2,)</f>
        <v>Sudan</v>
      </c>
      <c r="J70" s="15">
        <v>34</v>
      </c>
      <c r="K70" s="15" t="str">
        <f>IF(ClientDB[[#This Row],[Start Date]]&gt;=U$14,"New","")</f>
        <v/>
      </c>
      <c r="L70" s="15" t="str">
        <f>IF(AND(ClientDB[[#This Row],[Start Year]]&lt;2016, ClientDB[[#This Row],[Events]]&gt;=6),"Gift","")</f>
        <v/>
      </c>
      <c r="M70" s="15" t="str">
        <f>IF(ClientDB[[#This Row],[Events]]&gt;=30, "Platinum", IF(ClientDB[[#This Row],[Events]]&gt;=20,"Gold", IF(ClientDB[[#This Row],[Events]]&gt;=10,"Silver",IF(ClientDB[[#This Row],[Events]]&gt;=1,"Bronze",""))))</f>
        <v>Platinum</v>
      </c>
      <c r="N70" s="15">
        <v>2</v>
      </c>
      <c r="O70" s="35">
        <f>IF(ClientDB[[#This Row],[Days]]=1, 350, ClientDB[[#This Row],[Days]]*300)</f>
        <v>600</v>
      </c>
      <c r="P70" s="35">
        <f>IF(ClientDB[[#This Row],[Events]]&gt;=10, ClientDB[[#This Row],[Price]]*0.8, IF(ClientDB[[#This Row],[Events]]&gt;=5, ClientDB[[#This Row],[Price]]-50,ClientDB[[#This Row],[Price]]))</f>
        <v>480</v>
      </c>
      <c r="Q70" s="15" t="s">
        <v>902</v>
      </c>
      <c r="R70" s="15" t="str">
        <f>INDEX('Lookup Lists'!$H$7:$K$59, MATCH(ClientDB[[#This Row],[Country Code]], 'Lookup Lists'!$G$7:$G$59, 0), MATCH(ClientDB[[#This Row],[Meal]], 'Lookup Lists'!$H$6:$K$6, 0))</f>
        <v>C</v>
      </c>
    </row>
    <row r="71" spans="1:18" x14ac:dyDescent="0.25">
      <c r="A71" s="10">
        <v>15212</v>
      </c>
      <c r="B71" t="s">
        <v>244</v>
      </c>
      <c r="C71" t="s">
        <v>245</v>
      </c>
      <c r="D71" s="18">
        <v>43869</v>
      </c>
      <c r="E71" s="10">
        <f>YEAR(ClientDB[[#This Row],[Start Date]])</f>
        <v>2020</v>
      </c>
      <c r="F71" t="s">
        <v>827</v>
      </c>
      <c r="G71" t="str">
        <f>VLOOKUP(ClientDB[[#This Row],[Org Code]],orgLookupTable[],2,FALSE)</f>
        <v>Ripple Com</v>
      </c>
      <c r="H71" s="10" t="s">
        <v>15</v>
      </c>
      <c r="I71" s="10" t="str">
        <f>VLOOKUP(ClientDB[[#This Row],[Country Code]],CountryLookup[],2,)</f>
        <v>United Kingdom</v>
      </c>
      <c r="J71" s="15">
        <v>3</v>
      </c>
      <c r="K71" s="15" t="str">
        <f>IF(ClientDB[[#This Row],[Start Date]]&gt;=U$14,"New","")</f>
        <v>New</v>
      </c>
      <c r="L71" s="15" t="str">
        <f>IF(AND(ClientDB[[#This Row],[Start Year]]&lt;2016, ClientDB[[#This Row],[Events]]&gt;=6),"Gift","")</f>
        <v/>
      </c>
      <c r="M71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71" s="15">
        <v>2</v>
      </c>
      <c r="O71" s="35">
        <f>IF(ClientDB[[#This Row],[Days]]=1, 350, ClientDB[[#This Row],[Days]]*300)</f>
        <v>600</v>
      </c>
      <c r="P71" s="35">
        <f>IF(ClientDB[[#This Row],[Events]]&gt;=10, ClientDB[[#This Row],[Price]]*0.8, IF(ClientDB[[#This Row],[Events]]&gt;=5, ClientDB[[#This Row],[Price]]-50,ClientDB[[#This Row],[Price]]))</f>
        <v>600</v>
      </c>
      <c r="Q71" s="15" t="s">
        <v>899</v>
      </c>
      <c r="R71" s="15" t="str">
        <f>INDEX('Lookup Lists'!$H$7:$K$59, MATCH(ClientDB[[#This Row],[Country Code]], 'Lookup Lists'!$G$7:$G$59, 0), MATCH(ClientDB[[#This Row],[Meal]], 'Lookup Lists'!$H$6:$K$6, 0))</f>
        <v>A</v>
      </c>
    </row>
    <row r="72" spans="1:18" x14ac:dyDescent="0.25">
      <c r="A72" s="10">
        <v>15232</v>
      </c>
      <c r="B72" t="s">
        <v>35</v>
      </c>
      <c r="C72" t="s">
        <v>169</v>
      </c>
      <c r="D72" s="18">
        <v>43045</v>
      </c>
      <c r="E72" s="10">
        <f>YEAR(ClientDB[[#This Row],[Start Date]])</f>
        <v>2017</v>
      </c>
      <c r="F72" t="s">
        <v>814</v>
      </c>
      <c r="G72" t="str">
        <f>VLOOKUP(ClientDB[[#This Row],[Org Code]],orgLookupTable[],2,FALSE)</f>
        <v>ICANT</v>
      </c>
      <c r="H72" s="10" t="s">
        <v>26</v>
      </c>
      <c r="I72" s="10" t="str">
        <f>VLOOKUP(ClientDB[[#This Row],[Country Code]],CountryLookup[],2,)</f>
        <v>Ukraine</v>
      </c>
      <c r="J72" s="15">
        <v>4</v>
      </c>
      <c r="K72" s="15" t="str">
        <f>IF(ClientDB[[#This Row],[Start Date]]&gt;=U$14,"New","")</f>
        <v/>
      </c>
      <c r="L72" s="15" t="str">
        <f>IF(AND(ClientDB[[#This Row],[Start Year]]&lt;2016, ClientDB[[#This Row],[Events]]&gt;=6),"Gift","")</f>
        <v/>
      </c>
      <c r="M72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72" s="15">
        <v>2</v>
      </c>
      <c r="O72" s="35">
        <f>IF(ClientDB[[#This Row],[Days]]=1, 350, ClientDB[[#This Row],[Days]]*300)</f>
        <v>600</v>
      </c>
      <c r="P72" s="35">
        <f>IF(ClientDB[[#This Row],[Events]]&gt;=10, ClientDB[[#This Row],[Price]]*0.8, IF(ClientDB[[#This Row],[Events]]&gt;=5, ClientDB[[#This Row],[Price]]-50,ClientDB[[#This Row],[Price]]))</f>
        <v>600</v>
      </c>
      <c r="Q72" s="15" t="s">
        <v>901</v>
      </c>
      <c r="R72" s="15" t="str">
        <f>INDEX('Lookup Lists'!$H$7:$K$59, MATCH(ClientDB[[#This Row],[Country Code]], 'Lookup Lists'!$G$7:$G$59, 0), MATCH(ClientDB[[#This Row],[Meal]], 'Lookup Lists'!$H$6:$K$6, 0))</f>
        <v>G</v>
      </c>
    </row>
    <row r="73" spans="1:18" x14ac:dyDescent="0.25">
      <c r="A73" s="10">
        <v>15266</v>
      </c>
      <c r="B73" t="s">
        <v>548</v>
      </c>
      <c r="C73" t="s">
        <v>549</v>
      </c>
      <c r="D73" s="18">
        <v>43883</v>
      </c>
      <c r="E73" s="10">
        <f>YEAR(ClientDB[[#This Row],[Start Date]])</f>
        <v>2020</v>
      </c>
      <c r="F73" t="s">
        <v>807</v>
      </c>
      <c r="G73" t="str">
        <f>VLOOKUP(ClientDB[[#This Row],[Org Code]],orgLookupTable[],2,FALSE)</f>
        <v>Duet</v>
      </c>
      <c r="H73" s="10" t="s">
        <v>155</v>
      </c>
      <c r="I73" s="10" t="str">
        <f>VLOOKUP(ClientDB[[#This Row],[Country Code]],CountryLookup[],2,)</f>
        <v>United Arab Emirates</v>
      </c>
      <c r="J73" s="15">
        <v>5</v>
      </c>
      <c r="K73" s="15" t="str">
        <f>IF(ClientDB[[#This Row],[Start Date]]&gt;=U$14,"New","")</f>
        <v>New</v>
      </c>
      <c r="L73" s="15" t="str">
        <f>IF(AND(ClientDB[[#This Row],[Start Year]]&lt;2016, ClientDB[[#This Row],[Events]]&gt;=6),"Gift","")</f>
        <v/>
      </c>
      <c r="M73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73" s="15">
        <v>3</v>
      </c>
      <c r="O73" s="35">
        <f>IF(ClientDB[[#This Row],[Days]]=1, 350, ClientDB[[#This Row],[Days]]*300)</f>
        <v>900</v>
      </c>
      <c r="P73" s="35">
        <f>IF(ClientDB[[#This Row],[Events]]&gt;=10, ClientDB[[#This Row],[Price]]*0.8, IF(ClientDB[[#This Row],[Events]]&gt;=5, ClientDB[[#This Row],[Price]]-50,ClientDB[[#This Row],[Price]]))</f>
        <v>850</v>
      </c>
      <c r="Q73" s="15" t="s">
        <v>901</v>
      </c>
      <c r="R73" s="15" t="str">
        <f>INDEX('Lookup Lists'!$H$7:$K$59, MATCH(ClientDB[[#This Row],[Country Code]], 'Lookup Lists'!$G$7:$G$59, 0), MATCH(ClientDB[[#This Row],[Meal]], 'Lookup Lists'!$H$6:$K$6, 0))</f>
        <v>D</v>
      </c>
    </row>
    <row r="74" spans="1:18" x14ac:dyDescent="0.25">
      <c r="A74" s="10">
        <v>15329</v>
      </c>
      <c r="B74" t="s">
        <v>132</v>
      </c>
      <c r="C74" t="s">
        <v>133</v>
      </c>
      <c r="D74" s="18">
        <v>44049</v>
      </c>
      <c r="E74" s="10">
        <f>YEAR(ClientDB[[#This Row],[Start Date]])</f>
        <v>2020</v>
      </c>
      <c r="F74" t="s">
        <v>839</v>
      </c>
      <c r="G74" t="str">
        <f>VLOOKUP(ClientDB[[#This Row],[Org Code]],orgLookupTable[],2,FALSE)</f>
        <v>Zconnect, Inc</v>
      </c>
      <c r="H74" s="10" t="s">
        <v>26</v>
      </c>
      <c r="I74" s="10" t="str">
        <f>VLOOKUP(ClientDB[[#This Row],[Country Code]],CountryLookup[],2,)</f>
        <v>Ukraine</v>
      </c>
      <c r="J74" s="15">
        <v>1</v>
      </c>
      <c r="K74" s="15" t="str">
        <f>IF(ClientDB[[#This Row],[Start Date]]&gt;=U$14,"New","")</f>
        <v>New</v>
      </c>
      <c r="L74" s="15" t="str">
        <f>IF(AND(ClientDB[[#This Row],[Start Year]]&lt;2016, ClientDB[[#This Row],[Events]]&gt;=6),"Gift","")</f>
        <v/>
      </c>
      <c r="M74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74" s="15">
        <v>2</v>
      </c>
      <c r="O74" s="35">
        <f>IF(ClientDB[[#This Row],[Days]]=1, 350, ClientDB[[#This Row],[Days]]*300)</f>
        <v>600</v>
      </c>
      <c r="P74" s="35">
        <f>IF(ClientDB[[#This Row],[Events]]&gt;=10, ClientDB[[#This Row],[Price]]*0.8, IF(ClientDB[[#This Row],[Events]]&gt;=5, ClientDB[[#This Row],[Price]]-50,ClientDB[[#This Row],[Price]]))</f>
        <v>600</v>
      </c>
      <c r="Q74" s="15" t="s">
        <v>899</v>
      </c>
      <c r="R74" s="15" t="str">
        <f>INDEX('Lookup Lists'!$H$7:$K$59, MATCH(ClientDB[[#This Row],[Country Code]], 'Lookup Lists'!$G$7:$G$59, 0), MATCH(ClientDB[[#This Row],[Meal]], 'Lookup Lists'!$H$6:$K$6, 0))</f>
        <v>B</v>
      </c>
    </row>
    <row r="75" spans="1:18" x14ac:dyDescent="0.25">
      <c r="A75" s="10">
        <v>15378</v>
      </c>
      <c r="B75" t="s">
        <v>430</v>
      </c>
      <c r="C75" t="s">
        <v>431</v>
      </c>
      <c r="D75" s="18">
        <v>44035</v>
      </c>
      <c r="E75" s="10">
        <f>YEAR(ClientDB[[#This Row],[Start Date]])</f>
        <v>2020</v>
      </c>
      <c r="F75" t="s">
        <v>839</v>
      </c>
      <c r="G75" t="str">
        <f>VLOOKUP(ClientDB[[#This Row],[Org Code]],orgLookupTable[],2,FALSE)</f>
        <v>Zconnect, Inc</v>
      </c>
      <c r="H75" s="10" t="s">
        <v>54</v>
      </c>
      <c r="I75" s="10" t="str">
        <f>VLOOKUP(ClientDB[[#This Row],[Country Code]],CountryLookup[],2,)</f>
        <v>Romania</v>
      </c>
      <c r="J75" s="15">
        <v>2</v>
      </c>
      <c r="K75" s="15" t="str">
        <f>IF(ClientDB[[#This Row],[Start Date]]&gt;=U$14,"New","")</f>
        <v>New</v>
      </c>
      <c r="L75" s="15" t="str">
        <f>IF(AND(ClientDB[[#This Row],[Start Year]]&lt;2016, ClientDB[[#This Row],[Events]]&gt;=6),"Gift","")</f>
        <v/>
      </c>
      <c r="M75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75" s="15">
        <v>3</v>
      </c>
      <c r="O75" s="35">
        <f>IF(ClientDB[[#This Row],[Days]]=1, 350, ClientDB[[#This Row],[Days]]*300)</f>
        <v>900</v>
      </c>
      <c r="P75" s="35">
        <f>IF(ClientDB[[#This Row],[Events]]&gt;=10, ClientDB[[#This Row],[Price]]*0.8, IF(ClientDB[[#This Row],[Events]]&gt;=5, ClientDB[[#This Row],[Price]]-50,ClientDB[[#This Row],[Price]]))</f>
        <v>900</v>
      </c>
      <c r="Q75" s="15" t="s">
        <v>901</v>
      </c>
      <c r="R75" s="15" t="str">
        <f>INDEX('Lookup Lists'!$H$7:$K$59, MATCH(ClientDB[[#This Row],[Country Code]], 'Lookup Lists'!$G$7:$G$59, 0), MATCH(ClientDB[[#This Row],[Meal]], 'Lookup Lists'!$H$6:$K$6, 0))</f>
        <v>G</v>
      </c>
    </row>
    <row r="76" spans="1:18" x14ac:dyDescent="0.25">
      <c r="A76" s="10">
        <v>15458</v>
      </c>
      <c r="B76" t="s">
        <v>31</v>
      </c>
      <c r="C76" t="s">
        <v>32</v>
      </c>
      <c r="D76" s="18">
        <v>43359</v>
      </c>
      <c r="E76" s="10">
        <f>YEAR(ClientDB[[#This Row],[Start Date]])</f>
        <v>2018</v>
      </c>
      <c r="F76" t="s">
        <v>795</v>
      </c>
      <c r="G76" t="str">
        <f>VLOOKUP(ClientDB[[#This Row],[Org Code]],orgLookupTable[],2,FALSE)</f>
        <v>AHA Networks</v>
      </c>
      <c r="H76" s="10" t="s">
        <v>34</v>
      </c>
      <c r="I76" s="10" t="str">
        <f>VLOOKUP(ClientDB[[#This Row],[Country Code]],CountryLookup[],2,)</f>
        <v>United States</v>
      </c>
      <c r="J76" s="15">
        <v>13</v>
      </c>
      <c r="K76" s="15" t="str">
        <f>IF(ClientDB[[#This Row],[Start Date]]&gt;=U$14,"New","")</f>
        <v/>
      </c>
      <c r="L76" s="15" t="str">
        <f>IF(AND(ClientDB[[#This Row],[Start Year]]&lt;2016, ClientDB[[#This Row],[Events]]&gt;=6),"Gift","")</f>
        <v/>
      </c>
      <c r="M76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76" s="15">
        <v>1</v>
      </c>
      <c r="O76" s="35">
        <f>IF(ClientDB[[#This Row],[Days]]=1, 350, ClientDB[[#This Row],[Days]]*300)</f>
        <v>350</v>
      </c>
      <c r="P76" s="35">
        <f>IF(ClientDB[[#This Row],[Events]]&gt;=10, ClientDB[[#This Row],[Price]]*0.8, IF(ClientDB[[#This Row],[Events]]&gt;=5, ClientDB[[#This Row],[Price]]-50,ClientDB[[#This Row],[Price]]))</f>
        <v>280</v>
      </c>
      <c r="Q76" s="15" t="s">
        <v>902</v>
      </c>
      <c r="R76" s="15" t="str">
        <f>INDEX('Lookup Lists'!$H$7:$K$59, MATCH(ClientDB[[#This Row],[Country Code]], 'Lookup Lists'!$G$7:$G$59, 0), MATCH(ClientDB[[#This Row],[Meal]], 'Lookup Lists'!$H$6:$K$6, 0))</f>
        <v>F</v>
      </c>
    </row>
    <row r="77" spans="1:18" x14ac:dyDescent="0.25">
      <c r="A77" s="10">
        <v>15513</v>
      </c>
      <c r="B77" t="s">
        <v>672</v>
      </c>
      <c r="C77" t="s">
        <v>673</v>
      </c>
      <c r="D77" s="18">
        <v>43518</v>
      </c>
      <c r="E77" s="10">
        <f>YEAR(ClientDB[[#This Row],[Start Date]])</f>
        <v>2019</v>
      </c>
      <c r="F77" t="s">
        <v>830</v>
      </c>
      <c r="G77" t="str">
        <f>VLOOKUP(ClientDB[[#This Row],[Org Code]],orgLookupTable[],2,FALSE)</f>
        <v>Steps IT Training</v>
      </c>
      <c r="H77" s="10" t="s">
        <v>396</v>
      </c>
      <c r="I77" s="10" t="str">
        <f>VLOOKUP(ClientDB[[#This Row],[Country Code]],CountryLookup[],2,)</f>
        <v>Lithuania</v>
      </c>
      <c r="J77" s="15">
        <v>4</v>
      </c>
      <c r="K77" s="15" t="str">
        <f>IF(ClientDB[[#This Row],[Start Date]]&gt;=U$14,"New","")</f>
        <v/>
      </c>
      <c r="L77" s="15" t="str">
        <f>IF(AND(ClientDB[[#This Row],[Start Year]]&lt;2016, ClientDB[[#This Row],[Events]]&gt;=6),"Gift","")</f>
        <v/>
      </c>
      <c r="M77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77" s="15">
        <v>3</v>
      </c>
      <c r="O77" s="35">
        <f>IF(ClientDB[[#This Row],[Days]]=1, 350, ClientDB[[#This Row],[Days]]*300)</f>
        <v>900</v>
      </c>
      <c r="P77" s="35">
        <f>IF(ClientDB[[#This Row],[Events]]&gt;=10, ClientDB[[#This Row],[Price]]*0.8, IF(ClientDB[[#This Row],[Events]]&gt;=5, ClientDB[[#This Row],[Price]]-50,ClientDB[[#This Row],[Price]]))</f>
        <v>900</v>
      </c>
      <c r="Q77" s="15" t="s">
        <v>899</v>
      </c>
      <c r="R77" s="15" t="str">
        <f>INDEX('Lookup Lists'!$H$7:$K$59, MATCH(ClientDB[[#This Row],[Country Code]], 'Lookup Lists'!$G$7:$G$59, 0), MATCH(ClientDB[[#This Row],[Meal]], 'Lookup Lists'!$H$6:$K$6, 0))</f>
        <v>B</v>
      </c>
    </row>
    <row r="78" spans="1:18" x14ac:dyDescent="0.25">
      <c r="A78" s="10">
        <v>15627</v>
      </c>
      <c r="B78" t="s">
        <v>201</v>
      </c>
      <c r="C78" t="s">
        <v>202</v>
      </c>
      <c r="D78" s="18">
        <v>43936</v>
      </c>
      <c r="E78" s="10">
        <f>YEAR(ClientDB[[#This Row],[Start Date]])</f>
        <v>2020</v>
      </c>
      <c r="F78" t="s">
        <v>835</v>
      </c>
      <c r="G78" t="str">
        <f>VLOOKUP(ClientDB[[#This Row],[Org Code]],orgLookupTable[],2,FALSE)</f>
        <v>West Telco</v>
      </c>
      <c r="H78" s="10" t="s">
        <v>203</v>
      </c>
      <c r="I78" s="10" t="str">
        <f>VLOOKUP(ClientDB[[#This Row],[Country Code]],CountryLookup[],2,)</f>
        <v>Uganda</v>
      </c>
      <c r="J78" s="15">
        <v>3</v>
      </c>
      <c r="K78" s="15" t="str">
        <f>IF(ClientDB[[#This Row],[Start Date]]&gt;=U$14,"New","")</f>
        <v>New</v>
      </c>
      <c r="L78" s="15" t="str">
        <f>IF(AND(ClientDB[[#This Row],[Start Year]]&lt;2016, ClientDB[[#This Row],[Events]]&gt;=6),"Gift","")</f>
        <v/>
      </c>
      <c r="M78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78" s="15">
        <v>1</v>
      </c>
      <c r="O78" s="35">
        <f>IF(ClientDB[[#This Row],[Days]]=1, 350, ClientDB[[#This Row],[Days]]*300)</f>
        <v>350</v>
      </c>
      <c r="P78" s="35">
        <f>IF(ClientDB[[#This Row],[Events]]&gt;=10, ClientDB[[#This Row],[Price]]*0.8, IF(ClientDB[[#This Row],[Events]]&gt;=5, ClientDB[[#This Row],[Price]]-50,ClientDB[[#This Row],[Price]]))</f>
        <v>350</v>
      </c>
      <c r="Q78" s="15" t="s">
        <v>901</v>
      </c>
      <c r="R78" s="15" t="str">
        <f>INDEX('Lookup Lists'!$H$7:$K$59, MATCH(ClientDB[[#This Row],[Country Code]], 'Lookup Lists'!$G$7:$G$59, 0), MATCH(ClientDB[[#This Row],[Meal]], 'Lookup Lists'!$H$6:$K$6, 0))</f>
        <v>G</v>
      </c>
    </row>
    <row r="79" spans="1:18" x14ac:dyDescent="0.25">
      <c r="A79" s="10">
        <v>15663</v>
      </c>
      <c r="B79" t="s">
        <v>312</v>
      </c>
      <c r="C79" t="s">
        <v>313</v>
      </c>
      <c r="D79" s="18">
        <v>43013</v>
      </c>
      <c r="E79" s="10">
        <f>YEAR(ClientDB[[#This Row],[Start Date]])</f>
        <v>2017</v>
      </c>
      <c r="F79" t="s">
        <v>838</v>
      </c>
      <c r="G79" t="str">
        <f>VLOOKUP(ClientDB[[#This Row],[Org Code]],orgLookupTable[],2,FALSE)</f>
        <v>xLAN Internet Exchange</v>
      </c>
      <c r="H79" s="10" t="s">
        <v>34</v>
      </c>
      <c r="I79" s="10" t="str">
        <f>VLOOKUP(ClientDB[[#This Row],[Country Code]],CountryLookup[],2,)</f>
        <v>United States</v>
      </c>
      <c r="J79" s="15">
        <v>5</v>
      </c>
      <c r="K79" s="15" t="str">
        <f>IF(ClientDB[[#This Row],[Start Date]]&gt;=U$14,"New","")</f>
        <v/>
      </c>
      <c r="L79" s="15" t="str">
        <f>IF(AND(ClientDB[[#This Row],[Start Year]]&lt;2016, ClientDB[[#This Row],[Events]]&gt;=6),"Gift","")</f>
        <v/>
      </c>
      <c r="M79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79" s="15">
        <v>2</v>
      </c>
      <c r="O79" s="35">
        <f>IF(ClientDB[[#This Row],[Days]]=1, 350, ClientDB[[#This Row],[Days]]*300)</f>
        <v>600</v>
      </c>
      <c r="P79" s="35">
        <f>IF(ClientDB[[#This Row],[Events]]&gt;=10, ClientDB[[#This Row],[Price]]*0.8, IF(ClientDB[[#This Row],[Events]]&gt;=5, ClientDB[[#This Row],[Price]]-50,ClientDB[[#This Row],[Price]]))</f>
        <v>550</v>
      </c>
      <c r="Q79" s="15" t="s">
        <v>901</v>
      </c>
      <c r="R79" s="15" t="str">
        <f>INDEX('Lookup Lists'!$H$7:$K$59, MATCH(ClientDB[[#This Row],[Country Code]], 'Lookup Lists'!$G$7:$G$59, 0), MATCH(ClientDB[[#This Row],[Meal]], 'Lookup Lists'!$H$6:$K$6, 0))</f>
        <v>G</v>
      </c>
    </row>
    <row r="80" spans="1:18" x14ac:dyDescent="0.25">
      <c r="A80" s="10">
        <v>15843</v>
      </c>
      <c r="B80" t="s">
        <v>745</v>
      </c>
      <c r="C80" t="s">
        <v>746</v>
      </c>
      <c r="D80" s="18">
        <v>42305</v>
      </c>
      <c r="E80" s="10">
        <f>YEAR(ClientDB[[#This Row],[Start Date]])</f>
        <v>2015</v>
      </c>
      <c r="F80" t="s">
        <v>840</v>
      </c>
      <c r="G80" t="str">
        <f>VLOOKUP(ClientDB[[#This Row],[Org Code]],orgLookupTable[],2,FALSE)</f>
        <v>Zim Sales</v>
      </c>
      <c r="H80" s="10" t="s">
        <v>340</v>
      </c>
      <c r="I80" s="10" t="str">
        <f>VLOOKUP(ClientDB[[#This Row],[Country Code]],CountryLookup[],2,)</f>
        <v>Bulgaria</v>
      </c>
      <c r="J80" s="15">
        <v>10</v>
      </c>
      <c r="K80" s="15" t="str">
        <f>IF(ClientDB[[#This Row],[Start Date]]&gt;=U$14,"New","")</f>
        <v/>
      </c>
      <c r="L80" s="15" t="str">
        <f>IF(AND(ClientDB[[#This Row],[Start Year]]&lt;2016, ClientDB[[#This Row],[Events]]&gt;=6),"Gift","")</f>
        <v>Gift</v>
      </c>
      <c r="M80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80" s="15">
        <v>1</v>
      </c>
      <c r="O80" s="35">
        <f>IF(ClientDB[[#This Row],[Days]]=1, 350, ClientDB[[#This Row],[Days]]*300)</f>
        <v>350</v>
      </c>
      <c r="P80" s="35">
        <f>IF(ClientDB[[#This Row],[Events]]&gt;=10, ClientDB[[#This Row],[Price]]*0.8, IF(ClientDB[[#This Row],[Events]]&gt;=5, ClientDB[[#This Row],[Price]]-50,ClientDB[[#This Row],[Price]]))</f>
        <v>280</v>
      </c>
      <c r="Q80" s="15" t="s">
        <v>901</v>
      </c>
      <c r="R80" s="15" t="str">
        <f>INDEX('Lookup Lists'!$H$7:$K$59, MATCH(ClientDB[[#This Row],[Country Code]], 'Lookup Lists'!$G$7:$G$59, 0), MATCH(ClientDB[[#This Row],[Meal]], 'Lookup Lists'!$H$6:$K$6, 0))</f>
        <v>D</v>
      </c>
    </row>
    <row r="81" spans="1:18" x14ac:dyDescent="0.25">
      <c r="A81" s="10">
        <v>15866</v>
      </c>
      <c r="B81" t="s">
        <v>675</v>
      </c>
      <c r="C81" t="s">
        <v>676</v>
      </c>
      <c r="D81" s="18">
        <v>43115</v>
      </c>
      <c r="E81" s="10">
        <f>YEAR(ClientDB[[#This Row],[Start Date]])</f>
        <v>2018</v>
      </c>
      <c r="F81" t="s">
        <v>803</v>
      </c>
      <c r="G81" t="str">
        <f>VLOOKUP(ClientDB[[#This Row],[Org Code]],orgLookupTable[],2,FALSE)</f>
        <v>CTX</v>
      </c>
      <c r="H81" s="10" t="s">
        <v>274</v>
      </c>
      <c r="I81" s="10" t="str">
        <f>VLOOKUP(ClientDB[[#This Row],[Country Code]],CountryLookup[],2,)</f>
        <v>Spain</v>
      </c>
      <c r="J81" s="15">
        <v>14</v>
      </c>
      <c r="K81" s="15" t="str">
        <f>IF(ClientDB[[#This Row],[Start Date]]&gt;=U$14,"New","")</f>
        <v/>
      </c>
      <c r="L81" s="15" t="str">
        <f>IF(AND(ClientDB[[#This Row],[Start Year]]&lt;2016, ClientDB[[#This Row],[Events]]&gt;=6),"Gift","")</f>
        <v/>
      </c>
      <c r="M81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81" s="15">
        <v>1</v>
      </c>
      <c r="O81" s="35">
        <f>IF(ClientDB[[#This Row],[Days]]=1, 350, ClientDB[[#This Row],[Days]]*300)</f>
        <v>350</v>
      </c>
      <c r="P81" s="35">
        <f>IF(ClientDB[[#This Row],[Events]]&gt;=10, ClientDB[[#This Row],[Price]]*0.8, IF(ClientDB[[#This Row],[Events]]&gt;=5, ClientDB[[#This Row],[Price]]-50,ClientDB[[#This Row],[Price]]))</f>
        <v>280</v>
      </c>
      <c r="Q81" s="15" t="s">
        <v>902</v>
      </c>
      <c r="R81" s="15" t="str">
        <f>INDEX('Lookup Lists'!$H$7:$K$59, MATCH(ClientDB[[#This Row],[Country Code]], 'Lookup Lists'!$G$7:$G$59, 0), MATCH(ClientDB[[#This Row],[Meal]], 'Lookup Lists'!$H$6:$K$6, 0))</f>
        <v>B</v>
      </c>
    </row>
    <row r="82" spans="1:18" x14ac:dyDescent="0.25">
      <c r="A82" s="10">
        <v>15895</v>
      </c>
      <c r="B82" t="s">
        <v>159</v>
      </c>
      <c r="C82" t="s">
        <v>160</v>
      </c>
      <c r="D82" s="18">
        <v>42858</v>
      </c>
      <c r="E82" s="10">
        <f>YEAR(ClientDB[[#This Row],[Start Date]])</f>
        <v>2017</v>
      </c>
      <c r="F82" t="s">
        <v>827</v>
      </c>
      <c r="G82" t="str">
        <f>VLOOKUP(ClientDB[[#This Row],[Org Code]],orgLookupTable[],2,FALSE)</f>
        <v>Ripple Com</v>
      </c>
      <c r="H82" s="10" t="s">
        <v>15</v>
      </c>
      <c r="I82" s="10" t="str">
        <f>VLOOKUP(ClientDB[[#This Row],[Country Code]],CountryLookup[],2,)</f>
        <v>United Kingdom</v>
      </c>
      <c r="J82" s="15">
        <v>11</v>
      </c>
      <c r="K82" s="15" t="str">
        <f>IF(ClientDB[[#This Row],[Start Date]]&gt;=U$14,"New","")</f>
        <v/>
      </c>
      <c r="L82" s="15" t="str">
        <f>IF(AND(ClientDB[[#This Row],[Start Year]]&lt;2016, ClientDB[[#This Row],[Events]]&gt;=6),"Gift","")</f>
        <v/>
      </c>
      <c r="M82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82" s="15">
        <v>2</v>
      </c>
      <c r="O82" s="35">
        <f>IF(ClientDB[[#This Row],[Days]]=1, 350, ClientDB[[#This Row],[Days]]*300)</f>
        <v>600</v>
      </c>
      <c r="P82" s="35">
        <f>IF(ClientDB[[#This Row],[Events]]&gt;=10, ClientDB[[#This Row],[Price]]*0.8, IF(ClientDB[[#This Row],[Events]]&gt;=5, ClientDB[[#This Row],[Price]]-50,ClientDB[[#This Row],[Price]]))</f>
        <v>480</v>
      </c>
      <c r="Q82" s="15" t="s">
        <v>901</v>
      </c>
      <c r="R82" s="15" t="str">
        <f>INDEX('Lookup Lists'!$H$7:$K$59, MATCH(ClientDB[[#This Row],[Country Code]], 'Lookup Lists'!$G$7:$G$59, 0), MATCH(ClientDB[[#This Row],[Meal]], 'Lookup Lists'!$H$6:$K$6, 0))</f>
        <v>E</v>
      </c>
    </row>
    <row r="83" spans="1:18" x14ac:dyDescent="0.25">
      <c r="A83" s="10">
        <v>15928</v>
      </c>
      <c r="B83" t="s">
        <v>495</v>
      </c>
      <c r="C83" t="s">
        <v>496</v>
      </c>
      <c r="D83" s="18">
        <v>42474</v>
      </c>
      <c r="E83" s="10">
        <f>YEAR(ClientDB[[#This Row],[Start Date]])</f>
        <v>2016</v>
      </c>
      <c r="F83" t="s">
        <v>808</v>
      </c>
      <c r="G83" t="str">
        <f>VLOOKUP(ClientDB[[#This Row],[Org Code]],orgLookupTable[],2,FALSE)</f>
        <v>Ebony Telecoms</v>
      </c>
      <c r="H83" s="10" t="s">
        <v>38</v>
      </c>
      <c r="I83" s="10" t="str">
        <f>VLOOKUP(ClientDB[[#This Row],[Country Code]],CountryLookup[],2,)</f>
        <v>Czech Republic</v>
      </c>
      <c r="J83" s="15">
        <v>7</v>
      </c>
      <c r="K83" s="15" t="str">
        <f>IF(ClientDB[[#This Row],[Start Date]]&gt;=U$14,"New","")</f>
        <v/>
      </c>
      <c r="L83" s="15" t="str">
        <f>IF(AND(ClientDB[[#This Row],[Start Year]]&lt;2016, ClientDB[[#This Row],[Events]]&gt;=6),"Gift","")</f>
        <v/>
      </c>
      <c r="M83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83" s="15">
        <v>3</v>
      </c>
      <c r="O83" s="35">
        <f>IF(ClientDB[[#This Row],[Days]]=1, 350, ClientDB[[#This Row],[Days]]*300)</f>
        <v>900</v>
      </c>
      <c r="P83" s="35">
        <f>IF(ClientDB[[#This Row],[Events]]&gt;=10, ClientDB[[#This Row],[Price]]*0.8, IF(ClientDB[[#This Row],[Events]]&gt;=5, ClientDB[[#This Row],[Price]]-50,ClientDB[[#This Row],[Price]]))</f>
        <v>850</v>
      </c>
      <c r="Q83" s="15" t="s">
        <v>899</v>
      </c>
      <c r="R83" s="15" t="str">
        <f>INDEX('Lookup Lists'!$H$7:$K$59, MATCH(ClientDB[[#This Row],[Country Code]], 'Lookup Lists'!$G$7:$G$59, 0), MATCH(ClientDB[[#This Row],[Meal]], 'Lookup Lists'!$H$6:$K$6, 0))</f>
        <v>A</v>
      </c>
    </row>
    <row r="84" spans="1:18" x14ac:dyDescent="0.25">
      <c r="A84" s="10">
        <v>15957</v>
      </c>
      <c r="B84" t="s">
        <v>616</v>
      </c>
      <c r="C84" t="s">
        <v>617</v>
      </c>
      <c r="D84" s="18">
        <v>43932</v>
      </c>
      <c r="E84" s="10">
        <f>YEAR(ClientDB[[#This Row],[Start Date]])</f>
        <v>2020</v>
      </c>
      <c r="F84" t="s">
        <v>837</v>
      </c>
      <c r="G84" t="str">
        <f>VLOOKUP(ClientDB[[#This Row],[Org Code]],orgLookupTable[],2,FALSE)</f>
        <v>WWT</v>
      </c>
      <c r="H84" s="10" t="s">
        <v>7</v>
      </c>
      <c r="I84" s="10" t="str">
        <f>VLOOKUP(ClientDB[[#This Row],[Country Code]],CountryLookup[],2,)</f>
        <v>Iran</v>
      </c>
      <c r="J84" s="15">
        <v>12</v>
      </c>
      <c r="K84" s="15" t="str">
        <f>IF(ClientDB[[#This Row],[Start Date]]&gt;=U$14,"New","")</f>
        <v>New</v>
      </c>
      <c r="L84" s="15" t="str">
        <f>IF(AND(ClientDB[[#This Row],[Start Year]]&lt;2016, ClientDB[[#This Row],[Events]]&gt;=6),"Gift","")</f>
        <v/>
      </c>
      <c r="M84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84" s="15">
        <v>3</v>
      </c>
      <c r="O84" s="35">
        <f>IF(ClientDB[[#This Row],[Days]]=1, 350, ClientDB[[#This Row],[Days]]*300)</f>
        <v>900</v>
      </c>
      <c r="P84" s="35">
        <f>IF(ClientDB[[#This Row],[Events]]&gt;=10, ClientDB[[#This Row],[Price]]*0.8, IF(ClientDB[[#This Row],[Events]]&gt;=5, ClientDB[[#This Row],[Price]]-50,ClientDB[[#This Row],[Price]]))</f>
        <v>720</v>
      </c>
      <c r="Q84" s="15" t="s">
        <v>901</v>
      </c>
      <c r="R84" s="15" t="str">
        <f>INDEX('Lookup Lists'!$H$7:$K$59, MATCH(ClientDB[[#This Row],[Country Code]], 'Lookup Lists'!$G$7:$G$59, 0), MATCH(ClientDB[[#This Row],[Meal]], 'Lookup Lists'!$H$6:$K$6, 0))</f>
        <v>F</v>
      </c>
    </row>
    <row r="85" spans="1:18" x14ac:dyDescent="0.25">
      <c r="A85" s="10">
        <v>16000</v>
      </c>
      <c r="B85" t="s">
        <v>593</v>
      </c>
      <c r="C85" t="s">
        <v>594</v>
      </c>
      <c r="D85" s="18">
        <v>41550</v>
      </c>
      <c r="E85" s="10">
        <f>YEAR(ClientDB[[#This Row],[Start Date]])</f>
        <v>2013</v>
      </c>
      <c r="F85" t="s">
        <v>814</v>
      </c>
      <c r="G85" t="str">
        <f>VLOOKUP(ClientDB[[#This Row],[Org Code]],orgLookupTable[],2,FALSE)</f>
        <v>ICANT</v>
      </c>
      <c r="H85" s="10" t="s">
        <v>59</v>
      </c>
      <c r="I85" s="10" t="str">
        <f>VLOOKUP(ClientDB[[#This Row],[Country Code]],CountryLookup[],2,)</f>
        <v>Netherlands</v>
      </c>
      <c r="J85" s="15">
        <v>37</v>
      </c>
      <c r="K85" s="15" t="str">
        <f>IF(ClientDB[[#This Row],[Start Date]]&gt;=U$14,"New","")</f>
        <v/>
      </c>
      <c r="L85" s="15" t="str">
        <f>IF(AND(ClientDB[[#This Row],[Start Year]]&lt;2016, ClientDB[[#This Row],[Events]]&gt;=6),"Gift","")</f>
        <v>Gift</v>
      </c>
      <c r="M85" s="15" t="str">
        <f>IF(ClientDB[[#This Row],[Events]]&gt;=30, "Platinum", IF(ClientDB[[#This Row],[Events]]&gt;=20,"Gold", IF(ClientDB[[#This Row],[Events]]&gt;=10,"Silver",IF(ClientDB[[#This Row],[Events]]&gt;=1,"Bronze",""))))</f>
        <v>Platinum</v>
      </c>
      <c r="N85" s="15">
        <v>2</v>
      </c>
      <c r="O85" s="35">
        <f>IF(ClientDB[[#This Row],[Days]]=1, 350, ClientDB[[#This Row],[Days]]*300)</f>
        <v>600</v>
      </c>
      <c r="P85" s="35">
        <f>IF(ClientDB[[#This Row],[Events]]&gt;=10, ClientDB[[#This Row],[Price]]*0.8, IF(ClientDB[[#This Row],[Events]]&gt;=5, ClientDB[[#This Row],[Price]]-50,ClientDB[[#This Row],[Price]]))</f>
        <v>480</v>
      </c>
      <c r="Q85" s="15" t="s">
        <v>902</v>
      </c>
      <c r="R85" s="15" t="str">
        <f>INDEX('Lookup Lists'!$H$7:$K$59, MATCH(ClientDB[[#This Row],[Country Code]], 'Lookup Lists'!$G$7:$G$59, 0), MATCH(ClientDB[[#This Row],[Meal]], 'Lookup Lists'!$H$6:$K$6, 0))</f>
        <v>C</v>
      </c>
    </row>
    <row r="86" spans="1:18" x14ac:dyDescent="0.25">
      <c r="A86" s="10">
        <v>16152</v>
      </c>
      <c r="B86" t="s">
        <v>35</v>
      </c>
      <c r="C86" t="s">
        <v>36</v>
      </c>
      <c r="D86" s="18">
        <v>43673</v>
      </c>
      <c r="E86" s="10">
        <f>YEAR(ClientDB[[#This Row],[Start Date]])</f>
        <v>2019</v>
      </c>
      <c r="F86" t="s">
        <v>824</v>
      </c>
      <c r="G86" t="str">
        <f>VLOOKUP(ClientDB[[#This Row],[Org Code]],orgLookupTable[],2,FALSE)</f>
        <v>Pink Cloud Networks</v>
      </c>
      <c r="H86" s="10" t="s">
        <v>38</v>
      </c>
      <c r="I86" s="10" t="str">
        <f>VLOOKUP(ClientDB[[#This Row],[Country Code]],CountryLookup[],2,)</f>
        <v>Czech Republic</v>
      </c>
      <c r="J86" s="15">
        <v>19</v>
      </c>
      <c r="K86" s="15" t="str">
        <f>IF(ClientDB[[#This Row],[Start Date]]&gt;=U$14,"New","")</f>
        <v/>
      </c>
      <c r="L86" s="15" t="str">
        <f>IF(AND(ClientDB[[#This Row],[Start Year]]&lt;2016, ClientDB[[#This Row],[Events]]&gt;=6),"Gift","")</f>
        <v/>
      </c>
      <c r="M86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86" s="15">
        <v>2</v>
      </c>
      <c r="O86" s="35">
        <f>IF(ClientDB[[#This Row],[Days]]=1, 350, ClientDB[[#This Row],[Days]]*300)</f>
        <v>600</v>
      </c>
      <c r="P86" s="35">
        <f>IF(ClientDB[[#This Row],[Events]]&gt;=10, ClientDB[[#This Row],[Price]]*0.8, IF(ClientDB[[#This Row],[Events]]&gt;=5, ClientDB[[#This Row],[Price]]-50,ClientDB[[#This Row],[Price]]))</f>
        <v>480</v>
      </c>
      <c r="Q86" s="15" t="s">
        <v>902</v>
      </c>
      <c r="R86" s="15" t="str">
        <f>INDEX('Lookup Lists'!$H$7:$K$59, MATCH(ClientDB[[#This Row],[Country Code]], 'Lookup Lists'!$G$7:$G$59, 0), MATCH(ClientDB[[#This Row],[Meal]], 'Lookup Lists'!$H$6:$K$6, 0))</f>
        <v>B</v>
      </c>
    </row>
    <row r="87" spans="1:18" x14ac:dyDescent="0.25">
      <c r="A87" s="10">
        <v>16316</v>
      </c>
      <c r="B87" t="s">
        <v>189</v>
      </c>
      <c r="C87" t="s">
        <v>719</v>
      </c>
      <c r="D87" s="18">
        <v>43063</v>
      </c>
      <c r="E87" s="10">
        <f>YEAR(ClientDB[[#This Row],[Start Date]])</f>
        <v>2017</v>
      </c>
      <c r="F87" t="s">
        <v>797</v>
      </c>
      <c r="G87" t="str">
        <f>VLOOKUP(ClientDB[[#This Row],[Org Code]],orgLookupTable[],2,FALSE)</f>
        <v>ASET PLC</v>
      </c>
      <c r="H87" s="10" t="s">
        <v>7</v>
      </c>
      <c r="I87" s="10" t="str">
        <f>VLOOKUP(ClientDB[[#This Row],[Country Code]],CountryLookup[],2,)</f>
        <v>Iran</v>
      </c>
      <c r="J87" s="15">
        <v>8</v>
      </c>
      <c r="K87" s="15" t="str">
        <f>IF(ClientDB[[#This Row],[Start Date]]&gt;=U$14,"New","")</f>
        <v/>
      </c>
      <c r="L87" s="15" t="str">
        <f>IF(AND(ClientDB[[#This Row],[Start Year]]&lt;2016, ClientDB[[#This Row],[Events]]&gt;=6),"Gift","")</f>
        <v/>
      </c>
      <c r="M87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87" s="15">
        <v>3</v>
      </c>
      <c r="O87" s="35">
        <f>IF(ClientDB[[#This Row],[Days]]=1, 350, ClientDB[[#This Row],[Days]]*300)</f>
        <v>900</v>
      </c>
      <c r="P87" s="35">
        <f>IF(ClientDB[[#This Row],[Events]]&gt;=10, ClientDB[[#This Row],[Price]]*0.8, IF(ClientDB[[#This Row],[Events]]&gt;=5, ClientDB[[#This Row],[Price]]-50,ClientDB[[#This Row],[Price]]))</f>
        <v>850</v>
      </c>
      <c r="Q87" s="15" t="s">
        <v>900</v>
      </c>
      <c r="R87" s="15" t="str">
        <f>INDEX('Lookup Lists'!$H$7:$K$59, MATCH(ClientDB[[#This Row],[Country Code]], 'Lookup Lists'!$G$7:$G$59, 0), MATCH(ClientDB[[#This Row],[Meal]], 'Lookup Lists'!$H$6:$K$6, 0))</f>
        <v>A</v>
      </c>
    </row>
    <row r="88" spans="1:18" x14ac:dyDescent="0.25">
      <c r="A88" s="10">
        <v>16399</v>
      </c>
      <c r="B88" t="s">
        <v>336</v>
      </c>
      <c r="C88" t="s">
        <v>337</v>
      </c>
      <c r="D88" s="18">
        <v>42193</v>
      </c>
      <c r="E88" s="10">
        <f>YEAR(ClientDB[[#This Row],[Start Date]])</f>
        <v>2015</v>
      </c>
      <c r="F88" t="s">
        <v>823</v>
      </c>
      <c r="G88" t="str">
        <f>VLOOKUP(ClientDB[[#This Row],[Org Code]],orgLookupTable[],2,FALSE)</f>
        <v>Pilco Streambank</v>
      </c>
      <c r="H88" s="10" t="s">
        <v>155</v>
      </c>
      <c r="I88" s="10" t="str">
        <f>VLOOKUP(ClientDB[[#This Row],[Country Code]],CountryLookup[],2,)</f>
        <v>United Arab Emirates</v>
      </c>
      <c r="J88" s="15">
        <v>2</v>
      </c>
      <c r="K88" s="15" t="str">
        <f>IF(ClientDB[[#This Row],[Start Date]]&gt;=U$14,"New","")</f>
        <v/>
      </c>
      <c r="L88" s="15" t="str">
        <f>IF(AND(ClientDB[[#This Row],[Start Year]]&lt;2016, ClientDB[[#This Row],[Events]]&gt;=6),"Gift","")</f>
        <v/>
      </c>
      <c r="M88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88" s="15">
        <v>3</v>
      </c>
      <c r="O88" s="35">
        <f>IF(ClientDB[[#This Row],[Days]]=1, 350, ClientDB[[#This Row],[Days]]*300)</f>
        <v>900</v>
      </c>
      <c r="P88" s="35">
        <f>IF(ClientDB[[#This Row],[Events]]&gt;=10, ClientDB[[#This Row],[Price]]*0.8, IF(ClientDB[[#This Row],[Events]]&gt;=5, ClientDB[[#This Row],[Price]]-50,ClientDB[[#This Row],[Price]]))</f>
        <v>900</v>
      </c>
      <c r="Q88" s="15" t="s">
        <v>899</v>
      </c>
      <c r="R88" s="15" t="str">
        <f>INDEX('Lookup Lists'!$H$7:$K$59, MATCH(ClientDB[[#This Row],[Country Code]], 'Lookup Lists'!$G$7:$G$59, 0), MATCH(ClientDB[[#This Row],[Meal]], 'Lookup Lists'!$H$6:$K$6, 0))</f>
        <v>A</v>
      </c>
    </row>
    <row r="89" spans="1:18" x14ac:dyDescent="0.25">
      <c r="A89" s="10">
        <v>16572</v>
      </c>
      <c r="B89" t="s">
        <v>150</v>
      </c>
      <c r="C89" t="s">
        <v>151</v>
      </c>
      <c r="D89" s="18">
        <v>42342</v>
      </c>
      <c r="E89" s="10">
        <f>YEAR(ClientDB[[#This Row],[Start Date]])</f>
        <v>2015</v>
      </c>
      <c r="F89" t="s">
        <v>817</v>
      </c>
      <c r="G89" t="str">
        <f>VLOOKUP(ClientDB[[#This Row],[Org Code]],orgLookupTable[],2,FALSE)</f>
        <v>LACNE</v>
      </c>
      <c r="H89" s="10" t="s">
        <v>15</v>
      </c>
      <c r="I89" s="10" t="str">
        <f>VLOOKUP(ClientDB[[#This Row],[Country Code]],CountryLookup[],2,)</f>
        <v>United Kingdom</v>
      </c>
      <c r="J89" s="15">
        <v>30</v>
      </c>
      <c r="K89" s="15" t="str">
        <f>IF(ClientDB[[#This Row],[Start Date]]&gt;=U$14,"New","")</f>
        <v/>
      </c>
      <c r="L89" s="15" t="str">
        <f>IF(AND(ClientDB[[#This Row],[Start Year]]&lt;2016, ClientDB[[#This Row],[Events]]&gt;=6),"Gift","")</f>
        <v>Gift</v>
      </c>
      <c r="M89" s="15" t="str">
        <f>IF(ClientDB[[#This Row],[Events]]&gt;=30, "Platinum", IF(ClientDB[[#This Row],[Events]]&gt;=20,"Gold", IF(ClientDB[[#This Row],[Events]]&gt;=10,"Silver",IF(ClientDB[[#This Row],[Events]]&gt;=1,"Bronze",""))))</f>
        <v>Platinum</v>
      </c>
      <c r="N89" s="15">
        <v>2</v>
      </c>
      <c r="O89" s="35">
        <f>IF(ClientDB[[#This Row],[Days]]=1, 350, ClientDB[[#This Row],[Days]]*300)</f>
        <v>600</v>
      </c>
      <c r="P89" s="35">
        <f>IF(ClientDB[[#This Row],[Events]]&gt;=10, ClientDB[[#This Row],[Price]]*0.8, IF(ClientDB[[#This Row],[Events]]&gt;=5, ClientDB[[#This Row],[Price]]-50,ClientDB[[#This Row],[Price]]))</f>
        <v>480</v>
      </c>
      <c r="Q89" s="15" t="s">
        <v>902</v>
      </c>
      <c r="R89" s="15" t="str">
        <f>INDEX('Lookup Lists'!$H$7:$K$59, MATCH(ClientDB[[#This Row],[Country Code]], 'Lookup Lists'!$G$7:$G$59, 0), MATCH(ClientDB[[#This Row],[Meal]], 'Lookup Lists'!$H$6:$K$6, 0))</f>
        <v>B</v>
      </c>
    </row>
    <row r="90" spans="1:18" x14ac:dyDescent="0.25">
      <c r="A90" s="10">
        <v>16755</v>
      </c>
      <c r="B90" t="s">
        <v>323</v>
      </c>
      <c r="C90" t="s">
        <v>324</v>
      </c>
      <c r="D90" s="18">
        <v>43418</v>
      </c>
      <c r="E90" s="10">
        <f>YEAR(ClientDB[[#This Row],[Start Date]])</f>
        <v>2018</v>
      </c>
      <c r="F90" t="s">
        <v>807</v>
      </c>
      <c r="G90" t="str">
        <f>VLOOKUP(ClientDB[[#This Row],[Org Code]],orgLookupTable[],2,FALSE)</f>
        <v>Duet</v>
      </c>
      <c r="H90" s="10" t="s">
        <v>325</v>
      </c>
      <c r="I90" s="10" t="str">
        <f>VLOOKUP(ClientDB[[#This Row],[Country Code]],CountryLookup[],2,)</f>
        <v>New Zealand</v>
      </c>
      <c r="J90" s="15">
        <v>8</v>
      </c>
      <c r="K90" s="15" t="str">
        <f>IF(ClientDB[[#This Row],[Start Date]]&gt;=U$14,"New","")</f>
        <v/>
      </c>
      <c r="L90" s="15" t="str">
        <f>IF(AND(ClientDB[[#This Row],[Start Year]]&lt;2016, ClientDB[[#This Row],[Events]]&gt;=6),"Gift","")</f>
        <v/>
      </c>
      <c r="M90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90" s="15">
        <v>2</v>
      </c>
      <c r="O90" s="35">
        <f>IF(ClientDB[[#This Row],[Days]]=1, 350, ClientDB[[#This Row],[Days]]*300)</f>
        <v>600</v>
      </c>
      <c r="P90" s="35">
        <f>IF(ClientDB[[#This Row],[Events]]&gt;=10, ClientDB[[#This Row],[Price]]*0.8, IF(ClientDB[[#This Row],[Events]]&gt;=5, ClientDB[[#This Row],[Price]]-50,ClientDB[[#This Row],[Price]]))</f>
        <v>550</v>
      </c>
      <c r="Q90" s="15" t="s">
        <v>899</v>
      </c>
      <c r="R90" s="15" t="str">
        <f>INDEX('Lookup Lists'!$H$7:$K$59, MATCH(ClientDB[[#This Row],[Country Code]], 'Lookup Lists'!$G$7:$G$59, 0), MATCH(ClientDB[[#This Row],[Meal]], 'Lookup Lists'!$H$6:$K$6, 0))</f>
        <v>B</v>
      </c>
    </row>
    <row r="91" spans="1:18" x14ac:dyDescent="0.25">
      <c r="A91" s="10">
        <v>16823</v>
      </c>
      <c r="B91" t="s">
        <v>705</v>
      </c>
      <c r="C91" t="s">
        <v>706</v>
      </c>
      <c r="D91" s="18">
        <v>42202</v>
      </c>
      <c r="E91" s="10">
        <f>YEAR(ClientDB[[#This Row],[Start Date]])</f>
        <v>2015</v>
      </c>
      <c r="F91" t="s">
        <v>840</v>
      </c>
      <c r="G91" t="str">
        <f>VLOOKUP(ClientDB[[#This Row],[Org Code]],orgLookupTable[],2,FALSE)</f>
        <v>Zim Sales</v>
      </c>
      <c r="H91" s="10" t="s">
        <v>46</v>
      </c>
      <c r="I91" s="10" t="str">
        <f>VLOOKUP(ClientDB[[#This Row],[Country Code]],CountryLookup[],2,)</f>
        <v>Germany</v>
      </c>
      <c r="J91" s="15">
        <v>16</v>
      </c>
      <c r="K91" s="15" t="str">
        <f>IF(ClientDB[[#This Row],[Start Date]]&gt;=U$14,"New","")</f>
        <v/>
      </c>
      <c r="L91" s="15" t="str">
        <f>IF(AND(ClientDB[[#This Row],[Start Year]]&lt;2016, ClientDB[[#This Row],[Events]]&gt;=6),"Gift","")</f>
        <v>Gift</v>
      </c>
      <c r="M91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91" s="15">
        <v>3</v>
      </c>
      <c r="O91" s="35">
        <f>IF(ClientDB[[#This Row],[Days]]=1, 350, ClientDB[[#This Row],[Days]]*300)</f>
        <v>900</v>
      </c>
      <c r="P91" s="35">
        <f>IF(ClientDB[[#This Row],[Events]]&gt;=10, ClientDB[[#This Row],[Price]]*0.8, IF(ClientDB[[#This Row],[Events]]&gt;=5, ClientDB[[#This Row],[Price]]-50,ClientDB[[#This Row],[Price]]))</f>
        <v>720</v>
      </c>
      <c r="Q91" s="15" t="s">
        <v>901</v>
      </c>
      <c r="R91" s="15" t="str">
        <f>INDEX('Lookup Lists'!$H$7:$K$59, MATCH(ClientDB[[#This Row],[Country Code]], 'Lookup Lists'!$G$7:$G$59, 0), MATCH(ClientDB[[#This Row],[Meal]], 'Lookup Lists'!$H$6:$K$6, 0))</f>
        <v>D</v>
      </c>
    </row>
    <row r="92" spans="1:18" x14ac:dyDescent="0.25">
      <c r="A92" s="10">
        <v>16991</v>
      </c>
      <c r="B92" t="s">
        <v>278</v>
      </c>
      <c r="C92" t="s">
        <v>279</v>
      </c>
      <c r="D92" s="18">
        <v>43326</v>
      </c>
      <c r="E92" s="10">
        <f>YEAR(ClientDB[[#This Row],[Start Date]])</f>
        <v>2018</v>
      </c>
      <c r="F92" t="s">
        <v>827</v>
      </c>
      <c r="G92" t="str">
        <f>VLOOKUP(ClientDB[[#This Row],[Org Code]],orgLookupTable[],2,FALSE)</f>
        <v>Ripple Com</v>
      </c>
      <c r="H92" s="10" t="s">
        <v>34</v>
      </c>
      <c r="I92" s="10" t="str">
        <f>VLOOKUP(ClientDB[[#This Row],[Country Code]],CountryLookup[],2,)</f>
        <v>United States</v>
      </c>
      <c r="J92" s="15">
        <v>19</v>
      </c>
      <c r="K92" s="15" t="str">
        <f>IF(ClientDB[[#This Row],[Start Date]]&gt;=U$14,"New","")</f>
        <v/>
      </c>
      <c r="L92" s="15" t="str">
        <f>IF(AND(ClientDB[[#This Row],[Start Year]]&lt;2016, ClientDB[[#This Row],[Events]]&gt;=6),"Gift","")</f>
        <v/>
      </c>
      <c r="M92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92" s="15">
        <v>2</v>
      </c>
      <c r="O92" s="35">
        <f>IF(ClientDB[[#This Row],[Days]]=1, 350, ClientDB[[#This Row],[Days]]*300)</f>
        <v>600</v>
      </c>
      <c r="P92" s="35">
        <f>IF(ClientDB[[#This Row],[Events]]&gt;=10, ClientDB[[#This Row],[Price]]*0.8, IF(ClientDB[[#This Row],[Events]]&gt;=5, ClientDB[[#This Row],[Price]]-50,ClientDB[[#This Row],[Price]]))</f>
        <v>480</v>
      </c>
      <c r="Q92" s="15" t="s">
        <v>900</v>
      </c>
      <c r="R92" s="15" t="str">
        <f>INDEX('Lookup Lists'!$H$7:$K$59, MATCH(ClientDB[[#This Row],[Country Code]], 'Lookup Lists'!$G$7:$G$59, 0), MATCH(ClientDB[[#This Row],[Meal]], 'Lookup Lists'!$H$6:$K$6, 0))</f>
        <v>F</v>
      </c>
    </row>
    <row r="93" spans="1:18" x14ac:dyDescent="0.25">
      <c r="A93" s="10">
        <v>17020</v>
      </c>
      <c r="B93" t="s">
        <v>478</v>
      </c>
      <c r="C93" t="s">
        <v>479</v>
      </c>
      <c r="D93" s="18">
        <v>42666</v>
      </c>
      <c r="E93" s="10">
        <f>YEAR(ClientDB[[#This Row],[Start Date]])</f>
        <v>2016</v>
      </c>
      <c r="F93" t="s">
        <v>822</v>
      </c>
      <c r="G93" t="str">
        <f>VLOOKUP(ClientDB[[#This Row],[Org Code]],orgLookupTable[],2,FALSE)</f>
        <v>PicSure</v>
      </c>
      <c r="H93" s="10" t="s">
        <v>59</v>
      </c>
      <c r="I93" s="10" t="str">
        <f>VLOOKUP(ClientDB[[#This Row],[Country Code]],CountryLookup[],2,)</f>
        <v>Netherlands</v>
      </c>
      <c r="J93" s="15">
        <v>2</v>
      </c>
      <c r="K93" s="15" t="str">
        <f>IF(ClientDB[[#This Row],[Start Date]]&gt;=U$14,"New","")</f>
        <v/>
      </c>
      <c r="L93" s="15" t="str">
        <f>IF(AND(ClientDB[[#This Row],[Start Year]]&lt;2016, ClientDB[[#This Row],[Events]]&gt;=6),"Gift","")</f>
        <v/>
      </c>
      <c r="M93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93" s="15">
        <v>2</v>
      </c>
      <c r="O93" s="35">
        <f>IF(ClientDB[[#This Row],[Days]]=1, 350, ClientDB[[#This Row],[Days]]*300)</f>
        <v>600</v>
      </c>
      <c r="P93" s="35">
        <f>IF(ClientDB[[#This Row],[Events]]&gt;=10, ClientDB[[#This Row],[Price]]*0.8, IF(ClientDB[[#This Row],[Events]]&gt;=5, ClientDB[[#This Row],[Price]]-50,ClientDB[[#This Row],[Price]]))</f>
        <v>600</v>
      </c>
      <c r="Q93" s="15" t="s">
        <v>901</v>
      </c>
      <c r="R93" s="15" t="str">
        <f>INDEX('Lookup Lists'!$H$7:$K$59, MATCH(ClientDB[[#This Row],[Country Code]], 'Lookup Lists'!$G$7:$G$59, 0), MATCH(ClientDB[[#This Row],[Meal]], 'Lookup Lists'!$H$6:$K$6, 0))</f>
        <v>F</v>
      </c>
    </row>
    <row r="94" spans="1:18" x14ac:dyDescent="0.25">
      <c r="A94" s="10">
        <v>17050</v>
      </c>
      <c r="B94" t="s">
        <v>754</v>
      </c>
      <c r="C94" t="s">
        <v>755</v>
      </c>
      <c r="D94" s="18">
        <v>42380</v>
      </c>
      <c r="E94" s="10">
        <f>YEAR(ClientDB[[#This Row],[Start Date]])</f>
        <v>2016</v>
      </c>
      <c r="F94" t="s">
        <v>827</v>
      </c>
      <c r="G94" t="str">
        <f>VLOOKUP(ClientDB[[#This Row],[Org Code]],orgLookupTable[],2,FALSE)</f>
        <v>Ripple Com</v>
      </c>
      <c r="H94" s="10" t="s">
        <v>15</v>
      </c>
      <c r="I94" s="10" t="str">
        <f>VLOOKUP(ClientDB[[#This Row],[Country Code]],CountryLookup[],2,)</f>
        <v>United Kingdom</v>
      </c>
      <c r="J94" s="15">
        <v>12</v>
      </c>
      <c r="K94" s="15" t="str">
        <f>IF(ClientDB[[#This Row],[Start Date]]&gt;=U$14,"New","")</f>
        <v/>
      </c>
      <c r="L94" s="15" t="str">
        <f>IF(AND(ClientDB[[#This Row],[Start Year]]&lt;2016, ClientDB[[#This Row],[Events]]&gt;=6),"Gift","")</f>
        <v/>
      </c>
      <c r="M94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94" s="15">
        <v>1</v>
      </c>
      <c r="O94" s="35">
        <f>IF(ClientDB[[#This Row],[Days]]=1, 350, ClientDB[[#This Row],[Days]]*300)</f>
        <v>350</v>
      </c>
      <c r="P94" s="35">
        <f>IF(ClientDB[[#This Row],[Events]]&gt;=10, ClientDB[[#This Row],[Price]]*0.8, IF(ClientDB[[#This Row],[Events]]&gt;=5, ClientDB[[#This Row],[Price]]-50,ClientDB[[#This Row],[Price]]))</f>
        <v>280</v>
      </c>
      <c r="Q94" s="15" t="s">
        <v>899</v>
      </c>
      <c r="R94" s="15" t="str">
        <f>INDEX('Lookup Lists'!$H$7:$K$59, MATCH(ClientDB[[#This Row],[Country Code]], 'Lookup Lists'!$G$7:$G$59, 0), MATCH(ClientDB[[#This Row],[Meal]], 'Lookup Lists'!$H$6:$K$6, 0))</f>
        <v>A</v>
      </c>
    </row>
    <row r="95" spans="1:18" x14ac:dyDescent="0.25">
      <c r="A95" s="10">
        <v>17091</v>
      </c>
      <c r="B95" t="s">
        <v>665</v>
      </c>
      <c r="C95" t="s">
        <v>666</v>
      </c>
      <c r="D95" s="18">
        <v>42197</v>
      </c>
      <c r="E95" s="10">
        <f>YEAR(ClientDB[[#This Row],[Start Date]])</f>
        <v>2015</v>
      </c>
      <c r="F95" t="s">
        <v>818</v>
      </c>
      <c r="G95" t="str">
        <f>VLOOKUP(ClientDB[[#This Row],[Org Code]],orgLookupTable[],2,FALSE)</f>
        <v>Mojbal</v>
      </c>
      <c r="H95" s="10" t="s">
        <v>34</v>
      </c>
      <c r="I95" s="10" t="str">
        <f>VLOOKUP(ClientDB[[#This Row],[Country Code]],CountryLookup[],2,)</f>
        <v>United States</v>
      </c>
      <c r="J95" s="15">
        <v>11</v>
      </c>
      <c r="K95" s="15" t="str">
        <f>IF(ClientDB[[#This Row],[Start Date]]&gt;=U$14,"New","")</f>
        <v/>
      </c>
      <c r="L95" s="15" t="str">
        <f>IF(AND(ClientDB[[#This Row],[Start Year]]&lt;2016, ClientDB[[#This Row],[Events]]&gt;=6),"Gift","")</f>
        <v>Gift</v>
      </c>
      <c r="M95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95" s="15">
        <v>3</v>
      </c>
      <c r="O95" s="35">
        <f>IF(ClientDB[[#This Row],[Days]]=1, 350, ClientDB[[#This Row],[Days]]*300)</f>
        <v>900</v>
      </c>
      <c r="P95" s="35">
        <f>IF(ClientDB[[#This Row],[Events]]&gt;=10, ClientDB[[#This Row],[Price]]*0.8, IF(ClientDB[[#This Row],[Events]]&gt;=5, ClientDB[[#This Row],[Price]]-50,ClientDB[[#This Row],[Price]]))</f>
        <v>720</v>
      </c>
      <c r="Q95" s="15" t="s">
        <v>899</v>
      </c>
      <c r="R95" s="15" t="str">
        <f>INDEX('Lookup Lists'!$H$7:$K$59, MATCH(ClientDB[[#This Row],[Country Code]], 'Lookup Lists'!$G$7:$G$59, 0), MATCH(ClientDB[[#This Row],[Meal]], 'Lookup Lists'!$H$6:$K$6, 0))</f>
        <v>F</v>
      </c>
    </row>
    <row r="96" spans="1:18" x14ac:dyDescent="0.25">
      <c r="A96" s="10">
        <v>17163</v>
      </c>
      <c r="B96" t="s">
        <v>530</v>
      </c>
      <c r="C96" t="s">
        <v>531</v>
      </c>
      <c r="D96" s="18">
        <v>43444</v>
      </c>
      <c r="E96" s="10">
        <f>YEAR(ClientDB[[#This Row],[Start Date]])</f>
        <v>2018</v>
      </c>
      <c r="F96" t="s">
        <v>795</v>
      </c>
      <c r="G96" t="str">
        <f>VLOOKUP(ClientDB[[#This Row],[Org Code]],orgLookupTable[],2,FALSE)</f>
        <v>AHA Networks</v>
      </c>
      <c r="H96" s="10" t="s">
        <v>46</v>
      </c>
      <c r="I96" s="10" t="str">
        <f>VLOOKUP(ClientDB[[#This Row],[Country Code]],CountryLookup[],2,)</f>
        <v>Germany</v>
      </c>
      <c r="J96" s="15">
        <v>21</v>
      </c>
      <c r="K96" s="15" t="str">
        <f>IF(ClientDB[[#This Row],[Start Date]]&gt;=U$14,"New","")</f>
        <v/>
      </c>
      <c r="L96" s="15" t="str">
        <f>IF(AND(ClientDB[[#This Row],[Start Year]]&lt;2016, ClientDB[[#This Row],[Events]]&gt;=6),"Gift","")</f>
        <v/>
      </c>
      <c r="M96" s="15" t="str">
        <f>IF(ClientDB[[#This Row],[Events]]&gt;=30, "Platinum", IF(ClientDB[[#This Row],[Events]]&gt;=20,"Gold", IF(ClientDB[[#This Row],[Events]]&gt;=10,"Silver",IF(ClientDB[[#This Row],[Events]]&gt;=1,"Bronze",""))))</f>
        <v>Gold</v>
      </c>
      <c r="N96" s="15">
        <v>2</v>
      </c>
      <c r="O96" s="35">
        <f>IF(ClientDB[[#This Row],[Days]]=1, 350, ClientDB[[#This Row],[Days]]*300)</f>
        <v>600</v>
      </c>
      <c r="P96" s="35">
        <f>IF(ClientDB[[#This Row],[Events]]&gt;=10, ClientDB[[#This Row],[Price]]*0.8, IF(ClientDB[[#This Row],[Events]]&gt;=5, ClientDB[[#This Row],[Price]]-50,ClientDB[[#This Row],[Price]]))</f>
        <v>480</v>
      </c>
      <c r="Q96" s="15" t="s">
        <v>900</v>
      </c>
      <c r="R96" s="15" t="str">
        <f>INDEX('Lookup Lists'!$H$7:$K$59, MATCH(ClientDB[[#This Row],[Country Code]], 'Lookup Lists'!$G$7:$G$59, 0), MATCH(ClientDB[[#This Row],[Meal]], 'Lookup Lists'!$H$6:$K$6, 0))</f>
        <v>A</v>
      </c>
    </row>
    <row r="97" spans="1:18" x14ac:dyDescent="0.25">
      <c r="A97" s="10">
        <v>17367</v>
      </c>
      <c r="B97" t="s">
        <v>195</v>
      </c>
      <c r="C97" t="s">
        <v>196</v>
      </c>
      <c r="D97" s="18">
        <v>42112</v>
      </c>
      <c r="E97" s="10">
        <f>YEAR(ClientDB[[#This Row],[Start Date]])</f>
        <v>2015</v>
      </c>
      <c r="F97" t="s">
        <v>802</v>
      </c>
      <c r="G97" t="str">
        <f>VLOOKUP(ClientDB[[#This Row],[Org Code]],orgLookupTable[],2,FALSE)</f>
        <v>Colot</v>
      </c>
      <c r="H97" s="10" t="s">
        <v>78</v>
      </c>
      <c r="I97" s="10" t="str">
        <f>VLOOKUP(ClientDB[[#This Row],[Country Code]],CountryLookup[],2,)</f>
        <v>Sweden</v>
      </c>
      <c r="J97" s="15">
        <v>26</v>
      </c>
      <c r="K97" s="15" t="str">
        <f>IF(ClientDB[[#This Row],[Start Date]]&gt;=U$14,"New","")</f>
        <v/>
      </c>
      <c r="L97" s="15" t="str">
        <f>IF(AND(ClientDB[[#This Row],[Start Year]]&lt;2016, ClientDB[[#This Row],[Events]]&gt;=6),"Gift","")</f>
        <v>Gift</v>
      </c>
      <c r="M97" s="15" t="str">
        <f>IF(ClientDB[[#This Row],[Events]]&gt;=30, "Platinum", IF(ClientDB[[#This Row],[Events]]&gt;=20,"Gold", IF(ClientDB[[#This Row],[Events]]&gt;=10,"Silver",IF(ClientDB[[#This Row],[Events]]&gt;=1,"Bronze",""))))</f>
        <v>Gold</v>
      </c>
      <c r="N97" s="15">
        <v>1</v>
      </c>
      <c r="O97" s="35">
        <f>IF(ClientDB[[#This Row],[Days]]=1, 350, ClientDB[[#This Row],[Days]]*300)</f>
        <v>350</v>
      </c>
      <c r="P97" s="35">
        <f>IF(ClientDB[[#This Row],[Events]]&gt;=10, ClientDB[[#This Row],[Price]]*0.8, IF(ClientDB[[#This Row],[Events]]&gt;=5, ClientDB[[#This Row],[Price]]-50,ClientDB[[#This Row],[Price]]))</f>
        <v>280</v>
      </c>
      <c r="Q97" s="15" t="s">
        <v>902</v>
      </c>
      <c r="R97" s="15" t="str">
        <f>INDEX('Lookup Lists'!$H$7:$K$59, MATCH(ClientDB[[#This Row],[Country Code]], 'Lookup Lists'!$G$7:$G$59, 0), MATCH(ClientDB[[#This Row],[Meal]], 'Lookup Lists'!$H$6:$K$6, 0))</f>
        <v>C</v>
      </c>
    </row>
    <row r="98" spans="1:18" x14ac:dyDescent="0.25">
      <c r="A98" s="10">
        <v>17422</v>
      </c>
      <c r="B98" t="s">
        <v>723</v>
      </c>
      <c r="C98" t="s">
        <v>724</v>
      </c>
      <c r="D98" s="18">
        <v>42185</v>
      </c>
      <c r="E98" s="10">
        <f>YEAR(ClientDB[[#This Row],[Start Date]])</f>
        <v>2015</v>
      </c>
      <c r="F98" t="s">
        <v>797</v>
      </c>
      <c r="G98" t="str">
        <f>VLOOKUP(ClientDB[[#This Row],[Org Code]],orgLookupTable[],2,FALSE)</f>
        <v>ASET PLC</v>
      </c>
      <c r="H98" s="10" t="s">
        <v>311</v>
      </c>
      <c r="I98" s="10" t="str">
        <f>VLOOKUP(ClientDB[[#This Row],[Country Code]],CountryLookup[],2,)</f>
        <v>France</v>
      </c>
      <c r="J98" s="15">
        <v>11</v>
      </c>
      <c r="K98" s="15" t="str">
        <f>IF(ClientDB[[#This Row],[Start Date]]&gt;=U$14,"New","")</f>
        <v/>
      </c>
      <c r="L98" s="15" t="str">
        <f>IF(AND(ClientDB[[#This Row],[Start Year]]&lt;2016, ClientDB[[#This Row],[Events]]&gt;=6),"Gift","")</f>
        <v>Gift</v>
      </c>
      <c r="M98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98" s="15">
        <v>2</v>
      </c>
      <c r="O98" s="35">
        <f>IF(ClientDB[[#This Row],[Days]]=1, 350, ClientDB[[#This Row],[Days]]*300)</f>
        <v>600</v>
      </c>
      <c r="P98" s="35">
        <f>IF(ClientDB[[#This Row],[Events]]&gt;=10, ClientDB[[#This Row],[Price]]*0.8, IF(ClientDB[[#This Row],[Events]]&gt;=5, ClientDB[[#This Row],[Price]]-50,ClientDB[[#This Row],[Price]]))</f>
        <v>480</v>
      </c>
      <c r="Q98" s="15" t="s">
        <v>901</v>
      </c>
      <c r="R98" s="15" t="str">
        <f>INDEX('Lookup Lists'!$H$7:$K$59, MATCH(ClientDB[[#This Row],[Country Code]], 'Lookup Lists'!$G$7:$G$59, 0), MATCH(ClientDB[[#This Row],[Meal]], 'Lookup Lists'!$H$6:$K$6, 0))</f>
        <v>D</v>
      </c>
    </row>
    <row r="99" spans="1:18" x14ac:dyDescent="0.25">
      <c r="A99" s="10">
        <v>17464</v>
      </c>
      <c r="B99" t="s">
        <v>432</v>
      </c>
      <c r="C99" t="s">
        <v>433</v>
      </c>
      <c r="D99" s="18">
        <v>43477</v>
      </c>
      <c r="E99" s="10">
        <f>YEAR(ClientDB[[#This Row],[Start Date]])</f>
        <v>2019</v>
      </c>
      <c r="F99" t="s">
        <v>812</v>
      </c>
      <c r="G99" t="str">
        <f>VLOOKUP(ClientDB[[#This Row],[Org Code]],orgLookupTable[],2,FALSE)</f>
        <v>Fzig Fibre</v>
      </c>
      <c r="H99" s="10" t="s">
        <v>34</v>
      </c>
      <c r="I99" s="10" t="str">
        <f>VLOOKUP(ClientDB[[#This Row],[Country Code]],CountryLookup[],2,)</f>
        <v>United States</v>
      </c>
      <c r="J99" s="15">
        <v>11</v>
      </c>
      <c r="K99" s="15" t="str">
        <f>IF(ClientDB[[#This Row],[Start Date]]&gt;=U$14,"New","")</f>
        <v/>
      </c>
      <c r="L99" s="15" t="str">
        <f>IF(AND(ClientDB[[#This Row],[Start Year]]&lt;2016, ClientDB[[#This Row],[Events]]&gt;=6),"Gift","")</f>
        <v/>
      </c>
      <c r="M99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99" s="15">
        <v>3</v>
      </c>
      <c r="O99" s="35">
        <f>IF(ClientDB[[#This Row],[Days]]=1, 350, ClientDB[[#This Row],[Days]]*300)</f>
        <v>900</v>
      </c>
      <c r="P99" s="35">
        <f>IF(ClientDB[[#This Row],[Events]]&gt;=10, ClientDB[[#This Row],[Price]]*0.8, IF(ClientDB[[#This Row],[Events]]&gt;=5, ClientDB[[#This Row],[Price]]-50,ClientDB[[#This Row],[Price]]))</f>
        <v>720</v>
      </c>
      <c r="Q99" s="15" t="s">
        <v>901</v>
      </c>
      <c r="R99" s="15" t="str">
        <f>INDEX('Lookup Lists'!$H$7:$K$59, MATCH(ClientDB[[#This Row],[Country Code]], 'Lookup Lists'!$G$7:$G$59, 0), MATCH(ClientDB[[#This Row],[Meal]], 'Lookup Lists'!$H$6:$K$6, 0))</f>
        <v>G</v>
      </c>
    </row>
    <row r="100" spans="1:18" x14ac:dyDescent="0.25">
      <c r="A100" s="10">
        <v>17546</v>
      </c>
      <c r="B100" t="s">
        <v>581</v>
      </c>
      <c r="C100" t="s">
        <v>582</v>
      </c>
      <c r="D100" s="18">
        <v>43315</v>
      </c>
      <c r="E100" s="10">
        <f>YEAR(ClientDB[[#This Row],[Start Date]])</f>
        <v>2018</v>
      </c>
      <c r="F100" t="s">
        <v>834</v>
      </c>
      <c r="G100" t="str">
        <f>VLOOKUP(ClientDB[[#This Row],[Org Code]],orgLookupTable[],2,FALSE)</f>
        <v>Verisize</v>
      </c>
      <c r="H100" s="10" t="s">
        <v>38</v>
      </c>
      <c r="I100" s="10" t="str">
        <f>VLOOKUP(ClientDB[[#This Row],[Country Code]],CountryLookup[],2,)</f>
        <v>Czech Republic</v>
      </c>
      <c r="J100" s="15">
        <v>3</v>
      </c>
      <c r="K100" s="15" t="str">
        <f>IF(ClientDB[[#This Row],[Start Date]]&gt;=U$14,"New","")</f>
        <v/>
      </c>
      <c r="L100" s="15" t="str">
        <f>IF(AND(ClientDB[[#This Row],[Start Year]]&lt;2016, ClientDB[[#This Row],[Events]]&gt;=6),"Gift","")</f>
        <v/>
      </c>
      <c r="M100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00" s="15">
        <v>3</v>
      </c>
      <c r="O100" s="35">
        <f>IF(ClientDB[[#This Row],[Days]]=1, 350, ClientDB[[#This Row],[Days]]*300)</f>
        <v>900</v>
      </c>
      <c r="P100" s="35">
        <f>IF(ClientDB[[#This Row],[Events]]&gt;=10, ClientDB[[#This Row],[Price]]*0.8, IF(ClientDB[[#This Row],[Events]]&gt;=5, ClientDB[[#This Row],[Price]]-50,ClientDB[[#This Row],[Price]]))</f>
        <v>900</v>
      </c>
      <c r="Q100" s="15" t="s">
        <v>900</v>
      </c>
      <c r="R100" s="15" t="str">
        <f>INDEX('Lookup Lists'!$H$7:$K$59, MATCH(ClientDB[[#This Row],[Country Code]], 'Lookup Lists'!$G$7:$G$59, 0), MATCH(ClientDB[[#This Row],[Meal]], 'Lookup Lists'!$H$6:$K$6, 0))</f>
        <v>A</v>
      </c>
    </row>
    <row r="101" spans="1:18" x14ac:dyDescent="0.25">
      <c r="A101" s="10">
        <v>17637</v>
      </c>
      <c r="B101" t="s">
        <v>583</v>
      </c>
      <c r="C101" t="s">
        <v>584</v>
      </c>
      <c r="D101" s="18">
        <v>42655</v>
      </c>
      <c r="E101" s="10">
        <f>YEAR(ClientDB[[#This Row],[Start Date]])</f>
        <v>2016</v>
      </c>
      <c r="F101" t="s">
        <v>832</v>
      </c>
      <c r="G101" t="str">
        <f>VLOOKUP(ClientDB[[#This Row],[Org Code]],orgLookupTable[],2,FALSE)</f>
        <v>TQ Processes</v>
      </c>
      <c r="H101" s="10" t="s">
        <v>155</v>
      </c>
      <c r="I101" s="10" t="str">
        <f>VLOOKUP(ClientDB[[#This Row],[Country Code]],CountryLookup[],2,)</f>
        <v>United Arab Emirates</v>
      </c>
      <c r="J101" s="15">
        <v>6</v>
      </c>
      <c r="K101" s="15" t="str">
        <f>IF(ClientDB[[#This Row],[Start Date]]&gt;=U$14,"New","")</f>
        <v/>
      </c>
      <c r="L101" s="15" t="str">
        <f>IF(AND(ClientDB[[#This Row],[Start Year]]&lt;2016, ClientDB[[#This Row],[Events]]&gt;=6),"Gift","")</f>
        <v/>
      </c>
      <c r="M101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01" s="15">
        <v>1</v>
      </c>
      <c r="O101" s="35">
        <f>IF(ClientDB[[#This Row],[Days]]=1, 350, ClientDB[[#This Row],[Days]]*300)</f>
        <v>350</v>
      </c>
      <c r="P101" s="35">
        <f>IF(ClientDB[[#This Row],[Events]]&gt;=10, ClientDB[[#This Row],[Price]]*0.8, IF(ClientDB[[#This Row],[Events]]&gt;=5, ClientDB[[#This Row],[Price]]-50,ClientDB[[#This Row],[Price]]))</f>
        <v>300</v>
      </c>
      <c r="Q101" s="15" t="s">
        <v>900</v>
      </c>
      <c r="R101" s="15" t="str">
        <f>INDEX('Lookup Lists'!$H$7:$K$59, MATCH(ClientDB[[#This Row],[Country Code]], 'Lookup Lists'!$G$7:$G$59, 0), MATCH(ClientDB[[#This Row],[Meal]], 'Lookup Lists'!$H$6:$K$6, 0))</f>
        <v>A</v>
      </c>
    </row>
    <row r="102" spans="1:18" x14ac:dyDescent="0.25">
      <c r="A102" s="10">
        <v>17721</v>
      </c>
      <c r="B102" t="s">
        <v>266</v>
      </c>
      <c r="C102" t="s">
        <v>267</v>
      </c>
      <c r="D102" s="18">
        <v>42436</v>
      </c>
      <c r="E102" s="10">
        <f>YEAR(ClientDB[[#This Row],[Start Date]])</f>
        <v>2016</v>
      </c>
      <c r="F102" t="s">
        <v>797</v>
      </c>
      <c r="G102" t="str">
        <f>VLOOKUP(ClientDB[[#This Row],[Org Code]],orgLookupTable[],2,FALSE)</f>
        <v>ASET PLC</v>
      </c>
      <c r="H102" s="10" t="s">
        <v>26</v>
      </c>
      <c r="I102" s="10" t="str">
        <f>VLOOKUP(ClientDB[[#This Row],[Country Code]],CountryLookup[],2,)</f>
        <v>Ukraine</v>
      </c>
      <c r="J102" s="15">
        <v>29</v>
      </c>
      <c r="K102" s="15" t="str">
        <f>IF(ClientDB[[#This Row],[Start Date]]&gt;=U$14,"New","")</f>
        <v/>
      </c>
      <c r="L102" s="15" t="str">
        <f>IF(AND(ClientDB[[#This Row],[Start Year]]&lt;2016, ClientDB[[#This Row],[Events]]&gt;=6),"Gift","")</f>
        <v/>
      </c>
      <c r="M102" s="15" t="str">
        <f>IF(ClientDB[[#This Row],[Events]]&gt;=30, "Platinum", IF(ClientDB[[#This Row],[Events]]&gt;=20,"Gold", IF(ClientDB[[#This Row],[Events]]&gt;=10,"Silver",IF(ClientDB[[#This Row],[Events]]&gt;=1,"Bronze",""))))</f>
        <v>Gold</v>
      </c>
      <c r="N102" s="15">
        <v>2</v>
      </c>
      <c r="O102" s="35">
        <f>IF(ClientDB[[#This Row],[Days]]=1, 350, ClientDB[[#This Row],[Days]]*300)</f>
        <v>600</v>
      </c>
      <c r="P102" s="35">
        <f>IF(ClientDB[[#This Row],[Events]]&gt;=10, ClientDB[[#This Row],[Price]]*0.8, IF(ClientDB[[#This Row],[Events]]&gt;=5, ClientDB[[#This Row],[Price]]-50,ClientDB[[#This Row],[Price]]))</f>
        <v>480</v>
      </c>
      <c r="Q102" s="15" t="s">
        <v>902</v>
      </c>
      <c r="R102" s="15" t="str">
        <f>INDEX('Lookup Lists'!$H$7:$K$59, MATCH(ClientDB[[#This Row],[Country Code]], 'Lookup Lists'!$G$7:$G$59, 0), MATCH(ClientDB[[#This Row],[Meal]], 'Lookup Lists'!$H$6:$K$6, 0))</f>
        <v>C</v>
      </c>
    </row>
    <row r="103" spans="1:18" x14ac:dyDescent="0.25">
      <c r="A103" s="10">
        <v>17721</v>
      </c>
      <c r="B103" t="s">
        <v>749</v>
      </c>
      <c r="C103" t="s">
        <v>750</v>
      </c>
      <c r="D103" s="18">
        <v>42299</v>
      </c>
      <c r="E103" s="10">
        <f>YEAR(ClientDB[[#This Row],[Start Date]])</f>
        <v>2015</v>
      </c>
      <c r="F103" t="s">
        <v>827</v>
      </c>
      <c r="G103" t="str">
        <f>VLOOKUP(ClientDB[[#This Row],[Org Code]],orgLookupTable[],2,FALSE)</f>
        <v>Ripple Com</v>
      </c>
      <c r="H103" s="10" t="s">
        <v>15</v>
      </c>
      <c r="I103" s="10" t="str">
        <f>VLOOKUP(ClientDB[[#This Row],[Country Code]],CountryLookup[],2,)</f>
        <v>United Kingdom</v>
      </c>
      <c r="J103" s="15">
        <v>5</v>
      </c>
      <c r="K103" s="15" t="str">
        <f>IF(ClientDB[[#This Row],[Start Date]]&gt;=U$14,"New","")</f>
        <v/>
      </c>
      <c r="L103" s="15" t="str">
        <f>IF(AND(ClientDB[[#This Row],[Start Year]]&lt;2016, ClientDB[[#This Row],[Events]]&gt;=6),"Gift","")</f>
        <v/>
      </c>
      <c r="M103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03" s="15">
        <v>3</v>
      </c>
      <c r="O103" s="35">
        <f>IF(ClientDB[[#This Row],[Days]]=1, 350, ClientDB[[#This Row],[Days]]*300)</f>
        <v>900</v>
      </c>
      <c r="P103" s="35">
        <f>IF(ClientDB[[#This Row],[Events]]&gt;=10, ClientDB[[#This Row],[Price]]*0.8, IF(ClientDB[[#This Row],[Events]]&gt;=5, ClientDB[[#This Row],[Price]]-50,ClientDB[[#This Row],[Price]]))</f>
        <v>850</v>
      </c>
      <c r="Q103" s="15" t="s">
        <v>900</v>
      </c>
      <c r="R103" s="15" t="str">
        <f>INDEX('Lookup Lists'!$H$7:$K$59, MATCH(ClientDB[[#This Row],[Country Code]], 'Lookup Lists'!$G$7:$G$59, 0), MATCH(ClientDB[[#This Row],[Meal]], 'Lookup Lists'!$H$6:$K$6, 0))</f>
        <v>A</v>
      </c>
    </row>
    <row r="104" spans="1:18" x14ac:dyDescent="0.25">
      <c r="A104" s="10">
        <v>17769</v>
      </c>
      <c r="B104" t="s">
        <v>701</v>
      </c>
      <c r="C104" t="s">
        <v>702</v>
      </c>
      <c r="D104" s="18">
        <v>42540</v>
      </c>
      <c r="E104" s="10">
        <f>YEAR(ClientDB[[#This Row],[Start Date]])</f>
        <v>2016</v>
      </c>
      <c r="F104" t="s">
        <v>800</v>
      </c>
      <c r="G104" t="str">
        <f>VLOOKUP(ClientDB[[#This Row],[Org Code]],orgLookupTable[],2,FALSE)</f>
        <v>Chirah Technologies</v>
      </c>
      <c r="H104" s="10" t="s">
        <v>386</v>
      </c>
      <c r="I104" s="10" t="str">
        <f>VLOOKUP(ClientDB[[#This Row],[Country Code]],CountryLookup[],2,)</f>
        <v>Belgium</v>
      </c>
      <c r="J104" s="15">
        <v>15</v>
      </c>
      <c r="K104" s="15" t="str">
        <f>IF(ClientDB[[#This Row],[Start Date]]&gt;=U$14,"New","")</f>
        <v/>
      </c>
      <c r="L104" s="15" t="str">
        <f>IF(AND(ClientDB[[#This Row],[Start Year]]&lt;2016, ClientDB[[#This Row],[Events]]&gt;=6),"Gift","")</f>
        <v/>
      </c>
      <c r="M104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104" s="15">
        <v>3</v>
      </c>
      <c r="O104" s="35">
        <f>IF(ClientDB[[#This Row],[Days]]=1, 350, ClientDB[[#This Row],[Days]]*300)</f>
        <v>900</v>
      </c>
      <c r="P104" s="35">
        <f>IF(ClientDB[[#This Row],[Events]]&gt;=10, ClientDB[[#This Row],[Price]]*0.8, IF(ClientDB[[#This Row],[Events]]&gt;=5, ClientDB[[#This Row],[Price]]-50,ClientDB[[#This Row],[Price]]))</f>
        <v>720</v>
      </c>
      <c r="Q104" s="15" t="s">
        <v>901</v>
      </c>
      <c r="R104" s="15" t="str">
        <f>INDEX('Lookup Lists'!$H$7:$K$59, MATCH(ClientDB[[#This Row],[Country Code]], 'Lookup Lists'!$G$7:$G$59, 0), MATCH(ClientDB[[#This Row],[Meal]], 'Lookup Lists'!$H$6:$K$6, 0))</f>
        <v>D</v>
      </c>
    </row>
    <row r="105" spans="1:18" x14ac:dyDescent="0.25">
      <c r="A105" s="10">
        <v>17805</v>
      </c>
      <c r="B105" t="s">
        <v>4</v>
      </c>
      <c r="C105" t="s">
        <v>5</v>
      </c>
      <c r="D105" s="18">
        <v>42444</v>
      </c>
      <c r="E105" s="10">
        <f>YEAR(ClientDB[[#This Row],[Start Date]])</f>
        <v>2016</v>
      </c>
      <c r="F105" t="s">
        <v>826</v>
      </c>
      <c r="G105" t="str">
        <f>VLOOKUP(ClientDB[[#This Row],[Org Code]],orgLookupTable[],2,FALSE)</f>
        <v>Respira Networks</v>
      </c>
      <c r="H105" s="10" t="s">
        <v>7</v>
      </c>
      <c r="I105" s="10" t="str">
        <f>VLOOKUP(ClientDB[[#This Row],[Country Code]],CountryLookup[],2,)</f>
        <v>Iran</v>
      </c>
      <c r="J105" s="15">
        <v>7</v>
      </c>
      <c r="K105" s="15" t="str">
        <f>IF(ClientDB[[#This Row],[Start Date]]&gt;=U$14,"New","")</f>
        <v/>
      </c>
      <c r="L105" s="15" t="str">
        <f>IF(AND(ClientDB[[#This Row],[Start Year]]&lt;2016, ClientDB[[#This Row],[Events]]&gt;=6),"Gift","")</f>
        <v/>
      </c>
      <c r="M105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05" s="15">
        <v>1</v>
      </c>
      <c r="O105" s="35">
        <f>IF(ClientDB[[#This Row],[Days]]=1, 350, ClientDB[[#This Row],[Days]]*300)</f>
        <v>350</v>
      </c>
      <c r="P105" s="35">
        <f>IF(ClientDB[[#This Row],[Events]]&gt;=10, ClientDB[[#This Row],[Price]]*0.8, IF(ClientDB[[#This Row],[Events]]&gt;=5, ClientDB[[#This Row],[Price]]-50,ClientDB[[#This Row],[Price]]))</f>
        <v>300</v>
      </c>
      <c r="Q105" s="15" t="s">
        <v>901</v>
      </c>
      <c r="R105" s="15" t="str">
        <f>INDEX('Lookup Lists'!$H$7:$K$59, MATCH(ClientDB[[#This Row],[Country Code]], 'Lookup Lists'!$G$7:$G$59, 0), MATCH(ClientDB[[#This Row],[Meal]], 'Lookup Lists'!$H$6:$K$6, 0))</f>
        <v>F</v>
      </c>
    </row>
    <row r="106" spans="1:18" x14ac:dyDescent="0.25">
      <c r="A106" s="10">
        <v>18104</v>
      </c>
      <c r="B106" t="s">
        <v>370</v>
      </c>
      <c r="C106" t="s">
        <v>371</v>
      </c>
      <c r="D106" s="18">
        <v>43753</v>
      </c>
      <c r="E106" s="10">
        <f>YEAR(ClientDB[[#This Row],[Start Date]])</f>
        <v>2019</v>
      </c>
      <c r="F106" t="s">
        <v>804</v>
      </c>
      <c r="G106" t="str">
        <f>VLOOKUP(ClientDB[[#This Row],[Org Code]],orgLookupTable[],2,FALSE)</f>
        <v>Cyber Data Processing</v>
      </c>
      <c r="H106" s="10" t="s">
        <v>7</v>
      </c>
      <c r="I106" s="10" t="str">
        <f>VLOOKUP(ClientDB[[#This Row],[Country Code]],CountryLookup[],2,)</f>
        <v>Iran</v>
      </c>
      <c r="J106" s="15">
        <v>10</v>
      </c>
      <c r="K106" s="15" t="str">
        <f>IF(ClientDB[[#This Row],[Start Date]]&gt;=U$14,"New","")</f>
        <v/>
      </c>
      <c r="L106" s="15" t="str">
        <f>IF(AND(ClientDB[[#This Row],[Start Year]]&lt;2016, ClientDB[[#This Row],[Events]]&gt;=6),"Gift","")</f>
        <v/>
      </c>
      <c r="M106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106" s="15">
        <v>1</v>
      </c>
      <c r="O106" s="35">
        <f>IF(ClientDB[[#This Row],[Days]]=1, 350, ClientDB[[#This Row],[Days]]*300)</f>
        <v>350</v>
      </c>
      <c r="P106" s="35">
        <f>IF(ClientDB[[#This Row],[Events]]&gt;=10, ClientDB[[#This Row],[Price]]*0.8, IF(ClientDB[[#This Row],[Events]]&gt;=5, ClientDB[[#This Row],[Price]]-50,ClientDB[[#This Row],[Price]]))</f>
        <v>280</v>
      </c>
      <c r="Q106" s="15" t="s">
        <v>900</v>
      </c>
      <c r="R106" s="15" t="str">
        <f>INDEX('Lookup Lists'!$H$7:$K$59, MATCH(ClientDB[[#This Row],[Country Code]], 'Lookup Lists'!$G$7:$G$59, 0), MATCH(ClientDB[[#This Row],[Meal]], 'Lookup Lists'!$H$6:$K$6, 0))</f>
        <v>A</v>
      </c>
    </row>
    <row r="107" spans="1:18" x14ac:dyDescent="0.25">
      <c r="A107" s="10">
        <v>18235</v>
      </c>
      <c r="B107" t="s">
        <v>23</v>
      </c>
      <c r="C107" t="s">
        <v>24</v>
      </c>
      <c r="D107" s="18">
        <v>43227</v>
      </c>
      <c r="E107" s="10">
        <f>YEAR(ClientDB[[#This Row],[Start Date]])</f>
        <v>2018</v>
      </c>
      <c r="F107" t="s">
        <v>837</v>
      </c>
      <c r="G107" t="str">
        <f>VLOOKUP(ClientDB[[#This Row],[Org Code]],orgLookupTable[],2,FALSE)</f>
        <v>WWT</v>
      </c>
      <c r="H107" s="10" t="s">
        <v>26</v>
      </c>
      <c r="I107" s="10" t="str">
        <f>VLOOKUP(ClientDB[[#This Row],[Country Code]],CountryLookup[],2,)</f>
        <v>Ukraine</v>
      </c>
      <c r="J107" s="15">
        <v>8</v>
      </c>
      <c r="K107" s="15" t="str">
        <f>IF(ClientDB[[#This Row],[Start Date]]&gt;=U$14,"New","")</f>
        <v/>
      </c>
      <c r="L107" s="15" t="str">
        <f>IF(AND(ClientDB[[#This Row],[Start Year]]&lt;2016, ClientDB[[#This Row],[Events]]&gt;=6),"Gift","")</f>
        <v/>
      </c>
      <c r="M107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07" s="15">
        <v>2</v>
      </c>
      <c r="O107" s="35">
        <f>IF(ClientDB[[#This Row],[Days]]=1, 350, ClientDB[[#This Row],[Days]]*300)</f>
        <v>600</v>
      </c>
      <c r="P107" s="35">
        <f>IF(ClientDB[[#This Row],[Events]]&gt;=10, ClientDB[[#This Row],[Price]]*0.8, IF(ClientDB[[#This Row],[Events]]&gt;=5, ClientDB[[#This Row],[Price]]-50,ClientDB[[#This Row],[Price]]))</f>
        <v>550</v>
      </c>
      <c r="Q107" s="15" t="s">
        <v>901</v>
      </c>
      <c r="R107" s="15" t="str">
        <f>INDEX('Lookup Lists'!$H$7:$K$59, MATCH(ClientDB[[#This Row],[Country Code]], 'Lookup Lists'!$G$7:$G$59, 0), MATCH(ClientDB[[#This Row],[Meal]], 'Lookup Lists'!$H$6:$K$6, 0))</f>
        <v>G</v>
      </c>
    </row>
    <row r="108" spans="1:18" x14ac:dyDescent="0.25">
      <c r="A108" s="10">
        <v>18253</v>
      </c>
      <c r="B108" t="s">
        <v>167</v>
      </c>
      <c r="C108" t="s">
        <v>751</v>
      </c>
      <c r="D108" s="18">
        <v>42338</v>
      </c>
      <c r="E108" s="10">
        <f>YEAR(ClientDB[[#This Row],[Start Date]])</f>
        <v>2015</v>
      </c>
      <c r="F108" t="s">
        <v>832</v>
      </c>
      <c r="G108" t="str">
        <f>VLOOKUP(ClientDB[[#This Row],[Org Code]],orgLookupTable[],2,FALSE)</f>
        <v>TQ Processes</v>
      </c>
      <c r="H108" s="10" t="s">
        <v>97</v>
      </c>
      <c r="I108" s="10" t="str">
        <f>VLOOKUP(ClientDB[[#This Row],[Country Code]],CountryLookup[],2,)</f>
        <v>Ireland</v>
      </c>
      <c r="J108" s="15">
        <v>11</v>
      </c>
      <c r="K108" s="15" t="str">
        <f>IF(ClientDB[[#This Row],[Start Date]]&gt;=U$14,"New","")</f>
        <v/>
      </c>
      <c r="L108" s="15" t="str">
        <f>IF(AND(ClientDB[[#This Row],[Start Year]]&lt;2016, ClientDB[[#This Row],[Events]]&gt;=6),"Gift","")</f>
        <v>Gift</v>
      </c>
      <c r="M108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108" s="15">
        <v>2</v>
      </c>
      <c r="O108" s="35">
        <f>IF(ClientDB[[#This Row],[Days]]=1, 350, ClientDB[[#This Row],[Days]]*300)</f>
        <v>600</v>
      </c>
      <c r="P108" s="35">
        <f>IF(ClientDB[[#This Row],[Events]]&gt;=10, ClientDB[[#This Row],[Price]]*0.8, IF(ClientDB[[#This Row],[Events]]&gt;=5, ClientDB[[#This Row],[Price]]-50,ClientDB[[#This Row],[Price]]))</f>
        <v>480</v>
      </c>
      <c r="Q108" s="15" t="s">
        <v>900</v>
      </c>
      <c r="R108" s="15" t="str">
        <f>INDEX('Lookup Lists'!$H$7:$K$59, MATCH(ClientDB[[#This Row],[Country Code]], 'Lookup Lists'!$G$7:$G$59, 0), MATCH(ClientDB[[#This Row],[Meal]], 'Lookup Lists'!$H$6:$K$6, 0))</f>
        <v>A</v>
      </c>
    </row>
    <row r="109" spans="1:18" x14ac:dyDescent="0.25">
      <c r="A109" s="10">
        <v>18366</v>
      </c>
      <c r="B109" t="s">
        <v>229</v>
      </c>
      <c r="C109" t="s">
        <v>230</v>
      </c>
      <c r="D109" s="18">
        <v>42580</v>
      </c>
      <c r="E109" s="10">
        <f>YEAR(ClientDB[[#This Row],[Start Date]])</f>
        <v>2016</v>
      </c>
      <c r="F109" t="s">
        <v>839</v>
      </c>
      <c r="G109" t="str">
        <f>VLOOKUP(ClientDB[[#This Row],[Org Code]],orgLookupTable[],2,FALSE)</f>
        <v>Zconnect, Inc</v>
      </c>
      <c r="H109" s="10" t="s">
        <v>26</v>
      </c>
      <c r="I109" s="10" t="str">
        <f>VLOOKUP(ClientDB[[#This Row],[Country Code]],CountryLookup[],2,)</f>
        <v>Ukraine</v>
      </c>
      <c r="J109" s="15">
        <v>5</v>
      </c>
      <c r="K109" s="15" t="str">
        <f>IF(ClientDB[[#This Row],[Start Date]]&gt;=U$14,"New","")</f>
        <v/>
      </c>
      <c r="L109" s="15" t="str">
        <f>IF(AND(ClientDB[[#This Row],[Start Year]]&lt;2016, ClientDB[[#This Row],[Events]]&gt;=6),"Gift","")</f>
        <v/>
      </c>
      <c r="M109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09" s="15">
        <v>3</v>
      </c>
      <c r="O109" s="35">
        <f>IF(ClientDB[[#This Row],[Days]]=1, 350, ClientDB[[#This Row],[Days]]*300)</f>
        <v>900</v>
      </c>
      <c r="P109" s="35">
        <f>IF(ClientDB[[#This Row],[Events]]&gt;=10, ClientDB[[#This Row],[Price]]*0.8, IF(ClientDB[[#This Row],[Events]]&gt;=5, ClientDB[[#This Row],[Price]]-50,ClientDB[[#This Row],[Price]]))</f>
        <v>850</v>
      </c>
      <c r="Q109" s="15" t="s">
        <v>899</v>
      </c>
      <c r="R109" s="15" t="str">
        <f>INDEX('Lookup Lists'!$H$7:$K$59, MATCH(ClientDB[[#This Row],[Country Code]], 'Lookup Lists'!$G$7:$G$59, 0), MATCH(ClientDB[[#This Row],[Meal]], 'Lookup Lists'!$H$6:$K$6, 0))</f>
        <v>B</v>
      </c>
    </row>
    <row r="110" spans="1:18" x14ac:dyDescent="0.25">
      <c r="A110" s="10">
        <v>18487</v>
      </c>
      <c r="B110" t="s">
        <v>323</v>
      </c>
      <c r="C110" t="s">
        <v>508</v>
      </c>
      <c r="D110" s="18">
        <v>42515</v>
      </c>
      <c r="E110" s="10">
        <f>YEAR(ClientDB[[#This Row],[Start Date]])</f>
        <v>2016</v>
      </c>
      <c r="F110" t="s">
        <v>796</v>
      </c>
      <c r="G110" t="str">
        <f>VLOOKUP(ClientDB[[#This Row],[Org Code]],orgLookupTable[],2,FALSE)</f>
        <v>Ares</v>
      </c>
      <c r="H110" s="10" t="s">
        <v>46</v>
      </c>
      <c r="I110" s="10" t="str">
        <f>VLOOKUP(ClientDB[[#This Row],[Country Code]],CountryLookup[],2,)</f>
        <v>Germany</v>
      </c>
      <c r="J110" s="15">
        <v>8</v>
      </c>
      <c r="K110" s="15" t="str">
        <f>IF(ClientDB[[#This Row],[Start Date]]&gt;=U$14,"New","")</f>
        <v/>
      </c>
      <c r="L110" s="15" t="str">
        <f>IF(AND(ClientDB[[#This Row],[Start Year]]&lt;2016, ClientDB[[#This Row],[Events]]&gt;=6),"Gift","")</f>
        <v/>
      </c>
      <c r="M110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10" s="15">
        <v>1</v>
      </c>
      <c r="O110" s="35">
        <f>IF(ClientDB[[#This Row],[Days]]=1, 350, ClientDB[[#This Row],[Days]]*300)</f>
        <v>350</v>
      </c>
      <c r="P110" s="35">
        <f>IF(ClientDB[[#This Row],[Events]]&gt;=10, ClientDB[[#This Row],[Price]]*0.8, IF(ClientDB[[#This Row],[Events]]&gt;=5, ClientDB[[#This Row],[Price]]-50,ClientDB[[#This Row],[Price]]))</f>
        <v>300</v>
      </c>
      <c r="Q110" s="15" t="s">
        <v>901</v>
      </c>
      <c r="R110" s="15" t="str">
        <f>INDEX('Lookup Lists'!$H$7:$K$59, MATCH(ClientDB[[#This Row],[Country Code]], 'Lookup Lists'!$G$7:$G$59, 0), MATCH(ClientDB[[#This Row],[Meal]], 'Lookup Lists'!$H$6:$K$6, 0))</f>
        <v>D</v>
      </c>
    </row>
    <row r="111" spans="1:18" x14ac:dyDescent="0.25">
      <c r="A111" s="10">
        <v>18489</v>
      </c>
      <c r="B111" t="s">
        <v>156</v>
      </c>
      <c r="C111" t="s">
        <v>157</v>
      </c>
      <c r="D111" s="18">
        <v>43486</v>
      </c>
      <c r="E111" s="10">
        <f>YEAR(ClientDB[[#This Row],[Start Date]])</f>
        <v>2019</v>
      </c>
      <c r="F111" t="s">
        <v>796</v>
      </c>
      <c r="G111" t="str">
        <f>VLOOKUP(ClientDB[[#This Row],[Org Code]],orgLookupTable[],2,FALSE)</f>
        <v>Ares</v>
      </c>
      <c r="H111" s="10" t="s">
        <v>84</v>
      </c>
      <c r="I111" s="10" t="str">
        <f>VLOOKUP(ClientDB[[#This Row],[Country Code]],CountryLookup[],2,)</f>
        <v>Norway</v>
      </c>
      <c r="J111" s="15">
        <v>6</v>
      </c>
      <c r="K111" s="15" t="str">
        <f>IF(ClientDB[[#This Row],[Start Date]]&gt;=U$14,"New","")</f>
        <v/>
      </c>
      <c r="L111" s="15" t="str">
        <f>IF(AND(ClientDB[[#This Row],[Start Year]]&lt;2016, ClientDB[[#This Row],[Events]]&gt;=6),"Gift","")</f>
        <v/>
      </c>
      <c r="M111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11" s="15">
        <v>2</v>
      </c>
      <c r="O111" s="35">
        <f>IF(ClientDB[[#This Row],[Days]]=1, 350, ClientDB[[#This Row],[Days]]*300)</f>
        <v>600</v>
      </c>
      <c r="P111" s="35">
        <f>IF(ClientDB[[#This Row],[Events]]&gt;=10, ClientDB[[#This Row],[Price]]*0.8, IF(ClientDB[[#This Row],[Events]]&gt;=5, ClientDB[[#This Row],[Price]]-50,ClientDB[[#This Row],[Price]]))</f>
        <v>550</v>
      </c>
      <c r="Q111" s="15" t="s">
        <v>901</v>
      </c>
      <c r="R111" s="15" t="str">
        <f>INDEX('Lookup Lists'!$H$7:$K$59, MATCH(ClientDB[[#This Row],[Country Code]], 'Lookup Lists'!$G$7:$G$59, 0), MATCH(ClientDB[[#This Row],[Meal]], 'Lookup Lists'!$H$6:$K$6, 0))</f>
        <v>F</v>
      </c>
    </row>
    <row r="112" spans="1:18" x14ac:dyDescent="0.25">
      <c r="A112" s="10">
        <v>18528</v>
      </c>
      <c r="B112" t="s">
        <v>742</v>
      </c>
      <c r="C112" t="s">
        <v>743</v>
      </c>
      <c r="D112" s="18">
        <v>43952</v>
      </c>
      <c r="E112" s="10">
        <f>YEAR(ClientDB[[#This Row],[Start Date]])</f>
        <v>2020</v>
      </c>
      <c r="F112" t="s">
        <v>821</v>
      </c>
      <c r="G112" t="str">
        <f>VLOOKUP(ClientDB[[#This Row],[Org Code]],orgLookupTable[],2,FALSE)</f>
        <v>Parmis Technologies</v>
      </c>
      <c r="H112" s="10" t="s">
        <v>277</v>
      </c>
      <c r="I112" s="10" t="str">
        <f>VLOOKUP(ClientDB[[#This Row],[Country Code]],CountryLookup[],2,)</f>
        <v>Saudi Arabia</v>
      </c>
      <c r="J112" s="15">
        <v>3</v>
      </c>
      <c r="K112" s="15" t="str">
        <f>IF(ClientDB[[#This Row],[Start Date]]&gt;=U$14,"New","")</f>
        <v>New</v>
      </c>
      <c r="L112" s="15" t="str">
        <f>IF(AND(ClientDB[[#This Row],[Start Year]]&lt;2016, ClientDB[[#This Row],[Events]]&gt;=6),"Gift","")</f>
        <v/>
      </c>
      <c r="M112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12" s="15">
        <v>2</v>
      </c>
      <c r="O112" s="35">
        <f>IF(ClientDB[[#This Row],[Days]]=1, 350, ClientDB[[#This Row],[Days]]*300)</f>
        <v>600</v>
      </c>
      <c r="P112" s="35">
        <f>IF(ClientDB[[#This Row],[Events]]&gt;=10, ClientDB[[#This Row],[Price]]*0.8, IF(ClientDB[[#This Row],[Events]]&gt;=5, ClientDB[[#This Row],[Price]]-50,ClientDB[[#This Row],[Price]]))</f>
        <v>600</v>
      </c>
      <c r="Q112" s="15" t="s">
        <v>900</v>
      </c>
      <c r="R112" s="15" t="str">
        <f>INDEX('Lookup Lists'!$H$7:$K$59, MATCH(ClientDB[[#This Row],[Country Code]], 'Lookup Lists'!$G$7:$G$59, 0), MATCH(ClientDB[[#This Row],[Meal]], 'Lookup Lists'!$H$6:$K$6, 0))</f>
        <v>C</v>
      </c>
    </row>
    <row r="113" spans="1:18" x14ac:dyDescent="0.25">
      <c r="A113" s="10">
        <v>18536</v>
      </c>
      <c r="B113" t="s">
        <v>231</v>
      </c>
      <c r="C113" t="s">
        <v>232</v>
      </c>
      <c r="D113" s="18">
        <v>42602</v>
      </c>
      <c r="E113" s="10">
        <f>YEAR(ClientDB[[#This Row],[Start Date]])</f>
        <v>2016</v>
      </c>
      <c r="F113" t="s">
        <v>816</v>
      </c>
      <c r="G113" t="str">
        <f>VLOOKUP(ClientDB[[#This Row],[Org Code]],orgLookupTable[],2,FALSE)</f>
        <v>IPI Bucharest</v>
      </c>
      <c r="H113" s="10" t="s">
        <v>54</v>
      </c>
      <c r="I113" s="10" t="str">
        <f>VLOOKUP(ClientDB[[#This Row],[Country Code]],CountryLookup[],2,)</f>
        <v>Romania</v>
      </c>
      <c r="J113" s="15">
        <v>9</v>
      </c>
      <c r="K113" s="15" t="str">
        <f>IF(ClientDB[[#This Row],[Start Date]]&gt;=U$14,"New","")</f>
        <v/>
      </c>
      <c r="L113" s="15" t="str">
        <f>IF(AND(ClientDB[[#This Row],[Start Year]]&lt;2016, ClientDB[[#This Row],[Events]]&gt;=6),"Gift","")</f>
        <v/>
      </c>
      <c r="M113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13" s="15">
        <v>1</v>
      </c>
      <c r="O113" s="35">
        <f>IF(ClientDB[[#This Row],[Days]]=1, 350, ClientDB[[#This Row],[Days]]*300)</f>
        <v>350</v>
      </c>
      <c r="P113" s="35">
        <f>IF(ClientDB[[#This Row],[Events]]&gt;=10, ClientDB[[#This Row],[Price]]*0.8, IF(ClientDB[[#This Row],[Events]]&gt;=5, ClientDB[[#This Row],[Price]]-50,ClientDB[[#This Row],[Price]]))</f>
        <v>300</v>
      </c>
      <c r="Q113" s="15" t="s">
        <v>901</v>
      </c>
      <c r="R113" s="15" t="str">
        <f>INDEX('Lookup Lists'!$H$7:$K$59, MATCH(ClientDB[[#This Row],[Country Code]], 'Lookup Lists'!$G$7:$G$59, 0), MATCH(ClientDB[[#This Row],[Meal]], 'Lookup Lists'!$H$6:$K$6, 0))</f>
        <v>G</v>
      </c>
    </row>
    <row r="114" spans="1:18" x14ac:dyDescent="0.25">
      <c r="A114" s="10">
        <v>18610</v>
      </c>
      <c r="B114" t="s">
        <v>350</v>
      </c>
      <c r="C114" t="s">
        <v>766</v>
      </c>
      <c r="D114" s="18">
        <v>43784</v>
      </c>
      <c r="E114" s="10">
        <f>YEAR(ClientDB[[#This Row],[Start Date]])</f>
        <v>2019</v>
      </c>
      <c r="F114" t="s">
        <v>804</v>
      </c>
      <c r="G114" t="str">
        <f>VLOOKUP(ClientDB[[#This Row],[Org Code]],orgLookupTable[],2,FALSE)</f>
        <v>Cyber Data Processing</v>
      </c>
      <c r="H114" s="10" t="s">
        <v>15</v>
      </c>
      <c r="I114" s="10" t="str">
        <f>VLOOKUP(ClientDB[[#This Row],[Country Code]],CountryLookup[],2,)</f>
        <v>United Kingdom</v>
      </c>
      <c r="J114" s="15">
        <v>8</v>
      </c>
      <c r="K114" s="15" t="str">
        <f>IF(ClientDB[[#This Row],[Start Date]]&gt;=U$14,"New","")</f>
        <v/>
      </c>
      <c r="L114" s="15" t="str">
        <f>IF(AND(ClientDB[[#This Row],[Start Year]]&lt;2016, ClientDB[[#This Row],[Events]]&gt;=6),"Gift","")</f>
        <v/>
      </c>
      <c r="M114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14" s="15">
        <v>3</v>
      </c>
      <c r="O114" s="35">
        <f>IF(ClientDB[[#This Row],[Days]]=1, 350, ClientDB[[#This Row],[Days]]*300)</f>
        <v>900</v>
      </c>
      <c r="P114" s="35">
        <f>IF(ClientDB[[#This Row],[Events]]&gt;=10, ClientDB[[#This Row],[Price]]*0.8, IF(ClientDB[[#This Row],[Events]]&gt;=5, ClientDB[[#This Row],[Price]]-50,ClientDB[[#This Row],[Price]]))</f>
        <v>850</v>
      </c>
      <c r="Q114" s="15" t="s">
        <v>899</v>
      </c>
      <c r="R114" s="15" t="str">
        <f>INDEX('Lookup Lists'!$H$7:$K$59, MATCH(ClientDB[[#This Row],[Country Code]], 'Lookup Lists'!$G$7:$G$59, 0), MATCH(ClientDB[[#This Row],[Meal]], 'Lookup Lists'!$H$6:$K$6, 0))</f>
        <v>A</v>
      </c>
    </row>
    <row r="115" spans="1:18" x14ac:dyDescent="0.25">
      <c r="A115" s="10">
        <v>18895</v>
      </c>
      <c r="B115" t="s">
        <v>242</v>
      </c>
      <c r="C115" t="s">
        <v>243</v>
      </c>
      <c r="D115" s="18">
        <v>43188</v>
      </c>
      <c r="E115" s="10">
        <f>YEAR(ClientDB[[#This Row],[Start Date]])</f>
        <v>2018</v>
      </c>
      <c r="F115" t="s">
        <v>798</v>
      </c>
      <c r="G115" t="str">
        <f>VLOOKUP(ClientDB[[#This Row],[Org Code]],orgLookupTable[],2,FALSE)</f>
        <v>Axell Group</v>
      </c>
      <c r="H115" s="10" t="s">
        <v>146</v>
      </c>
      <c r="I115" s="10" t="str">
        <f>VLOOKUP(ClientDB[[#This Row],[Country Code]],CountryLookup[],2,)</f>
        <v>Russia</v>
      </c>
      <c r="J115" s="15">
        <v>12</v>
      </c>
      <c r="K115" s="15" t="str">
        <f>IF(ClientDB[[#This Row],[Start Date]]&gt;=U$14,"New","")</f>
        <v/>
      </c>
      <c r="L115" s="15" t="str">
        <f>IF(AND(ClientDB[[#This Row],[Start Year]]&lt;2016, ClientDB[[#This Row],[Events]]&gt;=6),"Gift","")</f>
        <v/>
      </c>
      <c r="M115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115" s="15">
        <v>3</v>
      </c>
      <c r="O115" s="35">
        <f>IF(ClientDB[[#This Row],[Days]]=1, 350, ClientDB[[#This Row],[Days]]*300)</f>
        <v>900</v>
      </c>
      <c r="P115" s="35">
        <f>IF(ClientDB[[#This Row],[Events]]&gt;=10, ClientDB[[#This Row],[Price]]*0.8, IF(ClientDB[[#This Row],[Events]]&gt;=5, ClientDB[[#This Row],[Price]]-50,ClientDB[[#This Row],[Price]]))</f>
        <v>720</v>
      </c>
      <c r="Q115" s="15" t="s">
        <v>901</v>
      </c>
      <c r="R115" s="15" t="str">
        <f>INDEX('Lookup Lists'!$H$7:$K$59, MATCH(ClientDB[[#This Row],[Country Code]], 'Lookup Lists'!$G$7:$G$59, 0), MATCH(ClientDB[[#This Row],[Meal]], 'Lookup Lists'!$H$6:$K$6, 0))</f>
        <v>G</v>
      </c>
    </row>
    <row r="116" spans="1:18" x14ac:dyDescent="0.25">
      <c r="A116" s="10">
        <v>19009</v>
      </c>
      <c r="B116" t="s">
        <v>768</v>
      </c>
      <c r="C116" t="s">
        <v>769</v>
      </c>
      <c r="D116" s="18">
        <v>43038</v>
      </c>
      <c r="E116" s="10">
        <f>YEAR(ClientDB[[#This Row],[Start Date]])</f>
        <v>2017</v>
      </c>
      <c r="F116" t="s">
        <v>824</v>
      </c>
      <c r="G116" t="str">
        <f>VLOOKUP(ClientDB[[#This Row],[Org Code]],orgLookupTable[],2,FALSE)</f>
        <v>Pink Cloud Networks</v>
      </c>
      <c r="H116" s="10" t="s">
        <v>59</v>
      </c>
      <c r="I116" s="10" t="str">
        <f>VLOOKUP(ClientDB[[#This Row],[Country Code]],CountryLookup[],2,)</f>
        <v>Netherlands</v>
      </c>
      <c r="J116" s="15">
        <v>3</v>
      </c>
      <c r="K116" s="15" t="str">
        <f>IF(ClientDB[[#This Row],[Start Date]]&gt;=U$14,"New","")</f>
        <v/>
      </c>
      <c r="L116" s="15" t="str">
        <f>IF(AND(ClientDB[[#This Row],[Start Year]]&lt;2016, ClientDB[[#This Row],[Events]]&gt;=6),"Gift","")</f>
        <v/>
      </c>
      <c r="M116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16" s="15">
        <v>1</v>
      </c>
      <c r="O116" s="35">
        <f>IF(ClientDB[[#This Row],[Days]]=1, 350, ClientDB[[#This Row],[Days]]*300)</f>
        <v>350</v>
      </c>
      <c r="P116" s="35">
        <f>IF(ClientDB[[#This Row],[Events]]&gt;=10, ClientDB[[#This Row],[Price]]*0.8, IF(ClientDB[[#This Row],[Events]]&gt;=5, ClientDB[[#This Row],[Price]]-50,ClientDB[[#This Row],[Price]]))</f>
        <v>350</v>
      </c>
      <c r="Q116" s="15" t="s">
        <v>901</v>
      </c>
      <c r="R116" s="15" t="str">
        <f>INDEX('Lookup Lists'!$H$7:$K$59, MATCH(ClientDB[[#This Row],[Country Code]], 'Lookup Lists'!$G$7:$G$59, 0), MATCH(ClientDB[[#This Row],[Meal]], 'Lookup Lists'!$H$6:$K$6, 0))</f>
        <v>F</v>
      </c>
    </row>
    <row r="117" spans="1:18" x14ac:dyDescent="0.25">
      <c r="A117" s="10">
        <v>19381</v>
      </c>
      <c r="B117" t="s">
        <v>497</v>
      </c>
      <c r="C117" t="s">
        <v>498</v>
      </c>
      <c r="D117" s="18">
        <v>42915</v>
      </c>
      <c r="E117" s="10">
        <f>YEAR(ClientDB[[#This Row],[Start Date]])</f>
        <v>2017</v>
      </c>
      <c r="F117" t="s">
        <v>835</v>
      </c>
      <c r="G117" t="str">
        <f>VLOOKUP(ClientDB[[#This Row],[Org Code]],orgLookupTable[],2,FALSE)</f>
        <v>West Telco</v>
      </c>
      <c r="H117" s="10" t="s">
        <v>46</v>
      </c>
      <c r="I117" s="10" t="str">
        <f>VLOOKUP(ClientDB[[#This Row],[Country Code]],CountryLookup[],2,)</f>
        <v>Germany</v>
      </c>
      <c r="J117" s="15">
        <v>6</v>
      </c>
      <c r="K117" s="15" t="str">
        <f>IF(ClientDB[[#This Row],[Start Date]]&gt;=U$14,"New","")</f>
        <v/>
      </c>
      <c r="L117" s="15" t="str">
        <f>IF(AND(ClientDB[[#This Row],[Start Year]]&lt;2016, ClientDB[[#This Row],[Events]]&gt;=6),"Gift","")</f>
        <v/>
      </c>
      <c r="M117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17" s="15">
        <v>3</v>
      </c>
      <c r="O117" s="35">
        <f>IF(ClientDB[[#This Row],[Days]]=1, 350, ClientDB[[#This Row],[Days]]*300)</f>
        <v>900</v>
      </c>
      <c r="P117" s="35">
        <f>IF(ClientDB[[#This Row],[Events]]&gt;=10, ClientDB[[#This Row],[Price]]*0.8, IF(ClientDB[[#This Row],[Events]]&gt;=5, ClientDB[[#This Row],[Price]]-50,ClientDB[[#This Row],[Price]]))</f>
        <v>850</v>
      </c>
      <c r="Q117" s="15" t="s">
        <v>899</v>
      </c>
      <c r="R117" s="15" t="str">
        <f>INDEX('Lookup Lists'!$H$7:$K$59, MATCH(ClientDB[[#This Row],[Country Code]], 'Lookup Lists'!$G$7:$G$59, 0), MATCH(ClientDB[[#This Row],[Meal]], 'Lookup Lists'!$H$6:$K$6, 0))</f>
        <v>A</v>
      </c>
    </row>
    <row r="118" spans="1:18" x14ac:dyDescent="0.25">
      <c r="A118" s="10">
        <v>19467</v>
      </c>
      <c r="B118" t="s">
        <v>721</v>
      </c>
      <c r="C118" t="s">
        <v>722</v>
      </c>
      <c r="D118" s="18">
        <v>42388</v>
      </c>
      <c r="E118" s="10">
        <f>YEAR(ClientDB[[#This Row],[Start Date]])</f>
        <v>2016</v>
      </c>
      <c r="F118" t="s">
        <v>827</v>
      </c>
      <c r="G118" t="str">
        <f>VLOOKUP(ClientDB[[#This Row],[Org Code]],orgLookupTable[],2,FALSE)</f>
        <v>Ripple Com</v>
      </c>
      <c r="H118" s="10" t="s">
        <v>15</v>
      </c>
      <c r="I118" s="10" t="str">
        <f>VLOOKUP(ClientDB[[#This Row],[Country Code]],CountryLookup[],2,)</f>
        <v>United Kingdom</v>
      </c>
      <c r="J118" s="15">
        <v>13</v>
      </c>
      <c r="K118" s="15" t="str">
        <f>IF(ClientDB[[#This Row],[Start Date]]&gt;=U$14,"New","")</f>
        <v/>
      </c>
      <c r="L118" s="15" t="str">
        <f>IF(AND(ClientDB[[#This Row],[Start Year]]&lt;2016, ClientDB[[#This Row],[Events]]&gt;=6),"Gift","")</f>
        <v/>
      </c>
      <c r="M118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118" s="15">
        <v>1</v>
      </c>
      <c r="O118" s="35">
        <f>IF(ClientDB[[#This Row],[Days]]=1, 350, ClientDB[[#This Row],[Days]]*300)</f>
        <v>350</v>
      </c>
      <c r="P118" s="35">
        <f>IF(ClientDB[[#This Row],[Events]]&gt;=10, ClientDB[[#This Row],[Price]]*0.8, IF(ClientDB[[#This Row],[Events]]&gt;=5, ClientDB[[#This Row],[Price]]-50,ClientDB[[#This Row],[Price]]))</f>
        <v>280</v>
      </c>
      <c r="Q118" s="15" t="s">
        <v>901</v>
      </c>
      <c r="R118" s="15" t="str">
        <f>INDEX('Lookup Lists'!$H$7:$K$59, MATCH(ClientDB[[#This Row],[Country Code]], 'Lookup Lists'!$G$7:$G$59, 0), MATCH(ClientDB[[#This Row],[Meal]], 'Lookup Lists'!$H$6:$K$6, 0))</f>
        <v>E</v>
      </c>
    </row>
    <row r="119" spans="1:18" x14ac:dyDescent="0.25">
      <c r="A119" s="10">
        <v>19488</v>
      </c>
      <c r="B119" t="s">
        <v>81</v>
      </c>
      <c r="C119" t="s">
        <v>82</v>
      </c>
      <c r="D119" s="18">
        <v>42327</v>
      </c>
      <c r="E119" s="10">
        <f>YEAR(ClientDB[[#This Row],[Start Date]])</f>
        <v>2015</v>
      </c>
      <c r="F119" t="s">
        <v>828</v>
      </c>
      <c r="G119" t="str">
        <f>VLOOKUP(ClientDB[[#This Row],[Org Code]],orgLookupTable[],2,FALSE)</f>
        <v>Shaw Construction</v>
      </c>
      <c r="H119" s="10" t="s">
        <v>84</v>
      </c>
      <c r="I119" s="10" t="str">
        <f>VLOOKUP(ClientDB[[#This Row],[Country Code]],CountryLookup[],2,)</f>
        <v>Norway</v>
      </c>
      <c r="J119" s="15">
        <v>21</v>
      </c>
      <c r="K119" s="15" t="str">
        <f>IF(ClientDB[[#This Row],[Start Date]]&gt;=U$14,"New","")</f>
        <v/>
      </c>
      <c r="L119" s="15" t="str">
        <f>IF(AND(ClientDB[[#This Row],[Start Year]]&lt;2016, ClientDB[[#This Row],[Events]]&gt;=6),"Gift","")</f>
        <v>Gift</v>
      </c>
      <c r="M119" s="15" t="str">
        <f>IF(ClientDB[[#This Row],[Events]]&gt;=30, "Platinum", IF(ClientDB[[#This Row],[Events]]&gt;=20,"Gold", IF(ClientDB[[#This Row],[Events]]&gt;=10,"Silver",IF(ClientDB[[#This Row],[Events]]&gt;=1,"Bronze",""))))</f>
        <v>Gold</v>
      </c>
      <c r="N119" s="15">
        <v>2</v>
      </c>
      <c r="O119" s="35">
        <f>IF(ClientDB[[#This Row],[Days]]=1, 350, ClientDB[[#This Row],[Days]]*300)</f>
        <v>600</v>
      </c>
      <c r="P119" s="35">
        <f>IF(ClientDB[[#This Row],[Events]]&gt;=10, ClientDB[[#This Row],[Price]]*0.8, IF(ClientDB[[#This Row],[Events]]&gt;=5, ClientDB[[#This Row],[Price]]-50,ClientDB[[#This Row],[Price]]))</f>
        <v>480</v>
      </c>
      <c r="Q119" s="15" t="s">
        <v>901</v>
      </c>
      <c r="R119" s="15" t="str">
        <f>INDEX('Lookup Lists'!$H$7:$K$59, MATCH(ClientDB[[#This Row],[Country Code]], 'Lookup Lists'!$G$7:$G$59, 0), MATCH(ClientDB[[#This Row],[Meal]], 'Lookup Lists'!$H$6:$K$6, 0))</f>
        <v>F</v>
      </c>
    </row>
    <row r="120" spans="1:18" x14ac:dyDescent="0.25">
      <c r="A120" s="10">
        <v>19639</v>
      </c>
      <c r="B120" t="s">
        <v>135</v>
      </c>
      <c r="C120" t="s">
        <v>577</v>
      </c>
      <c r="D120" s="18">
        <v>42786</v>
      </c>
      <c r="E120" s="10">
        <f>YEAR(ClientDB[[#This Row],[Start Date]])</f>
        <v>2017</v>
      </c>
      <c r="F120" t="s">
        <v>815</v>
      </c>
      <c r="G120" t="str">
        <f>VLOOKUP(ClientDB[[#This Row],[Org Code]],orgLookupTable[],2,FALSE)</f>
        <v>Intelligence Systems</v>
      </c>
      <c r="H120" s="10" t="s">
        <v>578</v>
      </c>
      <c r="I120" s="10" t="str">
        <f>VLOOKUP(ClientDB[[#This Row],[Country Code]],CountryLookup[],2,)</f>
        <v>Canada</v>
      </c>
      <c r="J120" s="15">
        <v>10</v>
      </c>
      <c r="K120" s="15" t="str">
        <f>IF(ClientDB[[#This Row],[Start Date]]&gt;=U$14,"New","")</f>
        <v/>
      </c>
      <c r="L120" s="15" t="str">
        <f>IF(AND(ClientDB[[#This Row],[Start Year]]&lt;2016, ClientDB[[#This Row],[Events]]&gt;=6),"Gift","")</f>
        <v/>
      </c>
      <c r="M120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120" s="15">
        <v>1</v>
      </c>
      <c r="O120" s="35">
        <f>IF(ClientDB[[#This Row],[Days]]=1, 350, ClientDB[[#This Row],[Days]]*300)</f>
        <v>350</v>
      </c>
      <c r="P120" s="35">
        <f>IF(ClientDB[[#This Row],[Events]]&gt;=10, ClientDB[[#This Row],[Price]]*0.8, IF(ClientDB[[#This Row],[Events]]&gt;=5, ClientDB[[#This Row],[Price]]-50,ClientDB[[#This Row],[Price]]))</f>
        <v>280</v>
      </c>
      <c r="Q120" s="15" t="s">
        <v>902</v>
      </c>
      <c r="R120" s="15" t="str">
        <f>INDEX('Lookup Lists'!$H$7:$K$59, MATCH(ClientDB[[#This Row],[Country Code]], 'Lookup Lists'!$G$7:$G$59, 0), MATCH(ClientDB[[#This Row],[Meal]], 'Lookup Lists'!$H$6:$K$6, 0))</f>
        <v>B</v>
      </c>
    </row>
    <row r="121" spans="1:18" x14ac:dyDescent="0.25">
      <c r="A121" s="10">
        <v>19766</v>
      </c>
      <c r="B121" t="s">
        <v>216</v>
      </c>
      <c r="C121" t="s">
        <v>217</v>
      </c>
      <c r="D121" s="18">
        <v>43445</v>
      </c>
      <c r="E121" s="10">
        <f>YEAR(ClientDB[[#This Row],[Start Date]])</f>
        <v>2018</v>
      </c>
      <c r="F121" t="s">
        <v>839</v>
      </c>
      <c r="G121" t="str">
        <f>VLOOKUP(ClientDB[[#This Row],[Org Code]],orgLookupTable[],2,FALSE)</f>
        <v>Zconnect, Inc</v>
      </c>
      <c r="H121" s="10" t="s">
        <v>218</v>
      </c>
      <c r="I121" s="10" t="str">
        <f>VLOOKUP(ClientDB[[#This Row],[Country Code]],CountryLookup[],2,)</f>
        <v>Estonia</v>
      </c>
      <c r="J121" s="15">
        <v>5</v>
      </c>
      <c r="K121" s="15" t="str">
        <f>IF(ClientDB[[#This Row],[Start Date]]&gt;=U$14,"New","")</f>
        <v/>
      </c>
      <c r="L121" s="15" t="str">
        <f>IF(AND(ClientDB[[#This Row],[Start Year]]&lt;2016, ClientDB[[#This Row],[Events]]&gt;=6),"Gift","")</f>
        <v/>
      </c>
      <c r="M121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21" s="15">
        <v>3</v>
      </c>
      <c r="O121" s="35">
        <f>IF(ClientDB[[#This Row],[Days]]=1, 350, ClientDB[[#This Row],[Days]]*300)</f>
        <v>900</v>
      </c>
      <c r="P121" s="35">
        <f>IF(ClientDB[[#This Row],[Events]]&gt;=10, ClientDB[[#This Row],[Price]]*0.8, IF(ClientDB[[#This Row],[Events]]&gt;=5, ClientDB[[#This Row],[Price]]-50,ClientDB[[#This Row],[Price]]))</f>
        <v>850</v>
      </c>
      <c r="Q121" s="15" t="s">
        <v>901</v>
      </c>
      <c r="R121" s="15" t="str">
        <f>INDEX('Lookup Lists'!$H$7:$K$59, MATCH(ClientDB[[#This Row],[Country Code]], 'Lookup Lists'!$G$7:$G$59, 0), MATCH(ClientDB[[#This Row],[Meal]], 'Lookup Lists'!$H$6:$K$6, 0))</f>
        <v>D</v>
      </c>
    </row>
    <row r="122" spans="1:18" x14ac:dyDescent="0.25">
      <c r="A122" s="10">
        <v>20093</v>
      </c>
      <c r="B122" t="s">
        <v>557</v>
      </c>
      <c r="C122" t="s">
        <v>558</v>
      </c>
      <c r="D122" s="18">
        <v>42403</v>
      </c>
      <c r="E122" s="10">
        <f>YEAR(ClientDB[[#This Row],[Start Date]])</f>
        <v>2016</v>
      </c>
      <c r="F122" t="s">
        <v>827</v>
      </c>
      <c r="G122" t="str">
        <f>VLOOKUP(ClientDB[[#This Row],[Org Code]],orgLookupTable[],2,FALSE)</f>
        <v>Ripple Com</v>
      </c>
      <c r="H122" s="10" t="s">
        <v>15</v>
      </c>
      <c r="I122" s="10" t="str">
        <f>VLOOKUP(ClientDB[[#This Row],[Country Code]],CountryLookup[],2,)</f>
        <v>United Kingdom</v>
      </c>
      <c r="J122" s="15">
        <v>28</v>
      </c>
      <c r="K122" s="15" t="str">
        <f>IF(ClientDB[[#This Row],[Start Date]]&gt;=U$14,"New","")</f>
        <v/>
      </c>
      <c r="L122" s="15" t="str">
        <f>IF(AND(ClientDB[[#This Row],[Start Year]]&lt;2016, ClientDB[[#This Row],[Events]]&gt;=6),"Gift","")</f>
        <v/>
      </c>
      <c r="M122" s="15" t="str">
        <f>IF(ClientDB[[#This Row],[Events]]&gt;=30, "Platinum", IF(ClientDB[[#This Row],[Events]]&gt;=20,"Gold", IF(ClientDB[[#This Row],[Events]]&gt;=10,"Silver",IF(ClientDB[[#This Row],[Events]]&gt;=1,"Bronze",""))))</f>
        <v>Gold</v>
      </c>
      <c r="N122" s="15">
        <v>3</v>
      </c>
      <c r="O122" s="35">
        <f>IF(ClientDB[[#This Row],[Days]]=1, 350, ClientDB[[#This Row],[Days]]*300)</f>
        <v>900</v>
      </c>
      <c r="P122" s="35">
        <f>IF(ClientDB[[#This Row],[Events]]&gt;=10, ClientDB[[#This Row],[Price]]*0.8, IF(ClientDB[[#This Row],[Events]]&gt;=5, ClientDB[[#This Row],[Price]]-50,ClientDB[[#This Row],[Price]]))</f>
        <v>720</v>
      </c>
      <c r="Q122" s="15" t="s">
        <v>899</v>
      </c>
      <c r="R122" s="15" t="str">
        <f>INDEX('Lookup Lists'!$H$7:$K$59, MATCH(ClientDB[[#This Row],[Country Code]], 'Lookup Lists'!$G$7:$G$59, 0), MATCH(ClientDB[[#This Row],[Meal]], 'Lookup Lists'!$H$6:$K$6, 0))</f>
        <v>A</v>
      </c>
    </row>
    <row r="123" spans="1:18" x14ac:dyDescent="0.25">
      <c r="A123" s="10">
        <v>20210</v>
      </c>
      <c r="B123" t="s">
        <v>468</v>
      </c>
      <c r="C123" t="s">
        <v>469</v>
      </c>
      <c r="D123" s="18">
        <v>43467</v>
      </c>
      <c r="E123" s="10">
        <f>YEAR(ClientDB[[#This Row],[Start Date]])</f>
        <v>2019</v>
      </c>
      <c r="F123" t="s">
        <v>827</v>
      </c>
      <c r="G123" t="str">
        <f>VLOOKUP(ClientDB[[#This Row],[Org Code]],orgLookupTable[],2,FALSE)</f>
        <v>Ripple Com</v>
      </c>
      <c r="H123" s="10" t="s">
        <v>34</v>
      </c>
      <c r="I123" s="10" t="str">
        <f>VLOOKUP(ClientDB[[#This Row],[Country Code]],CountryLookup[],2,)</f>
        <v>United States</v>
      </c>
      <c r="J123" s="15">
        <v>13</v>
      </c>
      <c r="K123" s="15" t="str">
        <f>IF(ClientDB[[#This Row],[Start Date]]&gt;=U$14,"New","")</f>
        <v/>
      </c>
      <c r="L123" s="15" t="str">
        <f>IF(AND(ClientDB[[#This Row],[Start Year]]&lt;2016, ClientDB[[#This Row],[Events]]&gt;=6),"Gift","")</f>
        <v/>
      </c>
      <c r="M123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123" s="15">
        <v>3</v>
      </c>
      <c r="O123" s="35">
        <f>IF(ClientDB[[#This Row],[Days]]=1, 350, ClientDB[[#This Row],[Days]]*300)</f>
        <v>900</v>
      </c>
      <c r="P123" s="35">
        <f>IF(ClientDB[[#This Row],[Events]]&gt;=10, ClientDB[[#This Row],[Price]]*0.8, IF(ClientDB[[#This Row],[Events]]&gt;=5, ClientDB[[#This Row],[Price]]-50,ClientDB[[#This Row],[Price]]))</f>
        <v>720</v>
      </c>
      <c r="Q123" s="15" t="s">
        <v>901</v>
      </c>
      <c r="R123" s="15" t="str">
        <f>INDEX('Lookup Lists'!$H$7:$K$59, MATCH(ClientDB[[#This Row],[Country Code]], 'Lookup Lists'!$G$7:$G$59, 0), MATCH(ClientDB[[#This Row],[Meal]], 'Lookup Lists'!$H$6:$K$6, 0))</f>
        <v>G</v>
      </c>
    </row>
    <row r="124" spans="1:18" x14ac:dyDescent="0.25">
      <c r="A124" s="10">
        <v>20262</v>
      </c>
      <c r="B124" t="s">
        <v>253</v>
      </c>
      <c r="C124" t="s">
        <v>254</v>
      </c>
      <c r="D124" s="18">
        <v>42359</v>
      </c>
      <c r="E124" s="10">
        <f>YEAR(ClientDB[[#This Row],[Start Date]])</f>
        <v>2015</v>
      </c>
      <c r="F124" t="s">
        <v>827</v>
      </c>
      <c r="G124" t="str">
        <f>VLOOKUP(ClientDB[[#This Row],[Org Code]],orgLookupTable[],2,FALSE)</f>
        <v>Ripple Com</v>
      </c>
      <c r="H124" s="10" t="s">
        <v>15</v>
      </c>
      <c r="I124" s="10" t="str">
        <f>VLOOKUP(ClientDB[[#This Row],[Country Code]],CountryLookup[],2,)</f>
        <v>United Kingdom</v>
      </c>
      <c r="J124" s="15">
        <v>5</v>
      </c>
      <c r="K124" s="15" t="str">
        <f>IF(ClientDB[[#This Row],[Start Date]]&gt;=U$14,"New","")</f>
        <v/>
      </c>
      <c r="L124" s="15" t="str">
        <f>IF(AND(ClientDB[[#This Row],[Start Year]]&lt;2016, ClientDB[[#This Row],[Events]]&gt;=6),"Gift","")</f>
        <v/>
      </c>
      <c r="M124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24" s="15">
        <v>2</v>
      </c>
      <c r="O124" s="35">
        <f>IF(ClientDB[[#This Row],[Days]]=1, 350, ClientDB[[#This Row],[Days]]*300)</f>
        <v>600</v>
      </c>
      <c r="P124" s="35">
        <f>IF(ClientDB[[#This Row],[Events]]&gt;=10, ClientDB[[#This Row],[Price]]*0.8, IF(ClientDB[[#This Row],[Events]]&gt;=5, ClientDB[[#This Row],[Price]]-50,ClientDB[[#This Row],[Price]]))</f>
        <v>550</v>
      </c>
      <c r="Q124" s="15" t="s">
        <v>900</v>
      </c>
      <c r="R124" s="15" t="str">
        <f>INDEX('Lookup Lists'!$H$7:$K$59, MATCH(ClientDB[[#This Row],[Country Code]], 'Lookup Lists'!$G$7:$G$59, 0), MATCH(ClientDB[[#This Row],[Meal]], 'Lookup Lists'!$H$6:$K$6, 0))</f>
        <v>A</v>
      </c>
    </row>
    <row r="125" spans="1:18" x14ac:dyDescent="0.25">
      <c r="A125" s="10">
        <v>20326</v>
      </c>
      <c r="B125" t="s">
        <v>275</v>
      </c>
      <c r="C125" t="s">
        <v>276</v>
      </c>
      <c r="D125" s="18">
        <v>42859</v>
      </c>
      <c r="E125" s="10">
        <f>YEAR(ClientDB[[#This Row],[Start Date]])</f>
        <v>2017</v>
      </c>
      <c r="F125" t="s">
        <v>822</v>
      </c>
      <c r="G125" t="str">
        <f>VLOOKUP(ClientDB[[#This Row],[Org Code]],orgLookupTable[],2,FALSE)</f>
        <v>PicSure</v>
      </c>
      <c r="H125" s="10" t="s">
        <v>277</v>
      </c>
      <c r="I125" s="10" t="str">
        <f>VLOOKUP(ClientDB[[#This Row],[Country Code]],CountryLookup[],2,)</f>
        <v>Saudi Arabia</v>
      </c>
      <c r="J125" s="15">
        <v>9</v>
      </c>
      <c r="K125" s="15" t="str">
        <f>IF(ClientDB[[#This Row],[Start Date]]&gt;=U$14,"New","")</f>
        <v/>
      </c>
      <c r="L125" s="15" t="str">
        <f>IF(AND(ClientDB[[#This Row],[Start Year]]&lt;2016, ClientDB[[#This Row],[Events]]&gt;=6),"Gift","")</f>
        <v/>
      </c>
      <c r="M125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25" s="15">
        <v>1</v>
      </c>
      <c r="O125" s="35">
        <f>IF(ClientDB[[#This Row],[Days]]=1, 350, ClientDB[[#This Row],[Days]]*300)</f>
        <v>350</v>
      </c>
      <c r="P125" s="35">
        <f>IF(ClientDB[[#This Row],[Events]]&gt;=10, ClientDB[[#This Row],[Price]]*0.8, IF(ClientDB[[#This Row],[Events]]&gt;=5, ClientDB[[#This Row],[Price]]-50,ClientDB[[#This Row],[Price]]))</f>
        <v>300</v>
      </c>
      <c r="Q125" s="15" t="s">
        <v>902</v>
      </c>
      <c r="R125" s="15" t="str">
        <f>INDEX('Lookup Lists'!$H$7:$K$59, MATCH(ClientDB[[#This Row],[Country Code]], 'Lookup Lists'!$G$7:$G$59, 0), MATCH(ClientDB[[#This Row],[Meal]], 'Lookup Lists'!$H$6:$K$6, 0))</f>
        <v>C</v>
      </c>
    </row>
    <row r="126" spans="1:18" x14ac:dyDescent="0.25">
      <c r="A126" s="10">
        <v>20467</v>
      </c>
      <c r="B126" t="s">
        <v>296</v>
      </c>
      <c r="C126" t="s">
        <v>420</v>
      </c>
      <c r="D126" s="18">
        <v>42522</v>
      </c>
      <c r="E126" s="10">
        <f>YEAR(ClientDB[[#This Row],[Start Date]])</f>
        <v>2016</v>
      </c>
      <c r="F126" t="s">
        <v>811</v>
      </c>
      <c r="G126" t="str">
        <f>VLOOKUP(ClientDB[[#This Row],[Org Code]],orgLookupTable[],2,FALSE)</f>
        <v>EYN</v>
      </c>
      <c r="H126" s="10" t="s">
        <v>363</v>
      </c>
      <c r="I126" s="10" t="str">
        <f>VLOOKUP(ClientDB[[#This Row],[Country Code]],CountryLookup[],2,)</f>
        <v>Hong Kong</v>
      </c>
      <c r="J126" s="15">
        <v>2</v>
      </c>
      <c r="K126" s="15" t="str">
        <f>IF(ClientDB[[#This Row],[Start Date]]&gt;=U$14,"New","")</f>
        <v/>
      </c>
      <c r="L126" s="15" t="str">
        <f>IF(AND(ClientDB[[#This Row],[Start Year]]&lt;2016, ClientDB[[#This Row],[Events]]&gt;=6),"Gift","")</f>
        <v/>
      </c>
      <c r="M126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26" s="15">
        <v>2</v>
      </c>
      <c r="O126" s="35">
        <f>IF(ClientDB[[#This Row],[Days]]=1, 350, ClientDB[[#This Row],[Days]]*300)</f>
        <v>600</v>
      </c>
      <c r="P126" s="35">
        <f>IF(ClientDB[[#This Row],[Events]]&gt;=10, ClientDB[[#This Row],[Price]]*0.8, IF(ClientDB[[#This Row],[Events]]&gt;=5, ClientDB[[#This Row],[Price]]-50,ClientDB[[#This Row],[Price]]))</f>
        <v>600</v>
      </c>
      <c r="Q126" s="15" t="s">
        <v>902</v>
      </c>
      <c r="R126" s="15" t="str">
        <f>INDEX('Lookup Lists'!$H$7:$K$59, MATCH(ClientDB[[#This Row],[Country Code]], 'Lookup Lists'!$G$7:$G$59, 0), MATCH(ClientDB[[#This Row],[Meal]], 'Lookup Lists'!$H$6:$K$6, 0))</f>
        <v>C</v>
      </c>
    </row>
    <row r="127" spans="1:18" x14ac:dyDescent="0.25">
      <c r="A127" s="10">
        <v>20546</v>
      </c>
      <c r="B127" t="s">
        <v>625</v>
      </c>
      <c r="C127" t="s">
        <v>626</v>
      </c>
      <c r="D127" s="18">
        <v>42499</v>
      </c>
      <c r="E127" s="10">
        <f>YEAR(ClientDB[[#This Row],[Start Date]])</f>
        <v>2016</v>
      </c>
      <c r="F127" t="s">
        <v>814</v>
      </c>
      <c r="G127" t="str">
        <f>VLOOKUP(ClientDB[[#This Row],[Org Code]],orgLookupTable[],2,FALSE)</f>
        <v>ICANT</v>
      </c>
      <c r="H127" s="10" t="s">
        <v>7</v>
      </c>
      <c r="I127" s="10" t="str">
        <f>VLOOKUP(ClientDB[[#This Row],[Country Code]],CountryLookup[],2,)</f>
        <v>Iran</v>
      </c>
      <c r="J127" s="15">
        <v>8</v>
      </c>
      <c r="K127" s="15" t="str">
        <f>IF(ClientDB[[#This Row],[Start Date]]&gt;=U$14,"New","")</f>
        <v/>
      </c>
      <c r="L127" s="15" t="str">
        <f>IF(AND(ClientDB[[#This Row],[Start Year]]&lt;2016, ClientDB[[#This Row],[Events]]&gt;=6),"Gift","")</f>
        <v/>
      </c>
      <c r="M127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27" s="15">
        <v>1</v>
      </c>
      <c r="O127" s="35">
        <f>IF(ClientDB[[#This Row],[Days]]=1, 350, ClientDB[[#This Row],[Days]]*300)</f>
        <v>350</v>
      </c>
      <c r="P127" s="35">
        <f>IF(ClientDB[[#This Row],[Events]]&gt;=10, ClientDB[[#This Row],[Price]]*0.8, IF(ClientDB[[#This Row],[Events]]&gt;=5, ClientDB[[#This Row],[Price]]-50,ClientDB[[#This Row],[Price]]))</f>
        <v>300</v>
      </c>
      <c r="Q127" s="15" t="s">
        <v>899</v>
      </c>
      <c r="R127" s="15" t="str">
        <f>INDEX('Lookup Lists'!$H$7:$K$59, MATCH(ClientDB[[#This Row],[Country Code]], 'Lookup Lists'!$G$7:$G$59, 0), MATCH(ClientDB[[#This Row],[Meal]], 'Lookup Lists'!$H$6:$K$6, 0))</f>
        <v>A</v>
      </c>
    </row>
    <row r="128" spans="1:18" x14ac:dyDescent="0.25">
      <c r="A128" s="10">
        <v>20580</v>
      </c>
      <c r="B128" t="s">
        <v>438</v>
      </c>
      <c r="C128" t="s">
        <v>439</v>
      </c>
      <c r="D128" s="18">
        <v>42761</v>
      </c>
      <c r="E128" s="10">
        <f>YEAR(ClientDB[[#This Row],[Start Date]])</f>
        <v>2017</v>
      </c>
      <c r="F128" t="s">
        <v>827</v>
      </c>
      <c r="G128" t="str">
        <f>VLOOKUP(ClientDB[[#This Row],[Org Code]],orgLookupTable[],2,FALSE)</f>
        <v>Ripple Com</v>
      </c>
      <c r="H128" s="10" t="s">
        <v>15</v>
      </c>
      <c r="I128" s="10" t="str">
        <f>VLOOKUP(ClientDB[[#This Row],[Country Code]],CountryLookup[],2,)</f>
        <v>United Kingdom</v>
      </c>
      <c r="J128" s="15">
        <v>12</v>
      </c>
      <c r="K128" s="15" t="str">
        <f>IF(ClientDB[[#This Row],[Start Date]]&gt;=U$14,"New","")</f>
        <v/>
      </c>
      <c r="L128" s="15" t="str">
        <f>IF(AND(ClientDB[[#This Row],[Start Year]]&lt;2016, ClientDB[[#This Row],[Events]]&gt;=6),"Gift","")</f>
        <v/>
      </c>
      <c r="M128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128" s="15">
        <v>2</v>
      </c>
      <c r="O128" s="35">
        <f>IF(ClientDB[[#This Row],[Days]]=1, 350, ClientDB[[#This Row],[Days]]*300)</f>
        <v>600</v>
      </c>
      <c r="P128" s="35">
        <f>IF(ClientDB[[#This Row],[Events]]&gt;=10, ClientDB[[#This Row],[Price]]*0.8, IF(ClientDB[[#This Row],[Events]]&gt;=5, ClientDB[[#This Row],[Price]]-50,ClientDB[[#This Row],[Price]]))</f>
        <v>480</v>
      </c>
      <c r="Q128" s="15" t="s">
        <v>901</v>
      </c>
      <c r="R128" s="15" t="str">
        <f>INDEX('Lookup Lists'!$H$7:$K$59, MATCH(ClientDB[[#This Row],[Country Code]], 'Lookup Lists'!$G$7:$G$59, 0), MATCH(ClientDB[[#This Row],[Meal]], 'Lookup Lists'!$H$6:$K$6, 0))</f>
        <v>E</v>
      </c>
    </row>
    <row r="129" spans="1:18" x14ac:dyDescent="0.25">
      <c r="A129" s="10">
        <v>20596</v>
      </c>
      <c r="B129" t="s">
        <v>641</v>
      </c>
      <c r="C129" t="s">
        <v>642</v>
      </c>
      <c r="D129" s="18">
        <v>42647</v>
      </c>
      <c r="E129" s="10">
        <f>YEAR(ClientDB[[#This Row],[Start Date]])</f>
        <v>2016</v>
      </c>
      <c r="F129" t="s">
        <v>815</v>
      </c>
      <c r="G129" t="str">
        <f>VLOOKUP(ClientDB[[#This Row],[Org Code]],orgLookupTable[],2,FALSE)</f>
        <v>Intelligence Systems</v>
      </c>
      <c r="H129" s="10" t="s">
        <v>643</v>
      </c>
      <c r="I129" s="10" t="str">
        <f>VLOOKUP(ClientDB[[#This Row],[Country Code]],CountryLookup[],2,)</f>
        <v>Turkey</v>
      </c>
      <c r="J129" s="15">
        <v>20</v>
      </c>
      <c r="K129" s="15" t="str">
        <f>IF(ClientDB[[#This Row],[Start Date]]&gt;=U$14,"New","")</f>
        <v/>
      </c>
      <c r="L129" s="15" t="str">
        <f>IF(AND(ClientDB[[#This Row],[Start Year]]&lt;2016, ClientDB[[#This Row],[Events]]&gt;=6),"Gift","")</f>
        <v/>
      </c>
      <c r="M129" s="15" t="str">
        <f>IF(ClientDB[[#This Row],[Events]]&gt;=30, "Platinum", IF(ClientDB[[#This Row],[Events]]&gt;=20,"Gold", IF(ClientDB[[#This Row],[Events]]&gt;=10,"Silver",IF(ClientDB[[#This Row],[Events]]&gt;=1,"Bronze",""))))</f>
        <v>Gold</v>
      </c>
      <c r="N129" s="15">
        <v>3</v>
      </c>
      <c r="O129" s="35">
        <f>IF(ClientDB[[#This Row],[Days]]=1, 350, ClientDB[[#This Row],[Days]]*300)</f>
        <v>900</v>
      </c>
      <c r="P129" s="35">
        <f>IF(ClientDB[[#This Row],[Events]]&gt;=10, ClientDB[[#This Row],[Price]]*0.8, IF(ClientDB[[#This Row],[Events]]&gt;=5, ClientDB[[#This Row],[Price]]-50,ClientDB[[#This Row],[Price]]))</f>
        <v>720</v>
      </c>
      <c r="Q129" s="15" t="s">
        <v>899</v>
      </c>
      <c r="R129" s="15" t="str">
        <f>INDEX('Lookup Lists'!$H$7:$K$59, MATCH(ClientDB[[#This Row],[Country Code]], 'Lookup Lists'!$G$7:$G$59, 0), MATCH(ClientDB[[#This Row],[Meal]], 'Lookup Lists'!$H$6:$K$6, 0))</f>
        <v>B</v>
      </c>
    </row>
    <row r="130" spans="1:18" x14ac:dyDescent="0.25">
      <c r="A130" s="10">
        <v>20616</v>
      </c>
      <c r="B130" t="s">
        <v>204</v>
      </c>
      <c r="C130" t="s">
        <v>205</v>
      </c>
      <c r="D130" s="18">
        <v>43375</v>
      </c>
      <c r="E130" s="10">
        <f>YEAR(ClientDB[[#This Row],[Start Date]])</f>
        <v>2018</v>
      </c>
      <c r="F130" t="s">
        <v>808</v>
      </c>
      <c r="G130" t="str">
        <f>VLOOKUP(ClientDB[[#This Row],[Org Code]],orgLookupTable[],2,FALSE)</f>
        <v>Ebony Telecoms</v>
      </c>
      <c r="H130" s="10" t="s">
        <v>121</v>
      </c>
      <c r="I130" s="10" t="str">
        <f>VLOOKUP(ClientDB[[#This Row],[Country Code]],CountryLookup[],2,)</f>
        <v>Portugal</v>
      </c>
      <c r="J130" s="15">
        <v>2</v>
      </c>
      <c r="K130" s="15" t="str">
        <f>IF(ClientDB[[#This Row],[Start Date]]&gt;=U$14,"New","")</f>
        <v/>
      </c>
      <c r="L130" s="15" t="str">
        <f>IF(AND(ClientDB[[#This Row],[Start Year]]&lt;2016, ClientDB[[#This Row],[Events]]&gt;=6),"Gift","")</f>
        <v/>
      </c>
      <c r="M130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30" s="15">
        <v>1</v>
      </c>
      <c r="O130" s="35">
        <f>IF(ClientDB[[#This Row],[Days]]=1, 350, ClientDB[[#This Row],[Days]]*300)</f>
        <v>350</v>
      </c>
      <c r="P130" s="35">
        <f>IF(ClientDB[[#This Row],[Events]]&gt;=10, ClientDB[[#This Row],[Price]]*0.8, IF(ClientDB[[#This Row],[Events]]&gt;=5, ClientDB[[#This Row],[Price]]-50,ClientDB[[#This Row],[Price]]))</f>
        <v>350</v>
      </c>
      <c r="Q130" s="15" t="s">
        <v>901</v>
      </c>
      <c r="R130" s="15" t="str">
        <f>INDEX('Lookup Lists'!$H$7:$K$59, MATCH(ClientDB[[#This Row],[Country Code]], 'Lookup Lists'!$G$7:$G$59, 0), MATCH(ClientDB[[#This Row],[Meal]], 'Lookup Lists'!$H$6:$K$6, 0))</f>
        <v>G</v>
      </c>
    </row>
    <row r="131" spans="1:18" x14ac:dyDescent="0.25">
      <c r="A131" s="10">
        <v>20626</v>
      </c>
      <c r="B131" t="s">
        <v>636</v>
      </c>
      <c r="C131" t="s">
        <v>637</v>
      </c>
      <c r="D131" s="18">
        <v>42591</v>
      </c>
      <c r="E131" s="10">
        <f>YEAR(ClientDB[[#This Row],[Start Date]])</f>
        <v>2016</v>
      </c>
      <c r="F131" t="s">
        <v>809</v>
      </c>
      <c r="G131" t="str">
        <f>VLOOKUP(ClientDB[[#This Row],[Org Code]],orgLookupTable[],2,FALSE)</f>
        <v>Epsilon Tech</v>
      </c>
      <c r="H131" s="10" t="s">
        <v>262</v>
      </c>
      <c r="I131" s="10" t="str">
        <f>VLOOKUP(ClientDB[[#This Row],[Country Code]],CountryLookup[],2,)</f>
        <v>Poland</v>
      </c>
      <c r="J131" s="15">
        <v>7</v>
      </c>
      <c r="K131" s="15" t="str">
        <f>IF(ClientDB[[#This Row],[Start Date]]&gt;=U$14,"New","")</f>
        <v/>
      </c>
      <c r="L131" s="15" t="str">
        <f>IF(AND(ClientDB[[#This Row],[Start Year]]&lt;2016, ClientDB[[#This Row],[Events]]&gt;=6),"Gift","")</f>
        <v/>
      </c>
      <c r="M131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31" s="15">
        <v>1</v>
      </c>
      <c r="O131" s="35">
        <f>IF(ClientDB[[#This Row],[Days]]=1, 350, ClientDB[[#This Row],[Days]]*300)</f>
        <v>350</v>
      </c>
      <c r="P131" s="35">
        <f>IF(ClientDB[[#This Row],[Events]]&gt;=10, ClientDB[[#This Row],[Price]]*0.8, IF(ClientDB[[#This Row],[Events]]&gt;=5, ClientDB[[#This Row],[Price]]-50,ClientDB[[#This Row],[Price]]))</f>
        <v>300</v>
      </c>
      <c r="Q131" s="15" t="s">
        <v>901</v>
      </c>
      <c r="R131" s="15" t="str">
        <f>INDEX('Lookup Lists'!$H$7:$K$59, MATCH(ClientDB[[#This Row],[Country Code]], 'Lookup Lists'!$G$7:$G$59, 0), MATCH(ClientDB[[#This Row],[Meal]], 'Lookup Lists'!$H$6:$K$6, 0))</f>
        <v>F</v>
      </c>
    </row>
    <row r="132" spans="1:18" x14ac:dyDescent="0.25">
      <c r="A132" s="10">
        <v>20636</v>
      </c>
      <c r="B132" t="s">
        <v>172</v>
      </c>
      <c r="C132" t="s">
        <v>173</v>
      </c>
      <c r="D132" s="18">
        <v>42773</v>
      </c>
      <c r="E132" s="10">
        <f>YEAR(ClientDB[[#This Row],[Start Date]])</f>
        <v>2017</v>
      </c>
      <c r="F132" t="s">
        <v>831</v>
      </c>
      <c r="G132" t="str">
        <f>VLOOKUP(ClientDB[[#This Row],[Org Code]],orgLookupTable[],2,FALSE)</f>
        <v>TatSan</v>
      </c>
      <c r="H132" s="10" t="s">
        <v>7</v>
      </c>
      <c r="I132" s="10" t="str">
        <f>VLOOKUP(ClientDB[[#This Row],[Country Code]],CountryLookup[],2,)</f>
        <v>Iran</v>
      </c>
      <c r="J132" s="15">
        <v>1</v>
      </c>
      <c r="K132" s="15" t="str">
        <f>IF(ClientDB[[#This Row],[Start Date]]&gt;=U$14,"New","")</f>
        <v/>
      </c>
      <c r="L132" s="15" t="str">
        <f>IF(AND(ClientDB[[#This Row],[Start Year]]&lt;2016, ClientDB[[#This Row],[Events]]&gt;=6),"Gift","")</f>
        <v/>
      </c>
      <c r="M132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32" s="15">
        <v>3</v>
      </c>
      <c r="O132" s="35">
        <f>IF(ClientDB[[#This Row],[Days]]=1, 350, ClientDB[[#This Row],[Days]]*300)</f>
        <v>900</v>
      </c>
      <c r="P132" s="35">
        <f>IF(ClientDB[[#This Row],[Events]]&gt;=10, ClientDB[[#This Row],[Price]]*0.8, IF(ClientDB[[#This Row],[Events]]&gt;=5, ClientDB[[#This Row],[Price]]-50,ClientDB[[#This Row],[Price]]))</f>
        <v>900</v>
      </c>
      <c r="Q132" s="15" t="s">
        <v>901</v>
      </c>
      <c r="R132" s="15" t="str">
        <f>INDEX('Lookup Lists'!$H$7:$K$59, MATCH(ClientDB[[#This Row],[Country Code]], 'Lookup Lists'!$G$7:$G$59, 0), MATCH(ClientDB[[#This Row],[Meal]], 'Lookup Lists'!$H$6:$K$6, 0))</f>
        <v>F</v>
      </c>
    </row>
    <row r="133" spans="1:18" x14ac:dyDescent="0.25">
      <c r="A133" s="10">
        <v>20752</v>
      </c>
      <c r="B133" t="s">
        <v>387</v>
      </c>
      <c r="C133" t="s">
        <v>388</v>
      </c>
      <c r="D133" s="18">
        <v>42204</v>
      </c>
      <c r="E133" s="10">
        <f>YEAR(ClientDB[[#This Row],[Start Date]])</f>
        <v>2015</v>
      </c>
      <c r="F133" t="s">
        <v>816</v>
      </c>
      <c r="G133" t="str">
        <f>VLOOKUP(ClientDB[[#This Row],[Org Code]],orgLookupTable[],2,FALSE)</f>
        <v>IPI Bucharest</v>
      </c>
      <c r="H133" s="10" t="s">
        <v>59</v>
      </c>
      <c r="I133" s="10" t="str">
        <f>VLOOKUP(ClientDB[[#This Row],[Country Code]],CountryLookup[],2,)</f>
        <v>Netherlands</v>
      </c>
      <c r="J133" s="15">
        <v>11</v>
      </c>
      <c r="K133" s="15" t="str">
        <f>IF(ClientDB[[#This Row],[Start Date]]&gt;=U$14,"New","")</f>
        <v/>
      </c>
      <c r="L133" s="15" t="str">
        <f>IF(AND(ClientDB[[#This Row],[Start Year]]&lt;2016, ClientDB[[#This Row],[Events]]&gt;=6),"Gift","")</f>
        <v>Gift</v>
      </c>
      <c r="M133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133" s="15">
        <v>3</v>
      </c>
      <c r="O133" s="35">
        <f>IF(ClientDB[[#This Row],[Days]]=1, 350, ClientDB[[#This Row],[Days]]*300)</f>
        <v>900</v>
      </c>
      <c r="P133" s="35">
        <f>IF(ClientDB[[#This Row],[Events]]&gt;=10, ClientDB[[#This Row],[Price]]*0.8, IF(ClientDB[[#This Row],[Events]]&gt;=5, ClientDB[[#This Row],[Price]]-50,ClientDB[[#This Row],[Price]]))</f>
        <v>720</v>
      </c>
      <c r="Q133" s="15" t="s">
        <v>899</v>
      </c>
      <c r="R133" s="15" t="str">
        <f>INDEX('Lookup Lists'!$H$7:$K$59, MATCH(ClientDB[[#This Row],[Country Code]], 'Lookup Lists'!$G$7:$G$59, 0), MATCH(ClientDB[[#This Row],[Meal]], 'Lookup Lists'!$H$6:$K$6, 0))</f>
        <v>B</v>
      </c>
    </row>
    <row r="134" spans="1:18" x14ac:dyDescent="0.25">
      <c r="A134" s="10">
        <v>20767</v>
      </c>
      <c r="B134" t="s">
        <v>250</v>
      </c>
      <c r="C134" t="s">
        <v>251</v>
      </c>
      <c r="D134" s="18">
        <v>42395</v>
      </c>
      <c r="E134" s="10">
        <f>YEAR(ClientDB[[#This Row],[Start Date]])</f>
        <v>2016</v>
      </c>
      <c r="F134" t="s">
        <v>838</v>
      </c>
      <c r="G134" t="str">
        <f>VLOOKUP(ClientDB[[#This Row],[Org Code]],orgLookupTable[],2,FALSE)</f>
        <v>xLAN Internet Exchange</v>
      </c>
      <c r="H134" s="10" t="s">
        <v>252</v>
      </c>
      <c r="I134" s="10" t="str">
        <f>VLOOKUP(ClientDB[[#This Row],[Country Code]],CountryLookup[],2,)</f>
        <v>Palestinian Territories</v>
      </c>
      <c r="J134" s="15">
        <v>13</v>
      </c>
      <c r="K134" s="15" t="str">
        <f>IF(ClientDB[[#This Row],[Start Date]]&gt;=U$14,"New","")</f>
        <v/>
      </c>
      <c r="L134" s="15" t="str">
        <f>IF(AND(ClientDB[[#This Row],[Start Year]]&lt;2016, ClientDB[[#This Row],[Events]]&gt;=6),"Gift","")</f>
        <v/>
      </c>
      <c r="M134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134" s="15">
        <v>1</v>
      </c>
      <c r="O134" s="35">
        <f>IF(ClientDB[[#This Row],[Days]]=1, 350, ClientDB[[#This Row],[Days]]*300)</f>
        <v>350</v>
      </c>
      <c r="P134" s="35">
        <f>IF(ClientDB[[#This Row],[Events]]&gt;=10, ClientDB[[#This Row],[Price]]*0.8, IF(ClientDB[[#This Row],[Events]]&gt;=5, ClientDB[[#This Row],[Price]]-50,ClientDB[[#This Row],[Price]]))</f>
        <v>280</v>
      </c>
      <c r="Q134" s="15" t="s">
        <v>899</v>
      </c>
      <c r="R134" s="15" t="str">
        <f>INDEX('Lookup Lists'!$H$7:$K$59, MATCH(ClientDB[[#This Row],[Country Code]], 'Lookup Lists'!$G$7:$G$59, 0), MATCH(ClientDB[[#This Row],[Meal]], 'Lookup Lists'!$H$6:$K$6, 0))</f>
        <v>B</v>
      </c>
    </row>
    <row r="135" spans="1:18" x14ac:dyDescent="0.25">
      <c r="A135" s="10">
        <v>21000</v>
      </c>
      <c r="B135" t="s">
        <v>319</v>
      </c>
      <c r="C135" t="s">
        <v>320</v>
      </c>
      <c r="D135" s="18">
        <v>43762</v>
      </c>
      <c r="E135" s="10">
        <f>YEAR(ClientDB[[#This Row],[Start Date]])</f>
        <v>2019</v>
      </c>
      <c r="F135" t="s">
        <v>828</v>
      </c>
      <c r="G135" t="str">
        <f>VLOOKUP(ClientDB[[#This Row],[Org Code]],orgLookupTable[],2,FALSE)</f>
        <v>Shaw Construction</v>
      </c>
      <c r="H135" s="10" t="s">
        <v>34</v>
      </c>
      <c r="I135" s="10" t="str">
        <f>VLOOKUP(ClientDB[[#This Row],[Country Code]],CountryLookup[],2,)</f>
        <v>United States</v>
      </c>
      <c r="J135" s="15">
        <v>25</v>
      </c>
      <c r="K135" s="15" t="str">
        <f>IF(ClientDB[[#This Row],[Start Date]]&gt;=U$14,"New","")</f>
        <v/>
      </c>
      <c r="L135" s="15" t="str">
        <f>IF(AND(ClientDB[[#This Row],[Start Year]]&lt;2016, ClientDB[[#This Row],[Events]]&gt;=6),"Gift","")</f>
        <v/>
      </c>
      <c r="M135" s="15" t="str">
        <f>IF(ClientDB[[#This Row],[Events]]&gt;=30, "Platinum", IF(ClientDB[[#This Row],[Events]]&gt;=20,"Gold", IF(ClientDB[[#This Row],[Events]]&gt;=10,"Silver",IF(ClientDB[[#This Row],[Events]]&gt;=1,"Bronze",""))))</f>
        <v>Gold</v>
      </c>
      <c r="N135" s="15">
        <v>3</v>
      </c>
      <c r="O135" s="35">
        <f>IF(ClientDB[[#This Row],[Days]]=1, 350, ClientDB[[#This Row],[Days]]*300)</f>
        <v>900</v>
      </c>
      <c r="P135" s="35">
        <f>IF(ClientDB[[#This Row],[Events]]&gt;=10, ClientDB[[#This Row],[Price]]*0.8, IF(ClientDB[[#This Row],[Events]]&gt;=5, ClientDB[[#This Row],[Price]]-50,ClientDB[[#This Row],[Price]]))</f>
        <v>720</v>
      </c>
      <c r="Q135" s="15" t="s">
        <v>900</v>
      </c>
      <c r="R135" s="15" t="str">
        <f>INDEX('Lookup Lists'!$H$7:$K$59, MATCH(ClientDB[[#This Row],[Country Code]], 'Lookup Lists'!$G$7:$G$59, 0), MATCH(ClientDB[[#This Row],[Meal]], 'Lookup Lists'!$H$6:$K$6, 0))</f>
        <v>F</v>
      </c>
    </row>
    <row r="136" spans="1:18" x14ac:dyDescent="0.25">
      <c r="A136" s="10">
        <v>21037</v>
      </c>
      <c r="B136" t="s">
        <v>227</v>
      </c>
      <c r="C136" t="s">
        <v>228</v>
      </c>
      <c r="D136" s="18">
        <v>42768</v>
      </c>
      <c r="E136" s="10">
        <f>YEAR(ClientDB[[#This Row],[Start Date]])</f>
        <v>2017</v>
      </c>
      <c r="F136" t="s">
        <v>827</v>
      </c>
      <c r="G136" t="str">
        <f>VLOOKUP(ClientDB[[#This Row],[Org Code]],orgLookupTable[],2,FALSE)</f>
        <v>Ripple Com</v>
      </c>
      <c r="H136" s="10" t="s">
        <v>26</v>
      </c>
      <c r="I136" s="10" t="str">
        <f>VLOOKUP(ClientDB[[#This Row],[Country Code]],CountryLookup[],2,)</f>
        <v>Ukraine</v>
      </c>
      <c r="J136" s="15">
        <v>12</v>
      </c>
      <c r="K136" s="15" t="str">
        <f>IF(ClientDB[[#This Row],[Start Date]]&gt;=U$14,"New","")</f>
        <v/>
      </c>
      <c r="L136" s="15" t="str">
        <f>IF(AND(ClientDB[[#This Row],[Start Year]]&lt;2016, ClientDB[[#This Row],[Events]]&gt;=6),"Gift","")</f>
        <v/>
      </c>
      <c r="M136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136" s="15">
        <v>3</v>
      </c>
      <c r="O136" s="35">
        <f>IF(ClientDB[[#This Row],[Days]]=1, 350, ClientDB[[#This Row],[Days]]*300)</f>
        <v>900</v>
      </c>
      <c r="P136" s="35">
        <f>IF(ClientDB[[#This Row],[Events]]&gt;=10, ClientDB[[#This Row],[Price]]*0.8, IF(ClientDB[[#This Row],[Events]]&gt;=5, ClientDB[[#This Row],[Price]]-50,ClientDB[[#This Row],[Price]]))</f>
        <v>720</v>
      </c>
      <c r="Q136" s="15" t="s">
        <v>902</v>
      </c>
      <c r="R136" s="15" t="str">
        <f>INDEX('Lookup Lists'!$H$7:$K$59, MATCH(ClientDB[[#This Row],[Country Code]], 'Lookup Lists'!$G$7:$G$59, 0), MATCH(ClientDB[[#This Row],[Meal]], 'Lookup Lists'!$H$6:$K$6, 0))</f>
        <v>C</v>
      </c>
    </row>
    <row r="137" spans="1:18" x14ac:dyDescent="0.25">
      <c r="A137" s="10">
        <v>21129</v>
      </c>
      <c r="B137" t="s">
        <v>184</v>
      </c>
      <c r="C137" t="s">
        <v>185</v>
      </c>
      <c r="D137" s="18">
        <v>42501</v>
      </c>
      <c r="E137" s="10">
        <f>YEAR(ClientDB[[#This Row],[Start Date]])</f>
        <v>2016</v>
      </c>
      <c r="F137" t="s">
        <v>807</v>
      </c>
      <c r="G137" t="str">
        <f>VLOOKUP(ClientDB[[#This Row],[Org Code]],orgLookupTable[],2,FALSE)</f>
        <v>Duet</v>
      </c>
      <c r="H137" s="10" t="s">
        <v>186</v>
      </c>
      <c r="I137" s="10" t="str">
        <f>VLOOKUP(ClientDB[[#This Row],[Country Code]],CountryLookup[],2,)</f>
        <v>Slovenia</v>
      </c>
      <c r="J137" s="15">
        <v>7</v>
      </c>
      <c r="K137" s="15" t="str">
        <f>IF(ClientDB[[#This Row],[Start Date]]&gt;=U$14,"New","")</f>
        <v/>
      </c>
      <c r="L137" s="15" t="str">
        <f>IF(AND(ClientDB[[#This Row],[Start Year]]&lt;2016, ClientDB[[#This Row],[Events]]&gt;=6),"Gift","")</f>
        <v/>
      </c>
      <c r="M137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37" s="15">
        <v>1</v>
      </c>
      <c r="O137" s="35">
        <f>IF(ClientDB[[#This Row],[Days]]=1, 350, ClientDB[[#This Row],[Days]]*300)</f>
        <v>350</v>
      </c>
      <c r="P137" s="35">
        <f>IF(ClientDB[[#This Row],[Events]]&gt;=10, ClientDB[[#This Row],[Price]]*0.8, IF(ClientDB[[#This Row],[Events]]&gt;=5, ClientDB[[#This Row],[Price]]-50,ClientDB[[#This Row],[Price]]))</f>
        <v>300</v>
      </c>
      <c r="Q137" s="15" t="s">
        <v>900</v>
      </c>
      <c r="R137" s="15" t="str">
        <f>INDEX('Lookup Lists'!$H$7:$K$59, MATCH(ClientDB[[#This Row],[Country Code]], 'Lookup Lists'!$G$7:$G$59, 0), MATCH(ClientDB[[#This Row],[Meal]], 'Lookup Lists'!$H$6:$K$6, 0))</f>
        <v>C</v>
      </c>
    </row>
    <row r="138" spans="1:18" x14ac:dyDescent="0.25">
      <c r="A138" s="10">
        <v>21245</v>
      </c>
      <c r="B138" t="s">
        <v>303</v>
      </c>
      <c r="C138" t="s">
        <v>304</v>
      </c>
      <c r="D138" s="18">
        <v>43351</v>
      </c>
      <c r="E138" s="10">
        <f>YEAR(ClientDB[[#This Row],[Start Date]])</f>
        <v>2018</v>
      </c>
      <c r="F138" t="s">
        <v>834</v>
      </c>
      <c r="G138" t="str">
        <f>VLOOKUP(ClientDB[[#This Row],[Org Code]],orgLookupTable[],2,FALSE)</f>
        <v>Verisize</v>
      </c>
      <c r="H138" s="10" t="s">
        <v>50</v>
      </c>
      <c r="I138" s="10" t="str">
        <f>VLOOKUP(ClientDB[[#This Row],[Country Code]],CountryLookup[],2,)</f>
        <v>Finland</v>
      </c>
      <c r="J138" s="15">
        <v>8</v>
      </c>
      <c r="K138" s="15" t="str">
        <f>IF(ClientDB[[#This Row],[Start Date]]&gt;=U$14,"New","")</f>
        <v/>
      </c>
      <c r="L138" s="15" t="str">
        <f>IF(AND(ClientDB[[#This Row],[Start Year]]&lt;2016, ClientDB[[#This Row],[Events]]&gt;=6),"Gift","")</f>
        <v/>
      </c>
      <c r="M138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38" s="15">
        <v>3</v>
      </c>
      <c r="O138" s="35">
        <f>IF(ClientDB[[#This Row],[Days]]=1, 350, ClientDB[[#This Row],[Days]]*300)</f>
        <v>900</v>
      </c>
      <c r="P138" s="35">
        <f>IF(ClientDB[[#This Row],[Events]]&gt;=10, ClientDB[[#This Row],[Price]]*0.8, IF(ClientDB[[#This Row],[Events]]&gt;=5, ClientDB[[#This Row],[Price]]-50,ClientDB[[#This Row],[Price]]))</f>
        <v>850</v>
      </c>
      <c r="Q138" s="15" t="s">
        <v>900</v>
      </c>
      <c r="R138" s="15" t="str">
        <f>INDEX('Lookup Lists'!$H$7:$K$59, MATCH(ClientDB[[#This Row],[Country Code]], 'Lookup Lists'!$G$7:$G$59, 0), MATCH(ClientDB[[#This Row],[Meal]], 'Lookup Lists'!$H$6:$K$6, 0))</f>
        <v>A</v>
      </c>
    </row>
    <row r="139" spans="1:18" x14ac:dyDescent="0.25">
      <c r="A139" s="10">
        <v>21379</v>
      </c>
      <c r="B139" t="s">
        <v>214</v>
      </c>
      <c r="C139" t="s">
        <v>215</v>
      </c>
      <c r="D139" s="18">
        <v>43104</v>
      </c>
      <c r="E139" s="10">
        <f>YEAR(ClientDB[[#This Row],[Start Date]])</f>
        <v>2018</v>
      </c>
      <c r="F139" t="s">
        <v>827</v>
      </c>
      <c r="G139" t="str">
        <f>VLOOKUP(ClientDB[[#This Row],[Org Code]],orgLookupTable[],2,FALSE)</f>
        <v>Ripple Com</v>
      </c>
      <c r="H139" s="10" t="s">
        <v>15</v>
      </c>
      <c r="I139" s="10" t="str">
        <f>VLOOKUP(ClientDB[[#This Row],[Country Code]],CountryLookup[],2,)</f>
        <v>United Kingdom</v>
      </c>
      <c r="J139" s="15">
        <v>14</v>
      </c>
      <c r="K139" s="15" t="str">
        <f>IF(ClientDB[[#This Row],[Start Date]]&gt;=U$14,"New","")</f>
        <v/>
      </c>
      <c r="L139" s="15" t="str">
        <f>IF(AND(ClientDB[[#This Row],[Start Year]]&lt;2016, ClientDB[[#This Row],[Events]]&gt;=6),"Gift","")</f>
        <v/>
      </c>
      <c r="M139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139" s="15">
        <v>3</v>
      </c>
      <c r="O139" s="35">
        <f>IF(ClientDB[[#This Row],[Days]]=1, 350, ClientDB[[#This Row],[Days]]*300)</f>
        <v>900</v>
      </c>
      <c r="P139" s="35">
        <f>IF(ClientDB[[#This Row],[Events]]&gt;=10, ClientDB[[#This Row],[Price]]*0.8, IF(ClientDB[[#This Row],[Events]]&gt;=5, ClientDB[[#This Row],[Price]]-50,ClientDB[[#This Row],[Price]]))</f>
        <v>720</v>
      </c>
      <c r="Q139" s="15" t="s">
        <v>901</v>
      </c>
      <c r="R139" s="15" t="str">
        <f>INDEX('Lookup Lists'!$H$7:$K$59, MATCH(ClientDB[[#This Row],[Country Code]], 'Lookup Lists'!$G$7:$G$59, 0), MATCH(ClientDB[[#This Row],[Meal]], 'Lookup Lists'!$H$6:$K$6, 0))</f>
        <v>E</v>
      </c>
    </row>
    <row r="140" spans="1:18" x14ac:dyDescent="0.25">
      <c r="A140" s="10">
        <v>21397</v>
      </c>
      <c r="B140" t="s">
        <v>512</v>
      </c>
      <c r="C140" t="s">
        <v>513</v>
      </c>
      <c r="D140" s="18">
        <v>42931</v>
      </c>
      <c r="E140" s="10">
        <f>YEAR(ClientDB[[#This Row],[Start Date]])</f>
        <v>2017</v>
      </c>
      <c r="F140" t="s">
        <v>822</v>
      </c>
      <c r="G140" t="str">
        <f>VLOOKUP(ClientDB[[#This Row],[Org Code]],orgLookupTable[],2,FALSE)</f>
        <v>PicSure</v>
      </c>
      <c r="H140" s="10" t="s">
        <v>143</v>
      </c>
      <c r="I140" s="10" t="str">
        <f>VLOOKUP(ClientDB[[#This Row],[Country Code]],CountryLookup[],2,)</f>
        <v>Oman</v>
      </c>
      <c r="J140" s="15">
        <v>8</v>
      </c>
      <c r="K140" s="15" t="str">
        <f>IF(ClientDB[[#This Row],[Start Date]]&gt;=U$14,"New","")</f>
        <v/>
      </c>
      <c r="L140" s="15" t="str">
        <f>IF(AND(ClientDB[[#This Row],[Start Year]]&lt;2016, ClientDB[[#This Row],[Events]]&gt;=6),"Gift","")</f>
        <v/>
      </c>
      <c r="M140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40" s="15">
        <v>1</v>
      </c>
      <c r="O140" s="35">
        <f>IF(ClientDB[[#This Row],[Days]]=1, 350, ClientDB[[#This Row],[Days]]*300)</f>
        <v>350</v>
      </c>
      <c r="P140" s="35">
        <f>IF(ClientDB[[#This Row],[Events]]&gt;=10, ClientDB[[#This Row],[Price]]*0.8, IF(ClientDB[[#This Row],[Events]]&gt;=5, ClientDB[[#This Row],[Price]]-50,ClientDB[[#This Row],[Price]]))</f>
        <v>300</v>
      </c>
      <c r="Q140" s="15" t="s">
        <v>902</v>
      </c>
      <c r="R140" s="15" t="str">
        <f>INDEX('Lookup Lists'!$H$7:$K$59, MATCH(ClientDB[[#This Row],[Country Code]], 'Lookup Lists'!$G$7:$G$59, 0), MATCH(ClientDB[[#This Row],[Meal]], 'Lookup Lists'!$H$6:$K$6, 0))</f>
        <v>C</v>
      </c>
    </row>
    <row r="141" spans="1:18" x14ac:dyDescent="0.25">
      <c r="A141" s="10">
        <v>21652</v>
      </c>
      <c r="B141" t="s">
        <v>616</v>
      </c>
      <c r="C141" t="s">
        <v>709</v>
      </c>
      <c r="D141" s="18">
        <v>42805</v>
      </c>
      <c r="E141" s="10">
        <f>YEAR(ClientDB[[#This Row],[Start Date]])</f>
        <v>2017</v>
      </c>
      <c r="F141" t="s">
        <v>827</v>
      </c>
      <c r="G141" t="str">
        <f>VLOOKUP(ClientDB[[#This Row],[Org Code]],orgLookupTable[],2,FALSE)</f>
        <v>Ripple Com</v>
      </c>
      <c r="H141" s="10" t="s">
        <v>7</v>
      </c>
      <c r="I141" s="10" t="str">
        <f>VLOOKUP(ClientDB[[#This Row],[Country Code]],CountryLookup[],2,)</f>
        <v>Iran</v>
      </c>
      <c r="J141" s="15">
        <v>22</v>
      </c>
      <c r="K141" s="15" t="str">
        <f>IF(ClientDB[[#This Row],[Start Date]]&gt;=U$14,"New","")</f>
        <v/>
      </c>
      <c r="L141" s="15" t="str">
        <f>IF(AND(ClientDB[[#This Row],[Start Year]]&lt;2016, ClientDB[[#This Row],[Events]]&gt;=6),"Gift","")</f>
        <v/>
      </c>
      <c r="M141" s="15" t="str">
        <f>IF(ClientDB[[#This Row],[Events]]&gt;=30, "Platinum", IF(ClientDB[[#This Row],[Events]]&gt;=20,"Gold", IF(ClientDB[[#This Row],[Events]]&gt;=10,"Silver",IF(ClientDB[[#This Row],[Events]]&gt;=1,"Bronze",""))))</f>
        <v>Gold</v>
      </c>
      <c r="N141" s="15">
        <v>3</v>
      </c>
      <c r="O141" s="35">
        <f>IF(ClientDB[[#This Row],[Days]]=1, 350, ClientDB[[#This Row],[Days]]*300)</f>
        <v>900</v>
      </c>
      <c r="P141" s="35">
        <f>IF(ClientDB[[#This Row],[Events]]&gt;=10, ClientDB[[#This Row],[Price]]*0.8, IF(ClientDB[[#This Row],[Events]]&gt;=5, ClientDB[[#This Row],[Price]]-50,ClientDB[[#This Row],[Price]]))</f>
        <v>720</v>
      </c>
      <c r="Q141" s="15" t="s">
        <v>900</v>
      </c>
      <c r="R141" s="15" t="str">
        <f>INDEX('Lookup Lists'!$H$7:$K$59, MATCH(ClientDB[[#This Row],[Country Code]], 'Lookup Lists'!$G$7:$G$59, 0), MATCH(ClientDB[[#This Row],[Meal]], 'Lookup Lists'!$H$6:$K$6, 0))</f>
        <v>A</v>
      </c>
    </row>
    <row r="142" spans="1:18" x14ac:dyDescent="0.25">
      <c r="A142" s="10">
        <v>21701</v>
      </c>
      <c r="B142" t="s">
        <v>546</v>
      </c>
      <c r="C142" t="s">
        <v>547</v>
      </c>
      <c r="D142" s="18">
        <v>42650</v>
      </c>
      <c r="E142" s="10">
        <f>YEAR(ClientDB[[#This Row],[Start Date]])</f>
        <v>2016</v>
      </c>
      <c r="F142" t="s">
        <v>835</v>
      </c>
      <c r="G142" t="str">
        <f>VLOOKUP(ClientDB[[#This Row],[Org Code]],orgLookupTable[],2,FALSE)</f>
        <v>West Telco</v>
      </c>
      <c r="H142" s="10" t="s">
        <v>274</v>
      </c>
      <c r="I142" s="10" t="str">
        <f>VLOOKUP(ClientDB[[#This Row],[Country Code]],CountryLookup[],2,)</f>
        <v>Spain</v>
      </c>
      <c r="J142" s="15">
        <v>4</v>
      </c>
      <c r="K142" s="15" t="str">
        <f>IF(ClientDB[[#This Row],[Start Date]]&gt;=U$14,"New","")</f>
        <v/>
      </c>
      <c r="L142" s="15" t="str">
        <f>IF(AND(ClientDB[[#This Row],[Start Year]]&lt;2016, ClientDB[[#This Row],[Events]]&gt;=6),"Gift","")</f>
        <v/>
      </c>
      <c r="M142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42" s="15">
        <v>1</v>
      </c>
      <c r="O142" s="35">
        <f>IF(ClientDB[[#This Row],[Days]]=1, 350, ClientDB[[#This Row],[Days]]*300)</f>
        <v>350</v>
      </c>
      <c r="P142" s="35">
        <f>IF(ClientDB[[#This Row],[Events]]&gt;=10, ClientDB[[#This Row],[Price]]*0.8, IF(ClientDB[[#This Row],[Events]]&gt;=5, ClientDB[[#This Row],[Price]]-50,ClientDB[[#This Row],[Price]]))</f>
        <v>350</v>
      </c>
      <c r="Q142" s="15" t="s">
        <v>900</v>
      </c>
      <c r="R142" s="15" t="str">
        <f>INDEX('Lookup Lists'!$H$7:$K$59, MATCH(ClientDB[[#This Row],[Country Code]], 'Lookup Lists'!$G$7:$G$59, 0), MATCH(ClientDB[[#This Row],[Meal]], 'Lookup Lists'!$H$6:$K$6, 0))</f>
        <v>A</v>
      </c>
    </row>
    <row r="143" spans="1:18" x14ac:dyDescent="0.25">
      <c r="A143" s="10">
        <v>21746</v>
      </c>
      <c r="B143" t="s">
        <v>520</v>
      </c>
      <c r="C143" t="s">
        <v>521</v>
      </c>
      <c r="D143" s="18">
        <v>42691</v>
      </c>
      <c r="E143" s="10">
        <f>YEAR(ClientDB[[#This Row],[Start Date]])</f>
        <v>2016</v>
      </c>
      <c r="F143" t="s">
        <v>837</v>
      </c>
      <c r="G143" t="str">
        <f>VLOOKUP(ClientDB[[#This Row],[Org Code]],orgLookupTable[],2,FALSE)</f>
        <v>WWT</v>
      </c>
      <c r="H143" s="10" t="s">
        <v>15</v>
      </c>
      <c r="I143" s="10" t="str">
        <f>VLOOKUP(ClientDB[[#This Row],[Country Code]],CountryLookup[],2,)</f>
        <v>United Kingdom</v>
      </c>
      <c r="J143" s="15">
        <v>15</v>
      </c>
      <c r="K143" s="15" t="str">
        <f>IF(ClientDB[[#This Row],[Start Date]]&gt;=U$14,"New","")</f>
        <v/>
      </c>
      <c r="L143" s="15" t="str">
        <f>IF(AND(ClientDB[[#This Row],[Start Year]]&lt;2016, ClientDB[[#This Row],[Events]]&gt;=6),"Gift","")</f>
        <v/>
      </c>
      <c r="M143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143" s="15">
        <v>2</v>
      </c>
      <c r="O143" s="35">
        <f>IF(ClientDB[[#This Row],[Days]]=1, 350, ClientDB[[#This Row],[Days]]*300)</f>
        <v>600</v>
      </c>
      <c r="P143" s="35">
        <f>IF(ClientDB[[#This Row],[Events]]&gt;=10, ClientDB[[#This Row],[Price]]*0.8, IF(ClientDB[[#This Row],[Events]]&gt;=5, ClientDB[[#This Row],[Price]]-50,ClientDB[[#This Row],[Price]]))</f>
        <v>480</v>
      </c>
      <c r="Q143" s="15" t="s">
        <v>900</v>
      </c>
      <c r="R143" s="15" t="str">
        <f>INDEX('Lookup Lists'!$H$7:$K$59, MATCH(ClientDB[[#This Row],[Country Code]], 'Lookup Lists'!$G$7:$G$59, 0), MATCH(ClientDB[[#This Row],[Meal]], 'Lookup Lists'!$H$6:$K$6, 0))</f>
        <v>A</v>
      </c>
    </row>
    <row r="144" spans="1:18" x14ac:dyDescent="0.25">
      <c r="A144" s="10">
        <v>21994</v>
      </c>
      <c r="B144" t="s">
        <v>161</v>
      </c>
      <c r="C144" t="s">
        <v>162</v>
      </c>
      <c r="D144" s="18">
        <v>42688</v>
      </c>
      <c r="E144" s="10">
        <f>YEAR(ClientDB[[#This Row],[Start Date]])</f>
        <v>2016</v>
      </c>
      <c r="F144" t="s">
        <v>809</v>
      </c>
      <c r="G144" t="str">
        <f>VLOOKUP(ClientDB[[#This Row],[Org Code]],orgLookupTable[],2,FALSE)</f>
        <v>Epsilon Tech</v>
      </c>
      <c r="H144" s="10" t="s">
        <v>163</v>
      </c>
      <c r="I144" s="10" t="str">
        <f>VLOOKUP(ClientDB[[#This Row],[Country Code]],CountryLookup[],2,)</f>
        <v>Jordan</v>
      </c>
      <c r="J144" s="15">
        <v>13</v>
      </c>
      <c r="K144" s="15" t="str">
        <f>IF(ClientDB[[#This Row],[Start Date]]&gt;=U$14,"New","")</f>
        <v/>
      </c>
      <c r="L144" s="15" t="str">
        <f>IF(AND(ClientDB[[#This Row],[Start Year]]&lt;2016, ClientDB[[#This Row],[Events]]&gt;=6),"Gift","")</f>
        <v/>
      </c>
      <c r="M144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144" s="15">
        <v>3</v>
      </c>
      <c r="O144" s="35">
        <f>IF(ClientDB[[#This Row],[Days]]=1, 350, ClientDB[[#This Row],[Days]]*300)</f>
        <v>900</v>
      </c>
      <c r="P144" s="35">
        <f>IF(ClientDB[[#This Row],[Events]]&gt;=10, ClientDB[[#This Row],[Price]]*0.8, IF(ClientDB[[#This Row],[Events]]&gt;=5, ClientDB[[#This Row],[Price]]-50,ClientDB[[#This Row],[Price]]))</f>
        <v>720</v>
      </c>
      <c r="Q144" s="15" t="s">
        <v>901</v>
      </c>
      <c r="R144" s="15" t="str">
        <f>INDEX('Lookup Lists'!$H$7:$K$59, MATCH(ClientDB[[#This Row],[Country Code]], 'Lookup Lists'!$G$7:$G$59, 0), MATCH(ClientDB[[#This Row],[Meal]], 'Lookup Lists'!$H$6:$K$6, 0))</f>
        <v>F</v>
      </c>
    </row>
    <row r="145" spans="1:18" x14ac:dyDescent="0.25">
      <c r="A145" s="10">
        <v>22054</v>
      </c>
      <c r="B145" t="s">
        <v>747</v>
      </c>
      <c r="C145" t="s">
        <v>748</v>
      </c>
      <c r="D145" s="18">
        <v>43586</v>
      </c>
      <c r="E145" s="10">
        <f>YEAR(ClientDB[[#This Row],[Start Date]])</f>
        <v>2019</v>
      </c>
      <c r="F145" t="s">
        <v>827</v>
      </c>
      <c r="G145" t="str">
        <f>VLOOKUP(ClientDB[[#This Row],[Org Code]],orgLookupTable[],2,FALSE)</f>
        <v>Ripple Com</v>
      </c>
      <c r="H145" s="10" t="s">
        <v>15</v>
      </c>
      <c r="I145" s="10" t="str">
        <f>VLOOKUP(ClientDB[[#This Row],[Country Code]],CountryLookup[],2,)</f>
        <v>United Kingdom</v>
      </c>
      <c r="J145" s="15">
        <v>3</v>
      </c>
      <c r="K145" s="15" t="str">
        <f>IF(ClientDB[[#This Row],[Start Date]]&gt;=U$14,"New","")</f>
        <v/>
      </c>
      <c r="L145" s="15" t="str">
        <f>IF(AND(ClientDB[[#This Row],[Start Year]]&lt;2016, ClientDB[[#This Row],[Events]]&gt;=6),"Gift","")</f>
        <v/>
      </c>
      <c r="M145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45" s="15">
        <v>2</v>
      </c>
      <c r="O145" s="35">
        <f>IF(ClientDB[[#This Row],[Days]]=1, 350, ClientDB[[#This Row],[Days]]*300)</f>
        <v>600</v>
      </c>
      <c r="P145" s="35">
        <f>IF(ClientDB[[#This Row],[Events]]&gt;=10, ClientDB[[#This Row],[Price]]*0.8, IF(ClientDB[[#This Row],[Events]]&gt;=5, ClientDB[[#This Row],[Price]]-50,ClientDB[[#This Row],[Price]]))</f>
        <v>600</v>
      </c>
      <c r="Q145" s="15" t="s">
        <v>901</v>
      </c>
      <c r="R145" s="15" t="str">
        <f>INDEX('Lookup Lists'!$H$7:$K$59, MATCH(ClientDB[[#This Row],[Country Code]], 'Lookup Lists'!$G$7:$G$59, 0), MATCH(ClientDB[[#This Row],[Meal]], 'Lookup Lists'!$H$6:$K$6, 0))</f>
        <v>E</v>
      </c>
    </row>
    <row r="146" spans="1:18" x14ac:dyDescent="0.25">
      <c r="A146" s="10">
        <v>22216</v>
      </c>
      <c r="B146" t="s">
        <v>612</v>
      </c>
      <c r="C146" t="s">
        <v>613</v>
      </c>
      <c r="D146" s="18">
        <v>42876</v>
      </c>
      <c r="E146" s="10">
        <f>YEAR(ClientDB[[#This Row],[Start Date]])</f>
        <v>2017</v>
      </c>
      <c r="F146" t="s">
        <v>825</v>
      </c>
      <c r="G146" t="str">
        <f>VLOOKUP(ClientDB[[#This Row],[Org Code]],orgLookupTable[],2,FALSE)</f>
        <v>Qinisar</v>
      </c>
      <c r="H146" s="10" t="s">
        <v>46</v>
      </c>
      <c r="I146" s="10" t="str">
        <f>VLOOKUP(ClientDB[[#This Row],[Country Code]],CountryLookup[],2,)</f>
        <v>Germany</v>
      </c>
      <c r="J146" s="15">
        <v>24</v>
      </c>
      <c r="K146" s="15" t="str">
        <f>IF(ClientDB[[#This Row],[Start Date]]&gt;=U$14,"New","")</f>
        <v/>
      </c>
      <c r="L146" s="15" t="str">
        <f>IF(AND(ClientDB[[#This Row],[Start Year]]&lt;2016, ClientDB[[#This Row],[Events]]&gt;=6),"Gift","")</f>
        <v/>
      </c>
      <c r="M146" s="15" t="str">
        <f>IF(ClientDB[[#This Row],[Events]]&gt;=30, "Platinum", IF(ClientDB[[#This Row],[Events]]&gt;=20,"Gold", IF(ClientDB[[#This Row],[Events]]&gt;=10,"Silver",IF(ClientDB[[#This Row],[Events]]&gt;=1,"Bronze",""))))</f>
        <v>Gold</v>
      </c>
      <c r="N146" s="15">
        <v>3</v>
      </c>
      <c r="O146" s="35">
        <f>IF(ClientDB[[#This Row],[Days]]=1, 350, ClientDB[[#This Row],[Days]]*300)</f>
        <v>900</v>
      </c>
      <c r="P146" s="35">
        <f>IF(ClientDB[[#This Row],[Events]]&gt;=10, ClientDB[[#This Row],[Price]]*0.8, IF(ClientDB[[#This Row],[Events]]&gt;=5, ClientDB[[#This Row],[Price]]-50,ClientDB[[#This Row],[Price]]))</f>
        <v>720</v>
      </c>
      <c r="Q146" s="15" t="s">
        <v>901</v>
      </c>
      <c r="R146" s="15" t="str">
        <f>INDEX('Lookup Lists'!$H$7:$K$59, MATCH(ClientDB[[#This Row],[Country Code]], 'Lookup Lists'!$G$7:$G$59, 0), MATCH(ClientDB[[#This Row],[Meal]], 'Lookup Lists'!$H$6:$K$6, 0))</f>
        <v>D</v>
      </c>
    </row>
    <row r="147" spans="1:18" x14ac:dyDescent="0.25">
      <c r="A147" s="10">
        <v>22256</v>
      </c>
      <c r="B147" t="s">
        <v>561</v>
      </c>
      <c r="C147" t="s">
        <v>562</v>
      </c>
      <c r="D147" s="18">
        <v>43089</v>
      </c>
      <c r="E147" s="10">
        <f>YEAR(ClientDB[[#This Row],[Start Date]])</f>
        <v>2017</v>
      </c>
      <c r="F147" t="s">
        <v>827</v>
      </c>
      <c r="G147" t="str">
        <f>VLOOKUP(ClientDB[[#This Row],[Org Code]],orgLookupTable[],2,FALSE)</f>
        <v>Ripple Com</v>
      </c>
      <c r="H147" s="10" t="s">
        <v>15</v>
      </c>
      <c r="I147" s="10" t="str">
        <f>VLOOKUP(ClientDB[[#This Row],[Country Code]],CountryLookup[],2,)</f>
        <v>United Kingdom</v>
      </c>
      <c r="J147" s="15">
        <v>12</v>
      </c>
      <c r="K147" s="15" t="str">
        <f>IF(ClientDB[[#This Row],[Start Date]]&gt;=U$14,"New","")</f>
        <v/>
      </c>
      <c r="L147" s="15" t="str">
        <f>IF(AND(ClientDB[[#This Row],[Start Year]]&lt;2016, ClientDB[[#This Row],[Events]]&gt;=6),"Gift","")</f>
        <v/>
      </c>
      <c r="M147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147" s="15">
        <v>2</v>
      </c>
      <c r="O147" s="35">
        <f>IF(ClientDB[[#This Row],[Days]]=1, 350, ClientDB[[#This Row],[Days]]*300)</f>
        <v>600</v>
      </c>
      <c r="P147" s="35">
        <f>IF(ClientDB[[#This Row],[Events]]&gt;=10, ClientDB[[#This Row],[Price]]*0.8, IF(ClientDB[[#This Row],[Events]]&gt;=5, ClientDB[[#This Row],[Price]]-50,ClientDB[[#This Row],[Price]]))</f>
        <v>480</v>
      </c>
      <c r="Q147" s="15" t="s">
        <v>902</v>
      </c>
      <c r="R147" s="15" t="str">
        <f>INDEX('Lookup Lists'!$H$7:$K$59, MATCH(ClientDB[[#This Row],[Country Code]], 'Lookup Lists'!$G$7:$G$59, 0), MATCH(ClientDB[[#This Row],[Meal]], 'Lookup Lists'!$H$6:$K$6, 0))</f>
        <v>B</v>
      </c>
    </row>
    <row r="148" spans="1:18" x14ac:dyDescent="0.25">
      <c r="A148" s="10">
        <v>22270</v>
      </c>
      <c r="B148" t="s">
        <v>691</v>
      </c>
      <c r="C148" t="s">
        <v>692</v>
      </c>
      <c r="D148" s="18">
        <v>44034</v>
      </c>
      <c r="E148" s="10">
        <f>YEAR(ClientDB[[#This Row],[Start Date]])</f>
        <v>2020</v>
      </c>
      <c r="F148" t="s">
        <v>830</v>
      </c>
      <c r="G148" t="str">
        <f>VLOOKUP(ClientDB[[#This Row],[Org Code]],orgLookupTable[],2,FALSE)</f>
        <v>Steps IT Training</v>
      </c>
      <c r="H148" s="10" t="s">
        <v>15</v>
      </c>
      <c r="I148" s="10" t="str">
        <f>VLOOKUP(ClientDB[[#This Row],[Country Code]],CountryLookup[],2,)</f>
        <v>United Kingdom</v>
      </c>
      <c r="J148" s="15">
        <v>1</v>
      </c>
      <c r="K148" s="15" t="str">
        <f>IF(ClientDB[[#This Row],[Start Date]]&gt;=U$14,"New","")</f>
        <v>New</v>
      </c>
      <c r="L148" s="15" t="str">
        <f>IF(AND(ClientDB[[#This Row],[Start Year]]&lt;2016, ClientDB[[#This Row],[Events]]&gt;=6),"Gift","")</f>
        <v/>
      </c>
      <c r="M148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48" s="15">
        <v>3</v>
      </c>
      <c r="O148" s="35">
        <f>IF(ClientDB[[#This Row],[Days]]=1, 350, ClientDB[[#This Row],[Days]]*300)</f>
        <v>900</v>
      </c>
      <c r="P148" s="35">
        <f>IF(ClientDB[[#This Row],[Events]]&gt;=10, ClientDB[[#This Row],[Price]]*0.8, IF(ClientDB[[#This Row],[Events]]&gt;=5, ClientDB[[#This Row],[Price]]-50,ClientDB[[#This Row],[Price]]))</f>
        <v>900</v>
      </c>
      <c r="Q148" s="15" t="s">
        <v>900</v>
      </c>
      <c r="R148" s="15" t="str">
        <f>INDEX('Lookup Lists'!$H$7:$K$59, MATCH(ClientDB[[#This Row],[Country Code]], 'Lookup Lists'!$G$7:$G$59, 0), MATCH(ClientDB[[#This Row],[Meal]], 'Lookup Lists'!$H$6:$K$6, 0))</f>
        <v>A</v>
      </c>
    </row>
    <row r="149" spans="1:18" x14ac:dyDescent="0.25">
      <c r="A149" s="10">
        <v>22329</v>
      </c>
      <c r="B149" t="s">
        <v>140</v>
      </c>
      <c r="C149" t="s">
        <v>141</v>
      </c>
      <c r="D149" s="18">
        <v>42637</v>
      </c>
      <c r="E149" s="10">
        <f>YEAR(ClientDB[[#This Row],[Start Date]])</f>
        <v>2016</v>
      </c>
      <c r="F149" t="s">
        <v>833</v>
      </c>
      <c r="G149" t="str">
        <f>VLOOKUP(ClientDB[[#This Row],[Org Code]],orgLookupTable[],2,FALSE)</f>
        <v>UON</v>
      </c>
      <c r="H149" s="10" t="s">
        <v>143</v>
      </c>
      <c r="I149" s="10" t="str">
        <f>VLOOKUP(ClientDB[[#This Row],[Country Code]],CountryLookup[],2,)</f>
        <v>Oman</v>
      </c>
      <c r="J149" s="15">
        <v>19</v>
      </c>
      <c r="K149" s="15" t="str">
        <f>IF(ClientDB[[#This Row],[Start Date]]&gt;=U$14,"New","")</f>
        <v/>
      </c>
      <c r="L149" s="15" t="str">
        <f>IF(AND(ClientDB[[#This Row],[Start Year]]&lt;2016, ClientDB[[#This Row],[Events]]&gt;=6),"Gift","")</f>
        <v/>
      </c>
      <c r="M149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149" s="15">
        <v>2</v>
      </c>
      <c r="O149" s="35">
        <f>IF(ClientDB[[#This Row],[Days]]=1, 350, ClientDB[[#This Row],[Days]]*300)</f>
        <v>600</v>
      </c>
      <c r="P149" s="35">
        <f>IF(ClientDB[[#This Row],[Events]]&gt;=10, ClientDB[[#This Row],[Price]]*0.8, IF(ClientDB[[#This Row],[Events]]&gt;=5, ClientDB[[#This Row],[Price]]-50,ClientDB[[#This Row],[Price]]))</f>
        <v>480</v>
      </c>
      <c r="Q149" s="15" t="s">
        <v>901</v>
      </c>
      <c r="R149" s="15" t="str">
        <f>INDEX('Lookup Lists'!$H$7:$K$59, MATCH(ClientDB[[#This Row],[Country Code]], 'Lookup Lists'!$G$7:$G$59, 0), MATCH(ClientDB[[#This Row],[Meal]], 'Lookup Lists'!$H$6:$K$6, 0))</f>
        <v>F</v>
      </c>
    </row>
    <row r="150" spans="1:18" x14ac:dyDescent="0.25">
      <c r="A150" s="10">
        <v>22347</v>
      </c>
      <c r="B150" t="s">
        <v>686</v>
      </c>
      <c r="C150" t="s">
        <v>687</v>
      </c>
      <c r="D150" s="18">
        <v>42359</v>
      </c>
      <c r="E150" s="10">
        <f>YEAR(ClientDB[[#This Row],[Start Date]])</f>
        <v>2015</v>
      </c>
      <c r="F150" t="s">
        <v>802</v>
      </c>
      <c r="G150" t="str">
        <f>VLOOKUP(ClientDB[[#This Row],[Org Code]],orgLookupTable[],2,FALSE)</f>
        <v>Colot</v>
      </c>
      <c r="H150" s="10" t="s">
        <v>78</v>
      </c>
      <c r="I150" s="10" t="str">
        <f>VLOOKUP(ClientDB[[#This Row],[Country Code]],CountryLookup[],2,)</f>
        <v>Sweden</v>
      </c>
      <c r="J150" s="15">
        <v>5</v>
      </c>
      <c r="K150" s="15" t="str">
        <f>IF(ClientDB[[#This Row],[Start Date]]&gt;=U$14,"New","")</f>
        <v/>
      </c>
      <c r="L150" s="15" t="str">
        <f>IF(AND(ClientDB[[#This Row],[Start Year]]&lt;2016, ClientDB[[#This Row],[Events]]&gt;=6),"Gift","")</f>
        <v/>
      </c>
      <c r="M150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50" s="15">
        <v>3</v>
      </c>
      <c r="O150" s="35">
        <f>IF(ClientDB[[#This Row],[Days]]=1, 350, ClientDB[[#This Row],[Days]]*300)</f>
        <v>900</v>
      </c>
      <c r="P150" s="35">
        <f>IF(ClientDB[[#This Row],[Events]]&gt;=10, ClientDB[[#This Row],[Price]]*0.8, IF(ClientDB[[#This Row],[Events]]&gt;=5, ClientDB[[#This Row],[Price]]-50,ClientDB[[#This Row],[Price]]))</f>
        <v>850</v>
      </c>
      <c r="Q150" s="15" t="s">
        <v>901</v>
      </c>
      <c r="R150" s="15" t="str">
        <f>INDEX('Lookup Lists'!$H$7:$K$59, MATCH(ClientDB[[#This Row],[Country Code]], 'Lookup Lists'!$G$7:$G$59, 0), MATCH(ClientDB[[#This Row],[Meal]], 'Lookup Lists'!$H$6:$K$6, 0))</f>
        <v>G</v>
      </c>
    </row>
    <row r="151" spans="1:18" x14ac:dyDescent="0.25">
      <c r="A151" s="10">
        <v>22368</v>
      </c>
      <c r="B151" t="s">
        <v>167</v>
      </c>
      <c r="C151" t="s">
        <v>168</v>
      </c>
      <c r="D151" s="18">
        <v>42758</v>
      </c>
      <c r="E151" s="10">
        <f>YEAR(ClientDB[[#This Row],[Start Date]])</f>
        <v>2017</v>
      </c>
      <c r="F151" t="s">
        <v>827</v>
      </c>
      <c r="G151" t="str">
        <f>VLOOKUP(ClientDB[[#This Row],[Org Code]],orgLookupTable[],2,FALSE)</f>
        <v>Ripple Com</v>
      </c>
      <c r="H151" s="10" t="s">
        <v>15</v>
      </c>
      <c r="I151" s="10" t="str">
        <f>VLOOKUP(ClientDB[[#This Row],[Country Code]],CountryLookup[],2,)</f>
        <v>United Kingdom</v>
      </c>
      <c r="J151" s="15">
        <v>2</v>
      </c>
      <c r="K151" s="15" t="str">
        <f>IF(ClientDB[[#This Row],[Start Date]]&gt;=U$14,"New","")</f>
        <v/>
      </c>
      <c r="L151" s="15" t="str">
        <f>IF(AND(ClientDB[[#This Row],[Start Year]]&lt;2016, ClientDB[[#This Row],[Events]]&gt;=6),"Gift","")</f>
        <v/>
      </c>
      <c r="M151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51" s="15">
        <v>3</v>
      </c>
      <c r="O151" s="35">
        <f>IF(ClientDB[[#This Row],[Days]]=1, 350, ClientDB[[#This Row],[Days]]*300)</f>
        <v>900</v>
      </c>
      <c r="P151" s="35">
        <f>IF(ClientDB[[#This Row],[Events]]&gt;=10, ClientDB[[#This Row],[Price]]*0.8, IF(ClientDB[[#This Row],[Events]]&gt;=5, ClientDB[[#This Row],[Price]]-50,ClientDB[[#This Row],[Price]]))</f>
        <v>900</v>
      </c>
      <c r="Q151" s="15" t="s">
        <v>901</v>
      </c>
      <c r="R151" s="15" t="str">
        <f>INDEX('Lookup Lists'!$H$7:$K$59, MATCH(ClientDB[[#This Row],[Country Code]], 'Lookup Lists'!$G$7:$G$59, 0), MATCH(ClientDB[[#This Row],[Meal]], 'Lookup Lists'!$H$6:$K$6, 0))</f>
        <v>E</v>
      </c>
    </row>
    <row r="152" spans="1:18" x14ac:dyDescent="0.25">
      <c r="A152" s="10">
        <v>22459</v>
      </c>
      <c r="B152" t="s">
        <v>595</v>
      </c>
      <c r="C152" t="s">
        <v>596</v>
      </c>
      <c r="D152" s="18">
        <v>43415</v>
      </c>
      <c r="E152" s="10">
        <f>YEAR(ClientDB[[#This Row],[Start Date]])</f>
        <v>2018</v>
      </c>
      <c r="F152" t="s">
        <v>836</v>
      </c>
      <c r="G152" t="str">
        <f>VLOOKUP(ClientDB[[#This Row],[Org Code]],orgLookupTable[],2,FALSE)</f>
        <v>Wiz Labs</v>
      </c>
      <c r="H152" s="10" t="s">
        <v>274</v>
      </c>
      <c r="I152" s="10" t="str">
        <f>VLOOKUP(ClientDB[[#This Row],[Country Code]],CountryLookup[],2,)</f>
        <v>Spain</v>
      </c>
      <c r="J152" s="15">
        <v>4</v>
      </c>
      <c r="K152" s="15" t="str">
        <f>IF(ClientDB[[#This Row],[Start Date]]&gt;=U$14,"New","")</f>
        <v/>
      </c>
      <c r="L152" s="15" t="str">
        <f>IF(AND(ClientDB[[#This Row],[Start Year]]&lt;2016, ClientDB[[#This Row],[Events]]&gt;=6),"Gift","")</f>
        <v/>
      </c>
      <c r="M152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52" s="15">
        <v>3</v>
      </c>
      <c r="O152" s="35">
        <f>IF(ClientDB[[#This Row],[Days]]=1, 350, ClientDB[[#This Row],[Days]]*300)</f>
        <v>900</v>
      </c>
      <c r="P152" s="35">
        <f>IF(ClientDB[[#This Row],[Events]]&gt;=10, ClientDB[[#This Row],[Price]]*0.8, IF(ClientDB[[#This Row],[Events]]&gt;=5, ClientDB[[#This Row],[Price]]-50,ClientDB[[#This Row],[Price]]))</f>
        <v>900</v>
      </c>
      <c r="Q152" s="15" t="s">
        <v>901</v>
      </c>
      <c r="R152" s="15" t="str">
        <f>INDEX('Lookup Lists'!$H$7:$K$59, MATCH(ClientDB[[#This Row],[Country Code]], 'Lookup Lists'!$G$7:$G$59, 0), MATCH(ClientDB[[#This Row],[Meal]], 'Lookup Lists'!$H$6:$K$6, 0))</f>
        <v>D</v>
      </c>
    </row>
    <row r="153" spans="1:18" x14ac:dyDescent="0.25">
      <c r="A153" s="10">
        <v>22475</v>
      </c>
      <c r="B153" t="s">
        <v>170</v>
      </c>
      <c r="C153" t="s">
        <v>171</v>
      </c>
      <c r="D153" s="18">
        <v>43485</v>
      </c>
      <c r="E153" s="10">
        <f>YEAR(ClientDB[[#This Row],[Start Date]])</f>
        <v>2019</v>
      </c>
      <c r="F153" t="s">
        <v>837</v>
      </c>
      <c r="G153" t="str">
        <f>VLOOKUP(ClientDB[[#This Row],[Org Code]],orgLookupTable[],2,FALSE)</f>
        <v>WWT</v>
      </c>
      <c r="H153" s="10" t="s">
        <v>155</v>
      </c>
      <c r="I153" s="10" t="str">
        <f>VLOOKUP(ClientDB[[#This Row],[Country Code]],CountryLookup[],2,)</f>
        <v>United Arab Emirates</v>
      </c>
      <c r="J153" s="15">
        <v>33</v>
      </c>
      <c r="K153" s="15" t="str">
        <f>IF(ClientDB[[#This Row],[Start Date]]&gt;=U$14,"New","")</f>
        <v/>
      </c>
      <c r="L153" s="15" t="str">
        <f>IF(AND(ClientDB[[#This Row],[Start Year]]&lt;2016, ClientDB[[#This Row],[Events]]&gt;=6),"Gift","")</f>
        <v/>
      </c>
      <c r="M153" s="15" t="str">
        <f>IF(ClientDB[[#This Row],[Events]]&gt;=30, "Platinum", IF(ClientDB[[#This Row],[Events]]&gt;=20,"Gold", IF(ClientDB[[#This Row],[Events]]&gt;=10,"Silver",IF(ClientDB[[#This Row],[Events]]&gt;=1,"Bronze",""))))</f>
        <v>Platinum</v>
      </c>
      <c r="N153" s="15">
        <v>2</v>
      </c>
      <c r="O153" s="35">
        <f>IF(ClientDB[[#This Row],[Days]]=1, 350, ClientDB[[#This Row],[Days]]*300)</f>
        <v>600</v>
      </c>
      <c r="P153" s="35">
        <f>IF(ClientDB[[#This Row],[Events]]&gt;=10, ClientDB[[#This Row],[Price]]*0.8, IF(ClientDB[[#This Row],[Events]]&gt;=5, ClientDB[[#This Row],[Price]]-50,ClientDB[[#This Row],[Price]]))</f>
        <v>480</v>
      </c>
      <c r="Q153" s="15" t="s">
        <v>901</v>
      </c>
      <c r="R153" s="15" t="str">
        <f>INDEX('Lookup Lists'!$H$7:$K$59, MATCH(ClientDB[[#This Row],[Country Code]], 'Lookup Lists'!$G$7:$G$59, 0), MATCH(ClientDB[[#This Row],[Meal]], 'Lookup Lists'!$H$6:$K$6, 0))</f>
        <v>D</v>
      </c>
    </row>
    <row r="154" spans="1:18" x14ac:dyDescent="0.25">
      <c r="A154" s="10">
        <v>22740</v>
      </c>
      <c r="B154" t="s">
        <v>135</v>
      </c>
      <c r="C154" t="s">
        <v>136</v>
      </c>
      <c r="D154" s="18">
        <v>43935</v>
      </c>
      <c r="E154" s="10">
        <f>YEAR(ClientDB[[#This Row],[Start Date]])</f>
        <v>2020</v>
      </c>
      <c r="F154" t="s">
        <v>819</v>
      </c>
      <c r="G154" t="str">
        <f>VLOOKUP(ClientDB[[#This Row],[Org Code]],orgLookupTable[],2,FALSE)</f>
        <v>NetaAssist</v>
      </c>
      <c r="H154" s="10" t="s">
        <v>15</v>
      </c>
      <c r="I154" s="10" t="str">
        <f>VLOOKUP(ClientDB[[#This Row],[Country Code]],CountryLookup[],2,)</f>
        <v>United Kingdom</v>
      </c>
      <c r="J154" s="15">
        <v>2</v>
      </c>
      <c r="K154" s="15" t="str">
        <f>IF(ClientDB[[#This Row],[Start Date]]&gt;=U$14,"New","")</f>
        <v>New</v>
      </c>
      <c r="L154" s="15" t="str">
        <f>IF(AND(ClientDB[[#This Row],[Start Year]]&lt;2016, ClientDB[[#This Row],[Events]]&gt;=6),"Gift","")</f>
        <v/>
      </c>
      <c r="M154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54" s="15">
        <v>3</v>
      </c>
      <c r="O154" s="35">
        <f>IF(ClientDB[[#This Row],[Days]]=1, 350, ClientDB[[#This Row],[Days]]*300)</f>
        <v>900</v>
      </c>
      <c r="P154" s="35">
        <f>IF(ClientDB[[#This Row],[Events]]&gt;=10, ClientDB[[#This Row],[Price]]*0.8, IF(ClientDB[[#This Row],[Events]]&gt;=5, ClientDB[[#This Row],[Price]]-50,ClientDB[[#This Row],[Price]]))</f>
        <v>900</v>
      </c>
      <c r="Q154" s="15" t="s">
        <v>899</v>
      </c>
      <c r="R154" s="15" t="str">
        <f>INDEX('Lookup Lists'!$H$7:$K$59, MATCH(ClientDB[[#This Row],[Country Code]], 'Lookup Lists'!$G$7:$G$59, 0), MATCH(ClientDB[[#This Row],[Meal]], 'Lookup Lists'!$H$6:$K$6, 0))</f>
        <v>A</v>
      </c>
    </row>
    <row r="155" spans="1:18" x14ac:dyDescent="0.25">
      <c r="A155" s="10">
        <v>23011</v>
      </c>
      <c r="B155" t="s">
        <v>767</v>
      </c>
      <c r="C155" t="s">
        <v>411</v>
      </c>
      <c r="D155" s="18">
        <v>43085</v>
      </c>
      <c r="E155" s="10">
        <f>YEAR(ClientDB[[#This Row],[Start Date]])</f>
        <v>2017</v>
      </c>
      <c r="F155" t="s">
        <v>827</v>
      </c>
      <c r="G155" t="str">
        <f>VLOOKUP(ClientDB[[#This Row],[Org Code]],orgLookupTable[],2,FALSE)</f>
        <v>Ripple Com</v>
      </c>
      <c r="H155" s="10" t="s">
        <v>15</v>
      </c>
      <c r="I155" s="10" t="str">
        <f>VLOOKUP(ClientDB[[#This Row],[Country Code]],CountryLookup[],2,)</f>
        <v>United Kingdom</v>
      </c>
      <c r="J155" s="15">
        <v>8</v>
      </c>
      <c r="K155" s="15" t="str">
        <f>IF(ClientDB[[#This Row],[Start Date]]&gt;=U$14,"New","")</f>
        <v/>
      </c>
      <c r="L155" s="15" t="str">
        <f>IF(AND(ClientDB[[#This Row],[Start Year]]&lt;2016, ClientDB[[#This Row],[Events]]&gt;=6),"Gift","")</f>
        <v/>
      </c>
      <c r="M155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55" s="15">
        <v>2</v>
      </c>
      <c r="O155" s="35">
        <f>IF(ClientDB[[#This Row],[Days]]=1, 350, ClientDB[[#This Row],[Days]]*300)</f>
        <v>600</v>
      </c>
      <c r="P155" s="35">
        <f>IF(ClientDB[[#This Row],[Events]]&gt;=10, ClientDB[[#This Row],[Price]]*0.8, IF(ClientDB[[#This Row],[Events]]&gt;=5, ClientDB[[#This Row],[Price]]-50,ClientDB[[#This Row],[Price]]))</f>
        <v>550</v>
      </c>
      <c r="Q155" s="15" t="s">
        <v>901</v>
      </c>
      <c r="R155" s="15" t="str">
        <f>INDEX('Lookup Lists'!$H$7:$K$59, MATCH(ClientDB[[#This Row],[Country Code]], 'Lookup Lists'!$G$7:$G$59, 0), MATCH(ClientDB[[#This Row],[Meal]], 'Lookup Lists'!$H$6:$K$6, 0))</f>
        <v>E</v>
      </c>
    </row>
    <row r="156" spans="1:18" x14ac:dyDescent="0.25">
      <c r="A156" s="10">
        <v>23052</v>
      </c>
      <c r="B156" t="s">
        <v>730</v>
      </c>
      <c r="C156" t="s">
        <v>731</v>
      </c>
      <c r="D156" s="18">
        <v>43712</v>
      </c>
      <c r="E156" s="10">
        <f>YEAR(ClientDB[[#This Row],[Start Date]])</f>
        <v>2019</v>
      </c>
      <c r="F156" t="s">
        <v>819</v>
      </c>
      <c r="G156" t="str">
        <f>VLOOKUP(ClientDB[[#This Row],[Org Code]],orgLookupTable[],2,FALSE)</f>
        <v>NetaAssist</v>
      </c>
      <c r="H156" s="10" t="s">
        <v>34</v>
      </c>
      <c r="I156" s="10" t="str">
        <f>VLOOKUP(ClientDB[[#This Row],[Country Code]],CountryLookup[],2,)</f>
        <v>United States</v>
      </c>
      <c r="J156" s="15">
        <v>13</v>
      </c>
      <c r="K156" s="15" t="str">
        <f>IF(ClientDB[[#This Row],[Start Date]]&gt;=U$14,"New","")</f>
        <v/>
      </c>
      <c r="L156" s="15" t="str">
        <f>IF(AND(ClientDB[[#This Row],[Start Year]]&lt;2016, ClientDB[[#This Row],[Events]]&gt;=6),"Gift","")</f>
        <v/>
      </c>
      <c r="M156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156" s="15">
        <v>1</v>
      </c>
      <c r="O156" s="35">
        <f>IF(ClientDB[[#This Row],[Days]]=1, 350, ClientDB[[#This Row],[Days]]*300)</f>
        <v>350</v>
      </c>
      <c r="P156" s="35">
        <f>IF(ClientDB[[#This Row],[Events]]&gt;=10, ClientDB[[#This Row],[Price]]*0.8, IF(ClientDB[[#This Row],[Events]]&gt;=5, ClientDB[[#This Row],[Price]]-50,ClientDB[[#This Row],[Price]]))</f>
        <v>280</v>
      </c>
      <c r="Q156" s="15" t="s">
        <v>901</v>
      </c>
      <c r="R156" s="15" t="str">
        <f>INDEX('Lookup Lists'!$H$7:$K$59, MATCH(ClientDB[[#This Row],[Country Code]], 'Lookup Lists'!$G$7:$G$59, 0), MATCH(ClientDB[[#This Row],[Meal]], 'Lookup Lists'!$H$6:$K$6, 0))</f>
        <v>G</v>
      </c>
    </row>
    <row r="157" spans="1:18" x14ac:dyDescent="0.25">
      <c r="A157" s="10">
        <v>23238</v>
      </c>
      <c r="B157" t="s">
        <v>559</v>
      </c>
      <c r="C157" t="s">
        <v>560</v>
      </c>
      <c r="D157" s="18">
        <v>43963</v>
      </c>
      <c r="E157" s="10">
        <f>YEAR(ClientDB[[#This Row],[Start Date]])</f>
        <v>2020</v>
      </c>
      <c r="F157" t="s">
        <v>800</v>
      </c>
      <c r="G157" t="str">
        <f>VLOOKUP(ClientDB[[#This Row],[Org Code]],orgLookupTable[],2,FALSE)</f>
        <v>Chirah Technologies</v>
      </c>
      <c r="H157" s="10" t="s">
        <v>155</v>
      </c>
      <c r="I157" s="10" t="str">
        <f>VLOOKUP(ClientDB[[#This Row],[Country Code]],CountryLookup[],2,)</f>
        <v>United Arab Emirates</v>
      </c>
      <c r="J157" s="15">
        <v>3</v>
      </c>
      <c r="K157" s="15" t="str">
        <f>IF(ClientDB[[#This Row],[Start Date]]&gt;=U$14,"New","")</f>
        <v>New</v>
      </c>
      <c r="L157" s="15" t="str">
        <f>IF(AND(ClientDB[[#This Row],[Start Year]]&lt;2016, ClientDB[[#This Row],[Events]]&gt;=6),"Gift","")</f>
        <v/>
      </c>
      <c r="M157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57" s="15">
        <v>1</v>
      </c>
      <c r="O157" s="35">
        <f>IF(ClientDB[[#This Row],[Days]]=1, 350, ClientDB[[#This Row],[Days]]*300)</f>
        <v>350</v>
      </c>
      <c r="P157" s="35">
        <f>IF(ClientDB[[#This Row],[Events]]&gt;=10, ClientDB[[#This Row],[Price]]*0.8, IF(ClientDB[[#This Row],[Events]]&gt;=5, ClientDB[[#This Row],[Price]]-50,ClientDB[[#This Row],[Price]]))</f>
        <v>350</v>
      </c>
      <c r="Q157" s="15" t="s">
        <v>899</v>
      </c>
      <c r="R157" s="15" t="str">
        <f>INDEX('Lookup Lists'!$H$7:$K$59, MATCH(ClientDB[[#This Row],[Country Code]], 'Lookup Lists'!$G$7:$G$59, 0), MATCH(ClientDB[[#This Row],[Meal]], 'Lookup Lists'!$H$6:$K$6, 0))</f>
        <v>A</v>
      </c>
    </row>
    <row r="158" spans="1:18" x14ac:dyDescent="0.25">
      <c r="A158" s="10">
        <v>23254</v>
      </c>
      <c r="B158" t="s">
        <v>424</v>
      </c>
      <c r="C158" t="s">
        <v>425</v>
      </c>
      <c r="D158" s="18">
        <v>43298</v>
      </c>
      <c r="E158" s="10">
        <f>YEAR(ClientDB[[#This Row],[Start Date]])</f>
        <v>2018</v>
      </c>
      <c r="F158" t="s">
        <v>827</v>
      </c>
      <c r="G158" t="str">
        <f>VLOOKUP(ClientDB[[#This Row],[Org Code]],orgLookupTable[],2,FALSE)</f>
        <v>Ripple Com</v>
      </c>
      <c r="H158" s="10" t="s">
        <v>59</v>
      </c>
      <c r="I158" s="10" t="str">
        <f>VLOOKUP(ClientDB[[#This Row],[Country Code]],CountryLookup[],2,)</f>
        <v>Netherlands</v>
      </c>
      <c r="J158" s="15">
        <v>7</v>
      </c>
      <c r="K158" s="15" t="str">
        <f>IF(ClientDB[[#This Row],[Start Date]]&gt;=U$14,"New","")</f>
        <v/>
      </c>
      <c r="L158" s="15" t="str">
        <f>IF(AND(ClientDB[[#This Row],[Start Year]]&lt;2016, ClientDB[[#This Row],[Events]]&gt;=6),"Gift","")</f>
        <v/>
      </c>
      <c r="M158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58" s="15">
        <v>1</v>
      </c>
      <c r="O158" s="35">
        <f>IF(ClientDB[[#This Row],[Days]]=1, 350, ClientDB[[#This Row],[Days]]*300)</f>
        <v>350</v>
      </c>
      <c r="P158" s="35">
        <f>IF(ClientDB[[#This Row],[Events]]&gt;=10, ClientDB[[#This Row],[Price]]*0.8, IF(ClientDB[[#This Row],[Events]]&gt;=5, ClientDB[[#This Row],[Price]]-50,ClientDB[[#This Row],[Price]]))</f>
        <v>300</v>
      </c>
      <c r="Q158" s="15" t="s">
        <v>901</v>
      </c>
      <c r="R158" s="15" t="str">
        <f>INDEX('Lookup Lists'!$H$7:$K$59, MATCH(ClientDB[[#This Row],[Country Code]], 'Lookup Lists'!$G$7:$G$59, 0), MATCH(ClientDB[[#This Row],[Meal]], 'Lookup Lists'!$H$6:$K$6, 0))</f>
        <v>F</v>
      </c>
    </row>
    <row r="159" spans="1:18" x14ac:dyDescent="0.25">
      <c r="A159" s="10">
        <v>23268</v>
      </c>
      <c r="B159" t="s">
        <v>115</v>
      </c>
      <c r="C159" t="s">
        <v>116</v>
      </c>
      <c r="D159" s="18">
        <v>42172</v>
      </c>
      <c r="E159" s="10">
        <f>YEAR(ClientDB[[#This Row],[Start Date]])</f>
        <v>2015</v>
      </c>
      <c r="F159" t="s">
        <v>810</v>
      </c>
      <c r="G159" t="str">
        <f>VLOOKUP(ClientDB[[#This Row],[Org Code]],orgLookupTable[],2,FALSE)</f>
        <v>Euro-M</v>
      </c>
      <c r="H159" s="10" t="s">
        <v>15</v>
      </c>
      <c r="I159" s="10" t="str">
        <f>VLOOKUP(ClientDB[[#This Row],[Country Code]],CountryLookup[],2,)</f>
        <v>United Kingdom</v>
      </c>
      <c r="J159" s="15">
        <v>14</v>
      </c>
      <c r="K159" s="15" t="str">
        <f>IF(ClientDB[[#This Row],[Start Date]]&gt;=U$14,"New","")</f>
        <v/>
      </c>
      <c r="L159" s="15" t="str">
        <f>IF(AND(ClientDB[[#This Row],[Start Year]]&lt;2016, ClientDB[[#This Row],[Events]]&gt;=6),"Gift","")</f>
        <v>Gift</v>
      </c>
      <c r="M159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159" s="15">
        <v>1</v>
      </c>
      <c r="O159" s="35">
        <f>IF(ClientDB[[#This Row],[Days]]=1, 350, ClientDB[[#This Row],[Days]]*300)</f>
        <v>350</v>
      </c>
      <c r="P159" s="35">
        <f>IF(ClientDB[[#This Row],[Events]]&gt;=10, ClientDB[[#This Row],[Price]]*0.8, IF(ClientDB[[#This Row],[Events]]&gt;=5, ClientDB[[#This Row],[Price]]-50,ClientDB[[#This Row],[Price]]))</f>
        <v>280</v>
      </c>
      <c r="Q159" s="15" t="s">
        <v>901</v>
      </c>
      <c r="R159" s="15" t="str">
        <f>INDEX('Lookup Lists'!$H$7:$K$59, MATCH(ClientDB[[#This Row],[Country Code]], 'Lookup Lists'!$G$7:$G$59, 0), MATCH(ClientDB[[#This Row],[Meal]], 'Lookup Lists'!$H$6:$K$6, 0))</f>
        <v>E</v>
      </c>
    </row>
    <row r="160" spans="1:18" x14ac:dyDescent="0.25">
      <c r="A160" s="10">
        <v>23449</v>
      </c>
      <c r="B160" t="s">
        <v>703</v>
      </c>
      <c r="C160" t="s">
        <v>458</v>
      </c>
      <c r="D160" s="18">
        <v>43910</v>
      </c>
      <c r="E160" s="10">
        <f>YEAR(ClientDB[[#This Row],[Start Date]])</f>
        <v>2020</v>
      </c>
      <c r="F160" t="s">
        <v>827</v>
      </c>
      <c r="G160" t="str">
        <f>VLOOKUP(ClientDB[[#This Row],[Org Code]],orgLookupTable[],2,FALSE)</f>
        <v>Ripple Com</v>
      </c>
      <c r="H160" s="10" t="s">
        <v>277</v>
      </c>
      <c r="I160" s="10" t="str">
        <f>VLOOKUP(ClientDB[[#This Row],[Country Code]],CountryLookup[],2,)</f>
        <v>Saudi Arabia</v>
      </c>
      <c r="J160" s="15">
        <v>7</v>
      </c>
      <c r="K160" s="15" t="str">
        <f>IF(ClientDB[[#This Row],[Start Date]]&gt;=U$14,"New","")</f>
        <v>New</v>
      </c>
      <c r="L160" s="15" t="str">
        <f>IF(AND(ClientDB[[#This Row],[Start Year]]&lt;2016, ClientDB[[#This Row],[Events]]&gt;=6),"Gift","")</f>
        <v/>
      </c>
      <c r="M160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60" s="15">
        <v>2</v>
      </c>
      <c r="O160" s="35">
        <f>IF(ClientDB[[#This Row],[Days]]=1, 350, ClientDB[[#This Row],[Days]]*300)</f>
        <v>600</v>
      </c>
      <c r="P160" s="35">
        <f>IF(ClientDB[[#This Row],[Events]]&gt;=10, ClientDB[[#This Row],[Price]]*0.8, IF(ClientDB[[#This Row],[Events]]&gt;=5, ClientDB[[#This Row],[Price]]-50,ClientDB[[#This Row],[Price]]))</f>
        <v>550</v>
      </c>
      <c r="Q160" s="15" t="s">
        <v>901</v>
      </c>
      <c r="R160" s="15" t="str">
        <f>INDEX('Lookup Lists'!$H$7:$K$59, MATCH(ClientDB[[#This Row],[Country Code]], 'Lookup Lists'!$G$7:$G$59, 0), MATCH(ClientDB[[#This Row],[Meal]], 'Lookup Lists'!$H$6:$K$6, 0))</f>
        <v>G</v>
      </c>
    </row>
    <row r="161" spans="1:18" x14ac:dyDescent="0.25">
      <c r="A161" s="10">
        <v>23623</v>
      </c>
      <c r="B161" t="s">
        <v>263</v>
      </c>
      <c r="C161" t="s">
        <v>393</v>
      </c>
      <c r="D161" s="18">
        <v>43990</v>
      </c>
      <c r="E161" s="10">
        <f>YEAR(ClientDB[[#This Row],[Start Date]])</f>
        <v>2020</v>
      </c>
      <c r="F161" t="s">
        <v>818</v>
      </c>
      <c r="G161" t="str">
        <f>VLOOKUP(ClientDB[[#This Row],[Org Code]],orgLookupTable[],2,FALSE)</f>
        <v>Mojbal</v>
      </c>
      <c r="H161" s="10" t="s">
        <v>46</v>
      </c>
      <c r="I161" s="10" t="str">
        <f>VLOOKUP(ClientDB[[#This Row],[Country Code]],CountryLookup[],2,)</f>
        <v>Germany</v>
      </c>
      <c r="J161" s="15">
        <v>2</v>
      </c>
      <c r="K161" s="15" t="str">
        <f>IF(ClientDB[[#This Row],[Start Date]]&gt;=U$14,"New","")</f>
        <v>New</v>
      </c>
      <c r="L161" s="15" t="str">
        <f>IF(AND(ClientDB[[#This Row],[Start Year]]&lt;2016, ClientDB[[#This Row],[Events]]&gt;=6),"Gift","")</f>
        <v/>
      </c>
      <c r="M161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61" s="15">
        <v>2</v>
      </c>
      <c r="O161" s="35">
        <f>IF(ClientDB[[#This Row],[Days]]=1, 350, ClientDB[[#This Row],[Days]]*300)</f>
        <v>600</v>
      </c>
      <c r="P161" s="35">
        <f>IF(ClientDB[[#This Row],[Events]]&gt;=10, ClientDB[[#This Row],[Price]]*0.8, IF(ClientDB[[#This Row],[Events]]&gt;=5, ClientDB[[#This Row],[Price]]-50,ClientDB[[#This Row],[Price]]))</f>
        <v>600</v>
      </c>
      <c r="Q161" s="15" t="s">
        <v>899</v>
      </c>
      <c r="R161" s="15" t="str">
        <f>INDEX('Lookup Lists'!$H$7:$K$59, MATCH(ClientDB[[#This Row],[Country Code]], 'Lookup Lists'!$G$7:$G$59, 0), MATCH(ClientDB[[#This Row],[Meal]], 'Lookup Lists'!$H$6:$K$6, 0))</f>
        <v>A</v>
      </c>
    </row>
    <row r="162" spans="1:18" x14ac:dyDescent="0.25">
      <c r="A162" s="10">
        <v>23689</v>
      </c>
      <c r="B162" t="s">
        <v>287</v>
      </c>
      <c r="C162" t="s">
        <v>288</v>
      </c>
      <c r="D162" s="18">
        <v>43920</v>
      </c>
      <c r="E162" s="10">
        <f>YEAR(ClientDB[[#This Row],[Start Date]])</f>
        <v>2020</v>
      </c>
      <c r="F162" t="s">
        <v>838</v>
      </c>
      <c r="G162" t="str">
        <f>VLOOKUP(ClientDB[[#This Row],[Org Code]],orgLookupTable[],2,FALSE)</f>
        <v>xLAN Internet Exchange</v>
      </c>
      <c r="H162" s="10" t="s">
        <v>54</v>
      </c>
      <c r="I162" s="10" t="str">
        <f>VLOOKUP(ClientDB[[#This Row],[Country Code]],CountryLookup[],2,)</f>
        <v>Romania</v>
      </c>
      <c r="J162" s="15">
        <v>2</v>
      </c>
      <c r="K162" s="15" t="str">
        <f>IF(ClientDB[[#This Row],[Start Date]]&gt;=U$14,"New","")</f>
        <v>New</v>
      </c>
      <c r="L162" s="15" t="str">
        <f>IF(AND(ClientDB[[#This Row],[Start Year]]&lt;2016, ClientDB[[#This Row],[Events]]&gt;=6),"Gift","")</f>
        <v/>
      </c>
      <c r="M162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62" s="15">
        <v>2</v>
      </c>
      <c r="O162" s="35">
        <f>IF(ClientDB[[#This Row],[Days]]=1, 350, ClientDB[[#This Row],[Days]]*300)</f>
        <v>600</v>
      </c>
      <c r="P162" s="35">
        <f>IF(ClientDB[[#This Row],[Events]]&gt;=10, ClientDB[[#This Row],[Price]]*0.8, IF(ClientDB[[#This Row],[Events]]&gt;=5, ClientDB[[#This Row],[Price]]-50,ClientDB[[#This Row],[Price]]))</f>
        <v>600</v>
      </c>
      <c r="Q162" s="15" t="s">
        <v>901</v>
      </c>
      <c r="R162" s="15" t="str">
        <f>INDEX('Lookup Lists'!$H$7:$K$59, MATCH(ClientDB[[#This Row],[Country Code]], 'Lookup Lists'!$G$7:$G$59, 0), MATCH(ClientDB[[#This Row],[Meal]], 'Lookup Lists'!$H$6:$K$6, 0))</f>
        <v>G</v>
      </c>
    </row>
    <row r="163" spans="1:18" x14ac:dyDescent="0.25">
      <c r="A163" s="10">
        <v>23830</v>
      </c>
      <c r="B163" t="s">
        <v>355</v>
      </c>
      <c r="C163" t="s">
        <v>356</v>
      </c>
      <c r="D163" s="18">
        <v>43950</v>
      </c>
      <c r="E163" s="10">
        <f>YEAR(ClientDB[[#This Row],[Start Date]])</f>
        <v>2020</v>
      </c>
      <c r="F163" t="s">
        <v>825</v>
      </c>
      <c r="G163" t="str">
        <f>VLOOKUP(ClientDB[[#This Row],[Org Code]],orgLookupTable[],2,FALSE)</f>
        <v>Qinisar</v>
      </c>
      <c r="H163" s="10" t="s">
        <v>26</v>
      </c>
      <c r="I163" s="10" t="str">
        <f>VLOOKUP(ClientDB[[#This Row],[Country Code]],CountryLookup[],2,)</f>
        <v>Ukraine</v>
      </c>
      <c r="J163" s="15">
        <v>3</v>
      </c>
      <c r="K163" s="15" t="str">
        <f>IF(ClientDB[[#This Row],[Start Date]]&gt;=U$14,"New","")</f>
        <v>New</v>
      </c>
      <c r="L163" s="15" t="str">
        <f>IF(AND(ClientDB[[#This Row],[Start Year]]&lt;2016, ClientDB[[#This Row],[Events]]&gt;=6),"Gift","")</f>
        <v/>
      </c>
      <c r="M163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63" s="15">
        <v>3</v>
      </c>
      <c r="O163" s="35">
        <f>IF(ClientDB[[#This Row],[Days]]=1, 350, ClientDB[[#This Row],[Days]]*300)</f>
        <v>900</v>
      </c>
      <c r="P163" s="35">
        <f>IF(ClientDB[[#This Row],[Events]]&gt;=10, ClientDB[[#This Row],[Price]]*0.8, IF(ClientDB[[#This Row],[Events]]&gt;=5, ClientDB[[#This Row],[Price]]-50,ClientDB[[#This Row],[Price]]))</f>
        <v>900</v>
      </c>
      <c r="Q163" s="15" t="s">
        <v>901</v>
      </c>
      <c r="R163" s="15" t="str">
        <f>INDEX('Lookup Lists'!$H$7:$K$59, MATCH(ClientDB[[#This Row],[Country Code]], 'Lookup Lists'!$G$7:$G$59, 0), MATCH(ClientDB[[#This Row],[Meal]], 'Lookup Lists'!$H$6:$K$6, 0))</f>
        <v>G</v>
      </c>
    </row>
    <row r="164" spans="1:18" x14ac:dyDescent="0.25">
      <c r="A164" s="10">
        <v>24004</v>
      </c>
      <c r="B164" t="s">
        <v>374</v>
      </c>
      <c r="C164" t="s">
        <v>375</v>
      </c>
      <c r="D164" s="18">
        <v>44061</v>
      </c>
      <c r="E164" s="10">
        <f>YEAR(ClientDB[[#This Row],[Start Date]])</f>
        <v>2020</v>
      </c>
      <c r="F164" t="s">
        <v>802</v>
      </c>
      <c r="G164" t="str">
        <f>VLOOKUP(ClientDB[[#This Row],[Org Code]],orgLookupTable[],2,FALSE)</f>
        <v>Colot</v>
      </c>
      <c r="H164" s="10" t="s">
        <v>59</v>
      </c>
      <c r="I164" s="10" t="str">
        <f>VLOOKUP(ClientDB[[#This Row],[Country Code]],CountryLookup[],2,)</f>
        <v>Netherlands</v>
      </c>
      <c r="J164" s="15">
        <v>1</v>
      </c>
      <c r="K164" s="15" t="str">
        <f>IF(ClientDB[[#This Row],[Start Date]]&gt;=U$14,"New","")</f>
        <v>New</v>
      </c>
      <c r="L164" s="15" t="str">
        <f>IF(AND(ClientDB[[#This Row],[Start Year]]&lt;2016, ClientDB[[#This Row],[Events]]&gt;=6),"Gift","")</f>
        <v/>
      </c>
      <c r="M164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64" s="15">
        <v>2</v>
      </c>
      <c r="O164" s="35">
        <f>IF(ClientDB[[#This Row],[Days]]=1, 350, ClientDB[[#This Row],[Days]]*300)</f>
        <v>600</v>
      </c>
      <c r="P164" s="35">
        <f>IF(ClientDB[[#This Row],[Events]]&gt;=10, ClientDB[[#This Row],[Price]]*0.8, IF(ClientDB[[#This Row],[Events]]&gt;=5, ClientDB[[#This Row],[Price]]-50,ClientDB[[#This Row],[Price]]))</f>
        <v>600</v>
      </c>
      <c r="Q164" s="15" t="s">
        <v>899</v>
      </c>
      <c r="R164" s="15" t="str">
        <f>INDEX('Lookup Lists'!$H$7:$K$59, MATCH(ClientDB[[#This Row],[Country Code]], 'Lookup Lists'!$G$7:$G$59, 0), MATCH(ClientDB[[#This Row],[Meal]], 'Lookup Lists'!$H$6:$K$6, 0))</f>
        <v>B</v>
      </c>
    </row>
    <row r="165" spans="1:18" x14ac:dyDescent="0.25">
      <c r="A165" s="10">
        <v>24144</v>
      </c>
      <c r="B165" t="s">
        <v>740</v>
      </c>
      <c r="C165" t="s">
        <v>741</v>
      </c>
      <c r="D165" s="18">
        <v>43223</v>
      </c>
      <c r="E165" s="10">
        <f>YEAR(ClientDB[[#This Row],[Start Date]])</f>
        <v>2018</v>
      </c>
      <c r="F165" t="s">
        <v>808</v>
      </c>
      <c r="G165" t="str">
        <f>VLOOKUP(ClientDB[[#This Row],[Org Code]],orgLookupTable[],2,FALSE)</f>
        <v>Ebony Telecoms</v>
      </c>
      <c r="H165" s="10" t="s">
        <v>121</v>
      </c>
      <c r="I165" s="10" t="str">
        <f>VLOOKUP(ClientDB[[#This Row],[Country Code]],CountryLookup[],2,)</f>
        <v>Portugal</v>
      </c>
      <c r="J165" s="15">
        <v>6</v>
      </c>
      <c r="K165" s="15" t="str">
        <f>IF(ClientDB[[#This Row],[Start Date]]&gt;=U$14,"New","")</f>
        <v/>
      </c>
      <c r="L165" s="15" t="str">
        <f>IF(AND(ClientDB[[#This Row],[Start Year]]&lt;2016, ClientDB[[#This Row],[Events]]&gt;=6),"Gift","")</f>
        <v/>
      </c>
      <c r="M165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65" s="15">
        <v>2</v>
      </c>
      <c r="O165" s="35">
        <f>IF(ClientDB[[#This Row],[Days]]=1, 350, ClientDB[[#This Row],[Days]]*300)</f>
        <v>600</v>
      </c>
      <c r="P165" s="35">
        <f>IF(ClientDB[[#This Row],[Events]]&gt;=10, ClientDB[[#This Row],[Price]]*0.8, IF(ClientDB[[#This Row],[Events]]&gt;=5, ClientDB[[#This Row],[Price]]-50,ClientDB[[#This Row],[Price]]))</f>
        <v>550</v>
      </c>
      <c r="Q165" s="15" t="s">
        <v>901</v>
      </c>
      <c r="R165" s="15" t="str">
        <f>INDEX('Lookup Lists'!$H$7:$K$59, MATCH(ClientDB[[#This Row],[Country Code]], 'Lookup Lists'!$G$7:$G$59, 0), MATCH(ClientDB[[#This Row],[Meal]], 'Lookup Lists'!$H$6:$K$6, 0))</f>
        <v>G</v>
      </c>
    </row>
    <row r="166" spans="1:18" x14ac:dyDescent="0.25">
      <c r="A166" s="10">
        <v>24205</v>
      </c>
      <c r="B166" t="s">
        <v>246</v>
      </c>
      <c r="C166" t="s">
        <v>247</v>
      </c>
      <c r="D166" s="18">
        <v>43177</v>
      </c>
      <c r="E166" s="10">
        <f>YEAR(ClientDB[[#This Row],[Start Date]])</f>
        <v>2018</v>
      </c>
      <c r="F166" t="s">
        <v>800</v>
      </c>
      <c r="G166" t="str">
        <f>VLOOKUP(ClientDB[[#This Row],[Org Code]],orgLookupTable[],2,FALSE)</f>
        <v>Chirah Technologies</v>
      </c>
      <c r="H166" s="10" t="s">
        <v>63</v>
      </c>
      <c r="I166" s="10" t="str">
        <f>VLOOKUP(ClientDB[[#This Row],[Country Code]],CountryLookup[],2,)</f>
        <v>Armenia</v>
      </c>
      <c r="J166" s="15">
        <v>1</v>
      </c>
      <c r="K166" s="15" t="str">
        <f>IF(ClientDB[[#This Row],[Start Date]]&gt;=U$14,"New","")</f>
        <v/>
      </c>
      <c r="L166" s="15" t="str">
        <f>IF(AND(ClientDB[[#This Row],[Start Year]]&lt;2016, ClientDB[[#This Row],[Events]]&gt;=6),"Gift","")</f>
        <v/>
      </c>
      <c r="M166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66" s="15">
        <v>2</v>
      </c>
      <c r="O166" s="35">
        <f>IF(ClientDB[[#This Row],[Days]]=1, 350, ClientDB[[#This Row],[Days]]*300)</f>
        <v>600</v>
      </c>
      <c r="P166" s="35">
        <f>IF(ClientDB[[#This Row],[Events]]&gt;=10, ClientDB[[#This Row],[Price]]*0.8, IF(ClientDB[[#This Row],[Events]]&gt;=5, ClientDB[[#This Row],[Price]]-50,ClientDB[[#This Row],[Price]]))</f>
        <v>600</v>
      </c>
      <c r="Q166" s="15" t="s">
        <v>900</v>
      </c>
      <c r="R166" s="15" t="str">
        <f>INDEX('Lookup Lists'!$H$7:$K$59, MATCH(ClientDB[[#This Row],[Country Code]], 'Lookup Lists'!$G$7:$G$59, 0), MATCH(ClientDB[[#This Row],[Meal]], 'Lookup Lists'!$H$6:$K$6, 0))</f>
        <v>A</v>
      </c>
    </row>
    <row r="167" spans="1:18" x14ac:dyDescent="0.25">
      <c r="A167" s="10">
        <v>24276</v>
      </c>
      <c r="B167" t="s">
        <v>436</v>
      </c>
      <c r="C167" t="s">
        <v>437</v>
      </c>
      <c r="D167" s="18">
        <v>43426</v>
      </c>
      <c r="E167" s="10">
        <f>YEAR(ClientDB[[#This Row],[Start Date]])</f>
        <v>2018</v>
      </c>
      <c r="F167" t="s">
        <v>836</v>
      </c>
      <c r="G167" t="str">
        <f>VLOOKUP(ClientDB[[#This Row],[Org Code]],orgLookupTable[],2,FALSE)</f>
        <v>Wiz Labs</v>
      </c>
      <c r="H167" s="10" t="s">
        <v>59</v>
      </c>
      <c r="I167" s="10" t="str">
        <f>VLOOKUP(ClientDB[[#This Row],[Country Code]],CountryLookup[],2,)</f>
        <v>Netherlands</v>
      </c>
      <c r="J167" s="15">
        <v>5</v>
      </c>
      <c r="K167" s="15" t="str">
        <f>IF(ClientDB[[#This Row],[Start Date]]&gt;=U$14,"New","")</f>
        <v/>
      </c>
      <c r="L167" s="15" t="str">
        <f>IF(AND(ClientDB[[#This Row],[Start Year]]&lt;2016, ClientDB[[#This Row],[Events]]&gt;=6),"Gift","")</f>
        <v/>
      </c>
      <c r="M167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67" s="15">
        <v>2</v>
      </c>
      <c r="O167" s="35">
        <f>IF(ClientDB[[#This Row],[Days]]=1, 350, ClientDB[[#This Row],[Days]]*300)</f>
        <v>600</v>
      </c>
      <c r="P167" s="35">
        <f>IF(ClientDB[[#This Row],[Events]]&gt;=10, ClientDB[[#This Row],[Price]]*0.8, IF(ClientDB[[#This Row],[Events]]&gt;=5, ClientDB[[#This Row],[Price]]-50,ClientDB[[#This Row],[Price]]))</f>
        <v>550</v>
      </c>
      <c r="Q167" s="15" t="s">
        <v>902</v>
      </c>
      <c r="R167" s="15" t="str">
        <f>INDEX('Lookup Lists'!$H$7:$K$59, MATCH(ClientDB[[#This Row],[Country Code]], 'Lookup Lists'!$G$7:$G$59, 0), MATCH(ClientDB[[#This Row],[Meal]], 'Lookup Lists'!$H$6:$K$6, 0))</f>
        <v>C</v>
      </c>
    </row>
    <row r="168" spans="1:18" x14ac:dyDescent="0.25">
      <c r="A168" s="10">
        <v>24292</v>
      </c>
      <c r="B168" t="s">
        <v>715</v>
      </c>
      <c r="C168" t="s">
        <v>716</v>
      </c>
      <c r="D168" s="18">
        <v>42806</v>
      </c>
      <c r="E168" s="10">
        <f>YEAR(ClientDB[[#This Row],[Start Date]])</f>
        <v>2017</v>
      </c>
      <c r="F168" t="s">
        <v>810</v>
      </c>
      <c r="G168" t="str">
        <f>VLOOKUP(ClientDB[[#This Row],[Org Code]],orgLookupTable[],2,FALSE)</f>
        <v>Euro-M</v>
      </c>
      <c r="H168" s="10" t="s">
        <v>7</v>
      </c>
      <c r="I168" s="10" t="str">
        <f>VLOOKUP(ClientDB[[#This Row],[Country Code]],CountryLookup[],2,)</f>
        <v>Iran</v>
      </c>
      <c r="J168" s="15">
        <v>3</v>
      </c>
      <c r="K168" s="15" t="str">
        <f>IF(ClientDB[[#This Row],[Start Date]]&gt;=U$14,"New","")</f>
        <v/>
      </c>
      <c r="L168" s="15" t="str">
        <f>IF(AND(ClientDB[[#This Row],[Start Year]]&lt;2016, ClientDB[[#This Row],[Events]]&gt;=6),"Gift","")</f>
        <v/>
      </c>
      <c r="M168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68" s="15">
        <v>3</v>
      </c>
      <c r="O168" s="35">
        <f>IF(ClientDB[[#This Row],[Days]]=1, 350, ClientDB[[#This Row],[Days]]*300)</f>
        <v>900</v>
      </c>
      <c r="P168" s="35">
        <f>IF(ClientDB[[#This Row],[Events]]&gt;=10, ClientDB[[#This Row],[Price]]*0.8, IF(ClientDB[[#This Row],[Events]]&gt;=5, ClientDB[[#This Row],[Price]]-50,ClientDB[[#This Row],[Price]]))</f>
        <v>900</v>
      </c>
      <c r="Q168" s="15" t="s">
        <v>899</v>
      </c>
      <c r="R168" s="15" t="str">
        <f>INDEX('Lookup Lists'!$H$7:$K$59, MATCH(ClientDB[[#This Row],[Country Code]], 'Lookup Lists'!$G$7:$G$59, 0), MATCH(ClientDB[[#This Row],[Meal]], 'Lookup Lists'!$H$6:$K$6, 0))</f>
        <v>A</v>
      </c>
    </row>
    <row r="169" spans="1:18" x14ac:dyDescent="0.25">
      <c r="A169" s="10">
        <v>24317</v>
      </c>
      <c r="B169" t="s">
        <v>397</v>
      </c>
      <c r="C169" t="s">
        <v>398</v>
      </c>
      <c r="D169" s="18">
        <v>42831</v>
      </c>
      <c r="E169" s="10">
        <f>YEAR(ClientDB[[#This Row],[Start Date]])</f>
        <v>2017</v>
      </c>
      <c r="F169" t="s">
        <v>816</v>
      </c>
      <c r="G169" t="str">
        <f>VLOOKUP(ClientDB[[#This Row],[Org Code]],orgLookupTable[],2,FALSE)</f>
        <v>IPI Bucharest</v>
      </c>
      <c r="H169" s="10" t="s">
        <v>59</v>
      </c>
      <c r="I169" s="10" t="str">
        <f>VLOOKUP(ClientDB[[#This Row],[Country Code]],CountryLookup[],2,)</f>
        <v>Netherlands</v>
      </c>
      <c r="J169" s="15">
        <v>6</v>
      </c>
      <c r="K169" s="15" t="str">
        <f>IF(ClientDB[[#This Row],[Start Date]]&gt;=U$14,"New","")</f>
        <v/>
      </c>
      <c r="L169" s="15" t="str">
        <f>IF(AND(ClientDB[[#This Row],[Start Year]]&lt;2016, ClientDB[[#This Row],[Events]]&gt;=6),"Gift","")</f>
        <v/>
      </c>
      <c r="M169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69" s="15">
        <v>1</v>
      </c>
      <c r="O169" s="35">
        <f>IF(ClientDB[[#This Row],[Days]]=1, 350, ClientDB[[#This Row],[Days]]*300)</f>
        <v>350</v>
      </c>
      <c r="P169" s="35">
        <f>IF(ClientDB[[#This Row],[Events]]&gt;=10, ClientDB[[#This Row],[Price]]*0.8, IF(ClientDB[[#This Row],[Events]]&gt;=5, ClientDB[[#This Row],[Price]]-50,ClientDB[[#This Row],[Price]]))</f>
        <v>300</v>
      </c>
      <c r="Q169" s="15" t="s">
        <v>901</v>
      </c>
      <c r="R169" s="15" t="str">
        <f>INDEX('Lookup Lists'!$H$7:$K$59, MATCH(ClientDB[[#This Row],[Country Code]], 'Lookup Lists'!$G$7:$G$59, 0), MATCH(ClientDB[[#This Row],[Meal]], 'Lookup Lists'!$H$6:$K$6, 0))</f>
        <v>F</v>
      </c>
    </row>
    <row r="170" spans="1:18" x14ac:dyDescent="0.25">
      <c r="A170" s="10">
        <v>24350</v>
      </c>
      <c r="B170" t="s">
        <v>394</v>
      </c>
      <c r="C170" t="s">
        <v>395</v>
      </c>
      <c r="D170" s="18">
        <v>43676</v>
      </c>
      <c r="E170" s="10">
        <f>YEAR(ClientDB[[#This Row],[Start Date]])</f>
        <v>2019</v>
      </c>
      <c r="F170" t="s">
        <v>798</v>
      </c>
      <c r="G170" t="str">
        <f>VLOOKUP(ClientDB[[#This Row],[Org Code]],orgLookupTable[],2,FALSE)</f>
        <v>Axell Group</v>
      </c>
      <c r="H170" s="10" t="s">
        <v>396</v>
      </c>
      <c r="I170" s="10" t="str">
        <f>VLOOKUP(ClientDB[[#This Row],[Country Code]],CountryLookup[],2,)</f>
        <v>Lithuania</v>
      </c>
      <c r="J170" s="15">
        <v>3</v>
      </c>
      <c r="K170" s="15" t="str">
        <f>IF(ClientDB[[#This Row],[Start Date]]&gt;=U$14,"New","")</f>
        <v/>
      </c>
      <c r="L170" s="15" t="str">
        <f>IF(AND(ClientDB[[#This Row],[Start Year]]&lt;2016, ClientDB[[#This Row],[Events]]&gt;=6),"Gift","")</f>
        <v/>
      </c>
      <c r="M170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70" s="15">
        <v>3</v>
      </c>
      <c r="O170" s="35">
        <f>IF(ClientDB[[#This Row],[Days]]=1, 350, ClientDB[[#This Row],[Days]]*300)</f>
        <v>900</v>
      </c>
      <c r="P170" s="35">
        <f>IF(ClientDB[[#This Row],[Events]]&gt;=10, ClientDB[[#This Row],[Price]]*0.8, IF(ClientDB[[#This Row],[Events]]&gt;=5, ClientDB[[#This Row],[Price]]-50,ClientDB[[#This Row],[Price]]))</f>
        <v>900</v>
      </c>
      <c r="Q170" s="15" t="s">
        <v>900</v>
      </c>
      <c r="R170" s="15" t="str">
        <f>INDEX('Lookup Lists'!$H$7:$K$59, MATCH(ClientDB[[#This Row],[Country Code]], 'Lookup Lists'!$G$7:$G$59, 0), MATCH(ClientDB[[#This Row],[Meal]], 'Lookup Lists'!$H$6:$K$6, 0))</f>
        <v>C</v>
      </c>
    </row>
    <row r="171" spans="1:18" x14ac:dyDescent="0.25">
      <c r="A171" s="10">
        <v>24398</v>
      </c>
      <c r="B171" t="s">
        <v>725</v>
      </c>
      <c r="C171" t="s">
        <v>726</v>
      </c>
      <c r="D171" s="18">
        <v>42323</v>
      </c>
      <c r="E171" s="10">
        <f>YEAR(ClientDB[[#This Row],[Start Date]])</f>
        <v>2015</v>
      </c>
      <c r="F171" t="s">
        <v>818</v>
      </c>
      <c r="G171" t="str">
        <f>VLOOKUP(ClientDB[[#This Row],[Org Code]],orgLookupTable[],2,FALSE)</f>
        <v>Mojbal</v>
      </c>
      <c r="H171" s="10" t="s">
        <v>7</v>
      </c>
      <c r="I171" s="10" t="str">
        <f>VLOOKUP(ClientDB[[#This Row],[Country Code]],CountryLookup[],2,)</f>
        <v>Iran</v>
      </c>
      <c r="J171" s="15">
        <v>7</v>
      </c>
      <c r="K171" s="15" t="str">
        <f>IF(ClientDB[[#This Row],[Start Date]]&gt;=U$14,"New","")</f>
        <v/>
      </c>
      <c r="L171" s="15" t="str">
        <f>IF(AND(ClientDB[[#This Row],[Start Year]]&lt;2016, ClientDB[[#This Row],[Events]]&gt;=6),"Gift","")</f>
        <v>Gift</v>
      </c>
      <c r="M171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71" s="15">
        <v>3</v>
      </c>
      <c r="O171" s="35">
        <f>IF(ClientDB[[#This Row],[Days]]=1, 350, ClientDB[[#This Row],[Days]]*300)</f>
        <v>900</v>
      </c>
      <c r="P171" s="35">
        <f>IF(ClientDB[[#This Row],[Events]]&gt;=10, ClientDB[[#This Row],[Price]]*0.8, IF(ClientDB[[#This Row],[Events]]&gt;=5, ClientDB[[#This Row],[Price]]-50,ClientDB[[#This Row],[Price]]))</f>
        <v>850</v>
      </c>
      <c r="Q171" s="15" t="s">
        <v>901</v>
      </c>
      <c r="R171" s="15" t="str">
        <f>INDEX('Lookup Lists'!$H$7:$K$59, MATCH(ClientDB[[#This Row],[Country Code]], 'Lookup Lists'!$G$7:$G$59, 0), MATCH(ClientDB[[#This Row],[Meal]], 'Lookup Lists'!$H$6:$K$6, 0))</f>
        <v>F</v>
      </c>
    </row>
    <row r="172" spans="1:18" x14ac:dyDescent="0.25">
      <c r="A172" s="10">
        <v>24600</v>
      </c>
      <c r="B172" t="s">
        <v>401</v>
      </c>
      <c r="C172" t="s">
        <v>402</v>
      </c>
      <c r="D172" s="18">
        <v>42831</v>
      </c>
      <c r="E172" s="10">
        <f>YEAR(ClientDB[[#This Row],[Start Date]])</f>
        <v>2017</v>
      </c>
      <c r="F172" t="s">
        <v>837</v>
      </c>
      <c r="G172" t="str">
        <f>VLOOKUP(ClientDB[[#This Row],[Org Code]],orgLookupTable[],2,FALSE)</f>
        <v>WWT</v>
      </c>
      <c r="H172" s="10" t="s">
        <v>26</v>
      </c>
      <c r="I172" s="10" t="str">
        <f>VLOOKUP(ClientDB[[#This Row],[Country Code]],CountryLookup[],2,)</f>
        <v>Ukraine</v>
      </c>
      <c r="J172" s="15">
        <v>3</v>
      </c>
      <c r="K172" s="15" t="str">
        <f>IF(ClientDB[[#This Row],[Start Date]]&gt;=U$14,"New","")</f>
        <v/>
      </c>
      <c r="L172" s="15" t="str">
        <f>IF(AND(ClientDB[[#This Row],[Start Year]]&lt;2016, ClientDB[[#This Row],[Events]]&gt;=6),"Gift","")</f>
        <v/>
      </c>
      <c r="M172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72" s="15">
        <v>2</v>
      </c>
      <c r="O172" s="35">
        <f>IF(ClientDB[[#This Row],[Days]]=1, 350, ClientDB[[#This Row],[Days]]*300)</f>
        <v>600</v>
      </c>
      <c r="P172" s="35">
        <f>IF(ClientDB[[#This Row],[Events]]&gt;=10, ClientDB[[#This Row],[Price]]*0.8, IF(ClientDB[[#This Row],[Events]]&gt;=5, ClientDB[[#This Row],[Price]]-50,ClientDB[[#This Row],[Price]]))</f>
        <v>600</v>
      </c>
      <c r="Q172" s="15" t="s">
        <v>900</v>
      </c>
      <c r="R172" s="15" t="str">
        <f>INDEX('Lookup Lists'!$H$7:$K$59, MATCH(ClientDB[[#This Row],[Country Code]], 'Lookup Lists'!$G$7:$G$59, 0), MATCH(ClientDB[[#This Row],[Meal]], 'Lookup Lists'!$H$6:$K$6, 0))</f>
        <v>C</v>
      </c>
    </row>
    <row r="173" spans="1:18" x14ac:dyDescent="0.25">
      <c r="A173" s="10">
        <v>24841</v>
      </c>
      <c r="B173" t="s">
        <v>607</v>
      </c>
      <c r="C173" t="s">
        <v>608</v>
      </c>
      <c r="D173" s="18">
        <v>42415</v>
      </c>
      <c r="E173" s="10">
        <f>YEAR(ClientDB[[#This Row],[Start Date]])</f>
        <v>2016</v>
      </c>
      <c r="F173" t="s">
        <v>826</v>
      </c>
      <c r="G173" t="str">
        <f>VLOOKUP(ClientDB[[#This Row],[Org Code]],orgLookupTable[],2,FALSE)</f>
        <v>Respira Networks</v>
      </c>
      <c r="H173" s="10" t="s">
        <v>311</v>
      </c>
      <c r="I173" s="10" t="str">
        <f>VLOOKUP(ClientDB[[#This Row],[Country Code]],CountryLookup[],2,)</f>
        <v>France</v>
      </c>
      <c r="J173" s="15">
        <v>7</v>
      </c>
      <c r="K173" s="15" t="str">
        <f>IF(ClientDB[[#This Row],[Start Date]]&gt;=U$14,"New","")</f>
        <v/>
      </c>
      <c r="L173" s="15" t="str">
        <f>IF(AND(ClientDB[[#This Row],[Start Year]]&lt;2016, ClientDB[[#This Row],[Events]]&gt;=6),"Gift","")</f>
        <v/>
      </c>
      <c r="M173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73" s="15">
        <v>1</v>
      </c>
      <c r="O173" s="35">
        <f>IF(ClientDB[[#This Row],[Days]]=1, 350, ClientDB[[#This Row],[Days]]*300)</f>
        <v>350</v>
      </c>
      <c r="P173" s="35">
        <f>IF(ClientDB[[#This Row],[Events]]&gt;=10, ClientDB[[#This Row],[Price]]*0.8, IF(ClientDB[[#This Row],[Events]]&gt;=5, ClientDB[[#This Row],[Price]]-50,ClientDB[[#This Row],[Price]]))</f>
        <v>300</v>
      </c>
      <c r="Q173" s="15" t="s">
        <v>900</v>
      </c>
      <c r="R173" s="15" t="str">
        <f>INDEX('Lookup Lists'!$H$7:$K$59, MATCH(ClientDB[[#This Row],[Country Code]], 'Lookup Lists'!$G$7:$G$59, 0), MATCH(ClientDB[[#This Row],[Meal]], 'Lookup Lists'!$H$6:$K$6, 0))</f>
        <v>A</v>
      </c>
    </row>
    <row r="174" spans="1:18" x14ac:dyDescent="0.25">
      <c r="A174" s="10">
        <v>24884</v>
      </c>
      <c r="B174" t="s">
        <v>152</v>
      </c>
      <c r="C174" t="s">
        <v>153</v>
      </c>
      <c r="D174" s="18">
        <v>42703</v>
      </c>
      <c r="E174" s="10">
        <f>YEAR(ClientDB[[#This Row],[Start Date]])</f>
        <v>2016</v>
      </c>
      <c r="F174" t="s">
        <v>800</v>
      </c>
      <c r="G174" t="str">
        <f>VLOOKUP(ClientDB[[#This Row],[Org Code]],orgLookupTable[],2,FALSE)</f>
        <v>Chirah Technologies</v>
      </c>
      <c r="H174" s="10" t="s">
        <v>155</v>
      </c>
      <c r="I174" s="10" t="str">
        <f>VLOOKUP(ClientDB[[#This Row],[Country Code]],CountryLookup[],2,)</f>
        <v>United Arab Emirates</v>
      </c>
      <c r="J174" s="15">
        <v>15</v>
      </c>
      <c r="K174" s="15" t="str">
        <f>IF(ClientDB[[#This Row],[Start Date]]&gt;=U$14,"New","")</f>
        <v/>
      </c>
      <c r="L174" s="15" t="str">
        <f>IF(AND(ClientDB[[#This Row],[Start Year]]&lt;2016, ClientDB[[#This Row],[Events]]&gt;=6),"Gift","")</f>
        <v/>
      </c>
      <c r="M174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174" s="15">
        <v>1</v>
      </c>
      <c r="O174" s="35">
        <f>IF(ClientDB[[#This Row],[Days]]=1, 350, ClientDB[[#This Row],[Days]]*300)</f>
        <v>350</v>
      </c>
      <c r="P174" s="35">
        <f>IF(ClientDB[[#This Row],[Events]]&gt;=10, ClientDB[[#This Row],[Price]]*0.8, IF(ClientDB[[#This Row],[Events]]&gt;=5, ClientDB[[#This Row],[Price]]-50,ClientDB[[#This Row],[Price]]))</f>
        <v>280</v>
      </c>
      <c r="Q174" s="15" t="s">
        <v>899</v>
      </c>
      <c r="R174" s="15" t="str">
        <f>INDEX('Lookup Lists'!$H$7:$K$59, MATCH(ClientDB[[#This Row],[Country Code]], 'Lookup Lists'!$G$7:$G$59, 0), MATCH(ClientDB[[#This Row],[Meal]], 'Lookup Lists'!$H$6:$K$6, 0))</f>
        <v>A</v>
      </c>
    </row>
    <row r="175" spans="1:18" x14ac:dyDescent="0.25">
      <c r="A175" s="10">
        <v>24998</v>
      </c>
      <c r="B175" t="s">
        <v>566</v>
      </c>
      <c r="C175" t="s">
        <v>567</v>
      </c>
      <c r="D175" s="18">
        <v>43017</v>
      </c>
      <c r="E175" s="10">
        <f>YEAR(ClientDB[[#This Row],[Start Date]])</f>
        <v>2017</v>
      </c>
      <c r="F175" t="s">
        <v>808</v>
      </c>
      <c r="G175" t="str">
        <f>VLOOKUP(ClientDB[[#This Row],[Org Code]],orgLookupTable[],2,FALSE)</f>
        <v>Ebony Telecoms</v>
      </c>
      <c r="H175" s="10" t="s">
        <v>121</v>
      </c>
      <c r="I175" s="10" t="str">
        <f>VLOOKUP(ClientDB[[#This Row],[Country Code]],CountryLookup[],2,)</f>
        <v>Portugal</v>
      </c>
      <c r="J175" s="15">
        <v>6</v>
      </c>
      <c r="K175" s="15" t="str">
        <f>IF(ClientDB[[#This Row],[Start Date]]&gt;=U$14,"New","")</f>
        <v/>
      </c>
      <c r="L175" s="15" t="str">
        <f>IF(AND(ClientDB[[#This Row],[Start Year]]&lt;2016, ClientDB[[#This Row],[Events]]&gt;=6),"Gift","")</f>
        <v/>
      </c>
      <c r="M175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75" s="15">
        <v>1</v>
      </c>
      <c r="O175" s="35">
        <f>IF(ClientDB[[#This Row],[Days]]=1, 350, ClientDB[[#This Row],[Days]]*300)</f>
        <v>350</v>
      </c>
      <c r="P175" s="35">
        <f>IF(ClientDB[[#This Row],[Events]]&gt;=10, ClientDB[[#This Row],[Price]]*0.8, IF(ClientDB[[#This Row],[Events]]&gt;=5, ClientDB[[#This Row],[Price]]-50,ClientDB[[#This Row],[Price]]))</f>
        <v>300</v>
      </c>
      <c r="Q175" s="15" t="s">
        <v>900</v>
      </c>
      <c r="R175" s="15" t="str">
        <f>INDEX('Lookup Lists'!$H$7:$K$59, MATCH(ClientDB[[#This Row],[Country Code]], 'Lookup Lists'!$G$7:$G$59, 0), MATCH(ClientDB[[#This Row],[Meal]], 'Lookup Lists'!$H$6:$K$6, 0))</f>
        <v>C</v>
      </c>
    </row>
    <row r="176" spans="1:18" x14ac:dyDescent="0.25">
      <c r="A176" s="10">
        <v>25034</v>
      </c>
      <c r="B176" t="s">
        <v>389</v>
      </c>
      <c r="C176" t="s">
        <v>682</v>
      </c>
      <c r="D176" s="18">
        <v>42154</v>
      </c>
      <c r="E176" s="10">
        <f>YEAR(ClientDB[[#This Row],[Start Date]])</f>
        <v>2015</v>
      </c>
      <c r="F176" t="s">
        <v>811</v>
      </c>
      <c r="G176" t="str">
        <f>VLOOKUP(ClientDB[[#This Row],[Org Code]],orgLookupTable[],2,FALSE)</f>
        <v>EYN</v>
      </c>
      <c r="H176" s="10" t="s">
        <v>15</v>
      </c>
      <c r="I176" s="10" t="str">
        <f>VLOOKUP(ClientDB[[#This Row],[Country Code]],CountryLookup[],2,)</f>
        <v>United Kingdom</v>
      </c>
      <c r="J176" s="15">
        <v>3</v>
      </c>
      <c r="K176" s="15" t="str">
        <f>IF(ClientDB[[#This Row],[Start Date]]&gt;=U$14,"New","")</f>
        <v/>
      </c>
      <c r="L176" s="15" t="str">
        <f>IF(AND(ClientDB[[#This Row],[Start Year]]&lt;2016, ClientDB[[#This Row],[Events]]&gt;=6),"Gift","")</f>
        <v/>
      </c>
      <c r="M176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76" s="15">
        <v>3</v>
      </c>
      <c r="O176" s="35">
        <f>IF(ClientDB[[#This Row],[Days]]=1, 350, ClientDB[[#This Row],[Days]]*300)</f>
        <v>900</v>
      </c>
      <c r="P176" s="35">
        <f>IF(ClientDB[[#This Row],[Events]]&gt;=10, ClientDB[[#This Row],[Price]]*0.8, IF(ClientDB[[#This Row],[Events]]&gt;=5, ClientDB[[#This Row],[Price]]-50,ClientDB[[#This Row],[Price]]))</f>
        <v>900</v>
      </c>
      <c r="Q176" s="15" t="s">
        <v>902</v>
      </c>
      <c r="R176" s="15" t="str">
        <f>INDEX('Lookup Lists'!$H$7:$K$59, MATCH(ClientDB[[#This Row],[Country Code]], 'Lookup Lists'!$G$7:$G$59, 0), MATCH(ClientDB[[#This Row],[Meal]], 'Lookup Lists'!$H$6:$K$6, 0))</f>
        <v>B</v>
      </c>
    </row>
    <row r="177" spans="1:18" x14ac:dyDescent="0.25">
      <c r="A177" s="10">
        <v>25049</v>
      </c>
      <c r="B177" t="s">
        <v>572</v>
      </c>
      <c r="C177" t="s">
        <v>573</v>
      </c>
      <c r="D177" s="18">
        <v>42320</v>
      </c>
      <c r="E177" s="10">
        <f>YEAR(ClientDB[[#This Row],[Start Date]])</f>
        <v>2015</v>
      </c>
      <c r="F177" t="s">
        <v>821</v>
      </c>
      <c r="G177" t="str">
        <f>VLOOKUP(ClientDB[[#This Row],[Org Code]],orgLookupTable[],2,FALSE)</f>
        <v>Parmis Technologies</v>
      </c>
      <c r="H177" s="10" t="s">
        <v>7</v>
      </c>
      <c r="I177" s="10" t="str">
        <f>VLOOKUP(ClientDB[[#This Row],[Country Code]],CountryLookup[],2,)</f>
        <v>Iran</v>
      </c>
      <c r="J177" s="15">
        <v>9</v>
      </c>
      <c r="K177" s="15" t="str">
        <f>IF(ClientDB[[#This Row],[Start Date]]&gt;=U$14,"New","")</f>
        <v/>
      </c>
      <c r="L177" s="15" t="str">
        <f>IF(AND(ClientDB[[#This Row],[Start Year]]&lt;2016, ClientDB[[#This Row],[Events]]&gt;=6),"Gift","")</f>
        <v>Gift</v>
      </c>
      <c r="M177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77" s="15">
        <v>3</v>
      </c>
      <c r="O177" s="35">
        <f>IF(ClientDB[[#This Row],[Days]]=1, 350, ClientDB[[#This Row],[Days]]*300)</f>
        <v>900</v>
      </c>
      <c r="P177" s="35">
        <f>IF(ClientDB[[#This Row],[Events]]&gt;=10, ClientDB[[#This Row],[Price]]*0.8, IF(ClientDB[[#This Row],[Events]]&gt;=5, ClientDB[[#This Row],[Price]]-50,ClientDB[[#This Row],[Price]]))</f>
        <v>850</v>
      </c>
      <c r="Q177" s="15" t="s">
        <v>902</v>
      </c>
      <c r="R177" s="15" t="str">
        <f>INDEX('Lookup Lists'!$H$7:$K$59, MATCH(ClientDB[[#This Row],[Country Code]], 'Lookup Lists'!$G$7:$G$59, 0), MATCH(ClientDB[[#This Row],[Meal]], 'Lookup Lists'!$H$6:$K$6, 0))</f>
        <v>C</v>
      </c>
    </row>
    <row r="178" spans="1:18" x14ac:dyDescent="0.25">
      <c r="A178" s="10">
        <v>25080</v>
      </c>
      <c r="B178" t="s">
        <v>382</v>
      </c>
      <c r="C178" t="s">
        <v>383</v>
      </c>
      <c r="D178" s="18">
        <v>43092</v>
      </c>
      <c r="E178" s="10">
        <f>YEAR(ClientDB[[#This Row],[Start Date]])</f>
        <v>2017</v>
      </c>
      <c r="F178" t="s">
        <v>833</v>
      </c>
      <c r="G178" t="str">
        <f>VLOOKUP(ClientDB[[#This Row],[Org Code]],orgLookupTable[],2,FALSE)</f>
        <v>UON</v>
      </c>
      <c r="H178" s="10" t="s">
        <v>38</v>
      </c>
      <c r="I178" s="10" t="str">
        <f>VLOOKUP(ClientDB[[#This Row],[Country Code]],CountryLookup[],2,)</f>
        <v>Czech Republic</v>
      </c>
      <c r="J178" s="15">
        <v>11</v>
      </c>
      <c r="K178" s="15" t="str">
        <f>IF(ClientDB[[#This Row],[Start Date]]&gt;=U$14,"New","")</f>
        <v/>
      </c>
      <c r="L178" s="15" t="str">
        <f>IF(AND(ClientDB[[#This Row],[Start Year]]&lt;2016, ClientDB[[#This Row],[Events]]&gt;=6),"Gift","")</f>
        <v/>
      </c>
      <c r="M178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178" s="15">
        <v>2</v>
      </c>
      <c r="O178" s="35">
        <f>IF(ClientDB[[#This Row],[Days]]=1, 350, ClientDB[[#This Row],[Days]]*300)</f>
        <v>600</v>
      </c>
      <c r="P178" s="35">
        <f>IF(ClientDB[[#This Row],[Events]]&gt;=10, ClientDB[[#This Row],[Price]]*0.8, IF(ClientDB[[#This Row],[Events]]&gt;=5, ClientDB[[#This Row],[Price]]-50,ClientDB[[#This Row],[Price]]))</f>
        <v>480</v>
      </c>
      <c r="Q178" s="15" t="s">
        <v>899</v>
      </c>
      <c r="R178" s="15" t="str">
        <f>INDEX('Lookup Lists'!$H$7:$K$59, MATCH(ClientDB[[#This Row],[Country Code]], 'Lookup Lists'!$G$7:$G$59, 0), MATCH(ClientDB[[#This Row],[Meal]], 'Lookup Lists'!$H$6:$K$6, 0))</f>
        <v>A</v>
      </c>
    </row>
    <row r="179" spans="1:18" x14ac:dyDescent="0.25">
      <c r="A179" s="10">
        <v>25295</v>
      </c>
      <c r="B179" t="s">
        <v>501</v>
      </c>
      <c r="C179" t="s">
        <v>681</v>
      </c>
      <c r="D179" s="18">
        <v>43955</v>
      </c>
      <c r="E179" s="10">
        <f>YEAR(ClientDB[[#This Row],[Start Date]])</f>
        <v>2020</v>
      </c>
      <c r="F179" t="s">
        <v>805</v>
      </c>
      <c r="G179" t="str">
        <f>VLOOKUP(ClientDB[[#This Row],[Org Code]],orgLookupTable[],2,FALSE)</f>
        <v>Data Pro Sys</v>
      </c>
      <c r="H179" s="10" t="s">
        <v>46</v>
      </c>
      <c r="I179" s="10" t="str">
        <f>VLOOKUP(ClientDB[[#This Row],[Country Code]],CountryLookup[],2,)</f>
        <v>Germany</v>
      </c>
      <c r="J179" s="15">
        <v>1</v>
      </c>
      <c r="K179" s="15" t="str">
        <f>IF(ClientDB[[#This Row],[Start Date]]&gt;=U$14,"New","")</f>
        <v>New</v>
      </c>
      <c r="L179" s="15" t="str">
        <f>IF(AND(ClientDB[[#This Row],[Start Year]]&lt;2016, ClientDB[[#This Row],[Events]]&gt;=6),"Gift","")</f>
        <v/>
      </c>
      <c r="M179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79" s="15">
        <v>1</v>
      </c>
      <c r="O179" s="35">
        <f>IF(ClientDB[[#This Row],[Days]]=1, 350, ClientDB[[#This Row],[Days]]*300)</f>
        <v>350</v>
      </c>
      <c r="P179" s="35">
        <f>IF(ClientDB[[#This Row],[Events]]&gt;=10, ClientDB[[#This Row],[Price]]*0.8, IF(ClientDB[[#This Row],[Events]]&gt;=5, ClientDB[[#This Row],[Price]]-50,ClientDB[[#This Row],[Price]]))</f>
        <v>350</v>
      </c>
      <c r="Q179" s="15" t="s">
        <v>901</v>
      </c>
      <c r="R179" s="15" t="str">
        <f>INDEX('Lookup Lists'!$H$7:$K$59, MATCH(ClientDB[[#This Row],[Country Code]], 'Lookup Lists'!$G$7:$G$59, 0), MATCH(ClientDB[[#This Row],[Meal]], 'Lookup Lists'!$H$6:$K$6, 0))</f>
        <v>D</v>
      </c>
    </row>
    <row r="180" spans="1:18" x14ac:dyDescent="0.25">
      <c r="A180" s="10">
        <v>25310</v>
      </c>
      <c r="B180" t="s">
        <v>638</v>
      </c>
      <c r="C180" t="s">
        <v>639</v>
      </c>
      <c r="D180" s="18">
        <v>43809</v>
      </c>
      <c r="E180" s="10">
        <f>YEAR(ClientDB[[#This Row],[Start Date]])</f>
        <v>2019</v>
      </c>
      <c r="F180" t="s">
        <v>828</v>
      </c>
      <c r="G180" t="str">
        <f>VLOOKUP(ClientDB[[#This Row],[Org Code]],orgLookupTable[],2,FALSE)</f>
        <v>Shaw Construction</v>
      </c>
      <c r="H180" s="10" t="s">
        <v>26</v>
      </c>
      <c r="I180" s="10" t="str">
        <f>VLOOKUP(ClientDB[[#This Row],[Country Code]],CountryLookup[],2,)</f>
        <v>Ukraine</v>
      </c>
      <c r="J180" s="15">
        <v>7</v>
      </c>
      <c r="K180" s="15" t="str">
        <f>IF(ClientDB[[#This Row],[Start Date]]&gt;=U$14,"New","")</f>
        <v/>
      </c>
      <c r="L180" s="15" t="str">
        <f>IF(AND(ClientDB[[#This Row],[Start Year]]&lt;2016, ClientDB[[#This Row],[Events]]&gt;=6),"Gift","")</f>
        <v/>
      </c>
      <c r="M180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80" s="15">
        <v>3</v>
      </c>
      <c r="O180" s="35">
        <f>IF(ClientDB[[#This Row],[Days]]=1, 350, ClientDB[[#This Row],[Days]]*300)</f>
        <v>900</v>
      </c>
      <c r="P180" s="35">
        <f>IF(ClientDB[[#This Row],[Events]]&gt;=10, ClientDB[[#This Row],[Price]]*0.8, IF(ClientDB[[#This Row],[Events]]&gt;=5, ClientDB[[#This Row],[Price]]-50,ClientDB[[#This Row],[Price]]))</f>
        <v>850</v>
      </c>
      <c r="Q180" s="15" t="s">
        <v>901</v>
      </c>
      <c r="R180" s="15" t="str">
        <f>INDEX('Lookup Lists'!$H$7:$K$59, MATCH(ClientDB[[#This Row],[Country Code]], 'Lookup Lists'!$G$7:$G$59, 0), MATCH(ClientDB[[#This Row],[Meal]], 'Lookup Lists'!$H$6:$K$6, 0))</f>
        <v>G</v>
      </c>
    </row>
    <row r="181" spans="1:18" x14ac:dyDescent="0.25">
      <c r="A181" s="10">
        <v>25387</v>
      </c>
      <c r="B181" t="s">
        <v>332</v>
      </c>
      <c r="C181" t="s">
        <v>333</v>
      </c>
      <c r="D181" s="18">
        <v>43429</v>
      </c>
      <c r="E181" s="10">
        <f>YEAR(ClientDB[[#This Row],[Start Date]])</f>
        <v>2018</v>
      </c>
      <c r="F181" t="s">
        <v>827</v>
      </c>
      <c r="G181" t="str">
        <f>VLOOKUP(ClientDB[[#This Row],[Org Code]],orgLookupTable[],2,FALSE)</f>
        <v>Ripple Com</v>
      </c>
      <c r="H181" s="10" t="s">
        <v>15</v>
      </c>
      <c r="I181" s="10" t="str">
        <f>VLOOKUP(ClientDB[[#This Row],[Country Code]],CountryLookup[],2,)</f>
        <v>United Kingdom</v>
      </c>
      <c r="J181" s="15">
        <v>4</v>
      </c>
      <c r="K181" s="15" t="str">
        <f>IF(ClientDB[[#This Row],[Start Date]]&gt;=U$14,"New","")</f>
        <v/>
      </c>
      <c r="L181" s="15" t="str">
        <f>IF(AND(ClientDB[[#This Row],[Start Year]]&lt;2016, ClientDB[[#This Row],[Events]]&gt;=6),"Gift","")</f>
        <v/>
      </c>
      <c r="M181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81" s="15">
        <v>2</v>
      </c>
      <c r="O181" s="35">
        <f>IF(ClientDB[[#This Row],[Days]]=1, 350, ClientDB[[#This Row],[Days]]*300)</f>
        <v>600</v>
      </c>
      <c r="P181" s="35">
        <f>IF(ClientDB[[#This Row],[Events]]&gt;=10, ClientDB[[#This Row],[Price]]*0.8, IF(ClientDB[[#This Row],[Events]]&gt;=5, ClientDB[[#This Row],[Price]]-50,ClientDB[[#This Row],[Price]]))</f>
        <v>600</v>
      </c>
      <c r="Q181" s="15" t="s">
        <v>901</v>
      </c>
      <c r="R181" s="15" t="str">
        <f>INDEX('Lookup Lists'!$H$7:$K$59, MATCH(ClientDB[[#This Row],[Country Code]], 'Lookup Lists'!$G$7:$G$59, 0), MATCH(ClientDB[[#This Row],[Meal]], 'Lookup Lists'!$H$6:$K$6, 0))</f>
        <v>E</v>
      </c>
    </row>
    <row r="182" spans="1:18" x14ac:dyDescent="0.25">
      <c r="A182" s="10">
        <v>25412</v>
      </c>
      <c r="B182" t="s">
        <v>289</v>
      </c>
      <c r="C182" t="s">
        <v>290</v>
      </c>
      <c r="D182" s="18">
        <v>43677</v>
      </c>
      <c r="E182" s="10">
        <f>YEAR(ClientDB[[#This Row],[Start Date]])</f>
        <v>2019</v>
      </c>
      <c r="F182" t="s">
        <v>814</v>
      </c>
      <c r="G182" t="str">
        <f>VLOOKUP(ClientDB[[#This Row],[Org Code]],orgLookupTable[],2,FALSE)</f>
        <v>ICANT</v>
      </c>
      <c r="H182" s="10" t="s">
        <v>15</v>
      </c>
      <c r="I182" s="10" t="str">
        <f>VLOOKUP(ClientDB[[#This Row],[Country Code]],CountryLookup[],2,)</f>
        <v>United Kingdom</v>
      </c>
      <c r="J182" s="15">
        <v>7</v>
      </c>
      <c r="K182" s="15" t="str">
        <f>IF(ClientDB[[#This Row],[Start Date]]&gt;=U$14,"New","")</f>
        <v/>
      </c>
      <c r="L182" s="15" t="str">
        <f>IF(AND(ClientDB[[#This Row],[Start Year]]&lt;2016, ClientDB[[#This Row],[Events]]&gt;=6),"Gift","")</f>
        <v/>
      </c>
      <c r="M182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82" s="15">
        <v>3</v>
      </c>
      <c r="O182" s="35">
        <f>IF(ClientDB[[#This Row],[Days]]=1, 350, ClientDB[[#This Row],[Days]]*300)</f>
        <v>900</v>
      </c>
      <c r="P182" s="35">
        <f>IF(ClientDB[[#This Row],[Events]]&gt;=10, ClientDB[[#This Row],[Price]]*0.8, IF(ClientDB[[#This Row],[Events]]&gt;=5, ClientDB[[#This Row],[Price]]-50,ClientDB[[#This Row],[Price]]))</f>
        <v>850</v>
      </c>
      <c r="Q182" s="15" t="s">
        <v>899</v>
      </c>
      <c r="R182" s="15" t="str">
        <f>INDEX('Lookup Lists'!$H$7:$K$59, MATCH(ClientDB[[#This Row],[Country Code]], 'Lookup Lists'!$G$7:$G$59, 0), MATCH(ClientDB[[#This Row],[Meal]], 'Lookup Lists'!$H$6:$K$6, 0))</f>
        <v>A</v>
      </c>
    </row>
    <row r="183" spans="1:18" x14ac:dyDescent="0.25">
      <c r="A183" s="10">
        <v>25440</v>
      </c>
      <c r="B183" t="s">
        <v>179</v>
      </c>
      <c r="C183" t="s">
        <v>180</v>
      </c>
      <c r="D183" s="18">
        <v>42418</v>
      </c>
      <c r="E183" s="10">
        <f>YEAR(ClientDB[[#This Row],[Start Date]])</f>
        <v>2016</v>
      </c>
      <c r="F183" t="s">
        <v>829</v>
      </c>
      <c r="G183" t="str">
        <f>VLOOKUP(ClientDB[[#This Row],[Org Code]],orgLookupTable[],2,FALSE)</f>
        <v>StepAhead</v>
      </c>
      <c r="H183" s="10" t="s">
        <v>59</v>
      </c>
      <c r="I183" s="10" t="str">
        <f>VLOOKUP(ClientDB[[#This Row],[Country Code]],CountryLookup[],2,)</f>
        <v>Netherlands</v>
      </c>
      <c r="J183" s="15">
        <v>5</v>
      </c>
      <c r="K183" s="15" t="str">
        <f>IF(ClientDB[[#This Row],[Start Date]]&gt;=U$14,"New","")</f>
        <v/>
      </c>
      <c r="L183" s="15" t="str">
        <f>IF(AND(ClientDB[[#This Row],[Start Year]]&lt;2016, ClientDB[[#This Row],[Events]]&gt;=6),"Gift","")</f>
        <v/>
      </c>
      <c r="M183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83" s="15">
        <v>2</v>
      </c>
      <c r="O183" s="35">
        <f>IF(ClientDB[[#This Row],[Days]]=1, 350, ClientDB[[#This Row],[Days]]*300)</f>
        <v>600</v>
      </c>
      <c r="P183" s="35">
        <f>IF(ClientDB[[#This Row],[Events]]&gt;=10, ClientDB[[#This Row],[Price]]*0.8, IF(ClientDB[[#This Row],[Events]]&gt;=5, ClientDB[[#This Row],[Price]]-50,ClientDB[[#This Row],[Price]]))</f>
        <v>550</v>
      </c>
      <c r="Q183" s="15" t="s">
        <v>902</v>
      </c>
      <c r="R183" s="15" t="str">
        <f>INDEX('Lookup Lists'!$H$7:$K$59, MATCH(ClientDB[[#This Row],[Country Code]], 'Lookup Lists'!$G$7:$G$59, 0), MATCH(ClientDB[[#This Row],[Meal]], 'Lookup Lists'!$H$6:$K$6, 0))</f>
        <v>C</v>
      </c>
    </row>
    <row r="184" spans="1:18" x14ac:dyDescent="0.25">
      <c r="A184" s="10">
        <v>25549</v>
      </c>
      <c r="B184" t="s">
        <v>629</v>
      </c>
      <c r="C184" t="s">
        <v>630</v>
      </c>
      <c r="D184" s="18">
        <v>42394</v>
      </c>
      <c r="E184" s="10">
        <f>YEAR(ClientDB[[#This Row],[Start Date]])</f>
        <v>2016</v>
      </c>
      <c r="F184" t="s">
        <v>828</v>
      </c>
      <c r="G184" t="str">
        <f>VLOOKUP(ClientDB[[#This Row],[Org Code]],orgLookupTable[],2,FALSE)</f>
        <v>Shaw Construction</v>
      </c>
      <c r="H184" s="10" t="s">
        <v>46</v>
      </c>
      <c r="I184" s="10" t="str">
        <f>VLOOKUP(ClientDB[[#This Row],[Country Code]],CountryLookup[],2,)</f>
        <v>Germany</v>
      </c>
      <c r="J184" s="15">
        <v>8</v>
      </c>
      <c r="K184" s="15" t="str">
        <f>IF(ClientDB[[#This Row],[Start Date]]&gt;=U$14,"New","")</f>
        <v/>
      </c>
      <c r="L184" s="15" t="str">
        <f>IF(AND(ClientDB[[#This Row],[Start Year]]&lt;2016, ClientDB[[#This Row],[Events]]&gt;=6),"Gift","")</f>
        <v/>
      </c>
      <c r="M184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84" s="15">
        <v>3</v>
      </c>
      <c r="O184" s="35">
        <f>IF(ClientDB[[#This Row],[Days]]=1, 350, ClientDB[[#This Row],[Days]]*300)</f>
        <v>900</v>
      </c>
      <c r="P184" s="35">
        <f>IF(ClientDB[[#This Row],[Events]]&gt;=10, ClientDB[[#This Row],[Price]]*0.8, IF(ClientDB[[#This Row],[Events]]&gt;=5, ClientDB[[#This Row],[Price]]-50,ClientDB[[#This Row],[Price]]))</f>
        <v>850</v>
      </c>
      <c r="Q184" s="15" t="s">
        <v>899</v>
      </c>
      <c r="R184" s="15" t="str">
        <f>INDEX('Lookup Lists'!$H$7:$K$59, MATCH(ClientDB[[#This Row],[Country Code]], 'Lookup Lists'!$G$7:$G$59, 0), MATCH(ClientDB[[#This Row],[Meal]], 'Lookup Lists'!$H$6:$K$6, 0))</f>
        <v>A</v>
      </c>
    </row>
    <row r="185" spans="1:18" x14ac:dyDescent="0.25">
      <c r="A185" s="10">
        <v>25596</v>
      </c>
      <c r="B185" t="s">
        <v>248</v>
      </c>
      <c r="C185" t="s">
        <v>249</v>
      </c>
      <c r="D185" s="18">
        <v>43086</v>
      </c>
      <c r="E185" s="10">
        <f>YEAR(ClientDB[[#This Row],[Start Date]])</f>
        <v>2017</v>
      </c>
      <c r="F185" t="s">
        <v>816</v>
      </c>
      <c r="G185" t="str">
        <f>VLOOKUP(ClientDB[[#This Row],[Org Code]],orgLookupTable[],2,FALSE)</f>
        <v>IPI Bucharest</v>
      </c>
      <c r="H185" s="10" t="s">
        <v>54</v>
      </c>
      <c r="I185" s="10" t="str">
        <f>VLOOKUP(ClientDB[[#This Row],[Country Code]],CountryLookup[],2,)</f>
        <v>Romania</v>
      </c>
      <c r="J185" s="15">
        <v>2</v>
      </c>
      <c r="K185" s="15" t="str">
        <f>IF(ClientDB[[#This Row],[Start Date]]&gt;=U$14,"New","")</f>
        <v/>
      </c>
      <c r="L185" s="15" t="str">
        <f>IF(AND(ClientDB[[#This Row],[Start Year]]&lt;2016, ClientDB[[#This Row],[Events]]&gt;=6),"Gift","")</f>
        <v/>
      </c>
      <c r="M185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85" s="15">
        <v>2</v>
      </c>
      <c r="O185" s="35">
        <f>IF(ClientDB[[#This Row],[Days]]=1, 350, ClientDB[[#This Row],[Days]]*300)</f>
        <v>600</v>
      </c>
      <c r="P185" s="35">
        <f>IF(ClientDB[[#This Row],[Events]]&gt;=10, ClientDB[[#This Row],[Price]]*0.8, IF(ClientDB[[#This Row],[Events]]&gt;=5, ClientDB[[#This Row],[Price]]-50,ClientDB[[#This Row],[Price]]))</f>
        <v>600</v>
      </c>
      <c r="Q185" s="15" t="s">
        <v>901</v>
      </c>
      <c r="R185" s="15" t="str">
        <f>INDEX('Lookup Lists'!$H$7:$K$59, MATCH(ClientDB[[#This Row],[Country Code]], 'Lookup Lists'!$G$7:$G$59, 0), MATCH(ClientDB[[#This Row],[Meal]], 'Lookup Lists'!$H$6:$K$6, 0))</f>
        <v>G</v>
      </c>
    </row>
    <row r="186" spans="1:18" x14ac:dyDescent="0.25">
      <c r="A186" s="10">
        <v>25632</v>
      </c>
      <c r="B186" t="s">
        <v>568</v>
      </c>
      <c r="C186" t="s">
        <v>569</v>
      </c>
      <c r="D186" s="18">
        <v>43628</v>
      </c>
      <c r="E186" s="10">
        <f>YEAR(ClientDB[[#This Row],[Start Date]])</f>
        <v>2019</v>
      </c>
      <c r="F186" t="s">
        <v>811</v>
      </c>
      <c r="G186" t="str">
        <f>VLOOKUP(ClientDB[[#This Row],[Org Code]],orgLookupTable[],2,FALSE)</f>
        <v>EYN</v>
      </c>
      <c r="H186" s="10" t="s">
        <v>15</v>
      </c>
      <c r="I186" s="10" t="str">
        <f>VLOOKUP(ClientDB[[#This Row],[Country Code]],CountryLookup[],2,)</f>
        <v>United Kingdom</v>
      </c>
      <c r="J186" s="15">
        <v>3</v>
      </c>
      <c r="K186" s="15" t="str">
        <f>IF(ClientDB[[#This Row],[Start Date]]&gt;=U$14,"New","")</f>
        <v/>
      </c>
      <c r="L186" s="15" t="str">
        <f>IF(AND(ClientDB[[#This Row],[Start Year]]&lt;2016, ClientDB[[#This Row],[Events]]&gt;=6),"Gift","")</f>
        <v/>
      </c>
      <c r="M186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86" s="15">
        <v>2</v>
      </c>
      <c r="O186" s="35">
        <f>IF(ClientDB[[#This Row],[Days]]=1, 350, ClientDB[[#This Row],[Days]]*300)</f>
        <v>600</v>
      </c>
      <c r="P186" s="35">
        <f>IF(ClientDB[[#This Row],[Events]]&gt;=10, ClientDB[[#This Row],[Price]]*0.8, IF(ClientDB[[#This Row],[Events]]&gt;=5, ClientDB[[#This Row],[Price]]-50,ClientDB[[#This Row],[Price]]))</f>
        <v>600</v>
      </c>
      <c r="Q186" s="15" t="s">
        <v>902</v>
      </c>
      <c r="R186" s="15" t="str">
        <f>INDEX('Lookup Lists'!$H$7:$K$59, MATCH(ClientDB[[#This Row],[Country Code]], 'Lookup Lists'!$G$7:$G$59, 0), MATCH(ClientDB[[#This Row],[Meal]], 'Lookup Lists'!$H$6:$K$6, 0))</f>
        <v>B</v>
      </c>
    </row>
    <row r="187" spans="1:18" x14ac:dyDescent="0.25">
      <c r="A187" s="10">
        <v>25709</v>
      </c>
      <c r="B187" t="s">
        <v>283</v>
      </c>
      <c r="C187" t="s">
        <v>284</v>
      </c>
      <c r="D187" s="18">
        <v>42860</v>
      </c>
      <c r="E187" s="10">
        <f>YEAR(ClientDB[[#This Row],[Start Date]])</f>
        <v>2017</v>
      </c>
      <c r="F187" t="s">
        <v>827</v>
      </c>
      <c r="G187" t="str">
        <f>VLOOKUP(ClientDB[[#This Row],[Org Code]],orgLookupTable[],2,FALSE)</f>
        <v>Ripple Com</v>
      </c>
      <c r="H187" s="10" t="s">
        <v>15</v>
      </c>
      <c r="I187" s="10" t="str">
        <f>VLOOKUP(ClientDB[[#This Row],[Country Code]],CountryLookup[],2,)</f>
        <v>United Kingdom</v>
      </c>
      <c r="J187" s="15">
        <v>7</v>
      </c>
      <c r="K187" s="15" t="str">
        <f>IF(ClientDB[[#This Row],[Start Date]]&gt;=U$14,"New","")</f>
        <v/>
      </c>
      <c r="L187" s="15" t="str">
        <f>IF(AND(ClientDB[[#This Row],[Start Year]]&lt;2016, ClientDB[[#This Row],[Events]]&gt;=6),"Gift","")</f>
        <v/>
      </c>
      <c r="M187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87" s="15">
        <v>1</v>
      </c>
      <c r="O187" s="35">
        <f>IF(ClientDB[[#This Row],[Days]]=1, 350, ClientDB[[#This Row],[Days]]*300)</f>
        <v>350</v>
      </c>
      <c r="P187" s="35">
        <f>IF(ClientDB[[#This Row],[Events]]&gt;=10, ClientDB[[#This Row],[Price]]*0.8, IF(ClientDB[[#This Row],[Events]]&gt;=5, ClientDB[[#This Row],[Price]]-50,ClientDB[[#This Row],[Price]]))</f>
        <v>300</v>
      </c>
      <c r="Q187" s="15" t="s">
        <v>901</v>
      </c>
      <c r="R187" s="15" t="str">
        <f>INDEX('Lookup Lists'!$H$7:$K$59, MATCH(ClientDB[[#This Row],[Country Code]], 'Lookup Lists'!$G$7:$G$59, 0), MATCH(ClientDB[[#This Row],[Meal]], 'Lookup Lists'!$H$6:$K$6, 0))</f>
        <v>E</v>
      </c>
    </row>
    <row r="188" spans="1:18" x14ac:dyDescent="0.25">
      <c r="A188" s="10">
        <v>25731</v>
      </c>
      <c r="B188" t="s">
        <v>27</v>
      </c>
      <c r="C188" t="s">
        <v>28</v>
      </c>
      <c r="D188" s="18">
        <v>42634</v>
      </c>
      <c r="E188" s="10">
        <f>YEAR(ClientDB[[#This Row],[Start Date]])</f>
        <v>2016</v>
      </c>
      <c r="F188" t="s">
        <v>807</v>
      </c>
      <c r="G188" t="str">
        <f>VLOOKUP(ClientDB[[#This Row],[Org Code]],orgLookupTable[],2,FALSE)</f>
        <v>Duet</v>
      </c>
      <c r="H188" s="10" t="s">
        <v>30</v>
      </c>
      <c r="I188" s="10" t="str">
        <f>VLOOKUP(ClientDB[[#This Row],[Country Code]],CountryLookup[],2,)</f>
        <v>Bahrain</v>
      </c>
      <c r="J188" s="15">
        <v>6</v>
      </c>
      <c r="K188" s="15" t="str">
        <f>IF(ClientDB[[#This Row],[Start Date]]&gt;=U$14,"New","")</f>
        <v/>
      </c>
      <c r="L188" s="15" t="str">
        <f>IF(AND(ClientDB[[#This Row],[Start Year]]&lt;2016, ClientDB[[#This Row],[Events]]&gt;=6),"Gift","")</f>
        <v/>
      </c>
      <c r="M188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88" s="15">
        <v>2</v>
      </c>
      <c r="O188" s="35">
        <f>IF(ClientDB[[#This Row],[Days]]=1, 350, ClientDB[[#This Row],[Days]]*300)</f>
        <v>600</v>
      </c>
      <c r="P188" s="35">
        <f>IF(ClientDB[[#This Row],[Events]]&gt;=10, ClientDB[[#This Row],[Price]]*0.8, IF(ClientDB[[#This Row],[Events]]&gt;=5, ClientDB[[#This Row],[Price]]-50,ClientDB[[#This Row],[Price]]))</f>
        <v>550</v>
      </c>
      <c r="Q188" s="15" t="s">
        <v>901</v>
      </c>
      <c r="R188" s="15" t="str">
        <f>INDEX('Lookup Lists'!$H$7:$K$59, MATCH(ClientDB[[#This Row],[Country Code]], 'Lookup Lists'!$G$7:$G$59, 0), MATCH(ClientDB[[#This Row],[Meal]], 'Lookup Lists'!$H$6:$K$6, 0))</f>
        <v>D</v>
      </c>
    </row>
    <row r="189" spans="1:18" x14ac:dyDescent="0.25">
      <c r="A189" s="10">
        <v>25911</v>
      </c>
      <c r="B189" t="s">
        <v>554</v>
      </c>
      <c r="C189" t="s">
        <v>555</v>
      </c>
      <c r="D189" s="18">
        <v>43392</v>
      </c>
      <c r="E189" s="10">
        <f>YEAR(ClientDB[[#This Row],[Start Date]])</f>
        <v>2018</v>
      </c>
      <c r="F189" t="s">
        <v>822</v>
      </c>
      <c r="G189" t="str">
        <f>VLOOKUP(ClientDB[[#This Row],[Org Code]],orgLookupTable[],2,FALSE)</f>
        <v>PicSure</v>
      </c>
      <c r="H189" s="10" t="s">
        <v>15</v>
      </c>
      <c r="I189" s="10" t="str">
        <f>VLOOKUP(ClientDB[[#This Row],[Country Code]],CountryLookup[],2,)</f>
        <v>United Kingdom</v>
      </c>
      <c r="J189" s="15">
        <v>10</v>
      </c>
      <c r="K189" s="15" t="str">
        <f>IF(ClientDB[[#This Row],[Start Date]]&gt;=U$14,"New","")</f>
        <v/>
      </c>
      <c r="L189" s="15" t="str">
        <f>IF(AND(ClientDB[[#This Row],[Start Year]]&lt;2016, ClientDB[[#This Row],[Events]]&gt;=6),"Gift","")</f>
        <v/>
      </c>
      <c r="M189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189" s="15">
        <v>3</v>
      </c>
      <c r="O189" s="35">
        <f>IF(ClientDB[[#This Row],[Days]]=1, 350, ClientDB[[#This Row],[Days]]*300)</f>
        <v>900</v>
      </c>
      <c r="P189" s="35">
        <f>IF(ClientDB[[#This Row],[Events]]&gt;=10, ClientDB[[#This Row],[Price]]*0.8, IF(ClientDB[[#This Row],[Events]]&gt;=5, ClientDB[[#This Row],[Price]]-50,ClientDB[[#This Row],[Price]]))</f>
        <v>720</v>
      </c>
      <c r="Q189" s="15" t="s">
        <v>899</v>
      </c>
      <c r="R189" s="15" t="str">
        <f>INDEX('Lookup Lists'!$H$7:$K$59, MATCH(ClientDB[[#This Row],[Country Code]], 'Lookup Lists'!$G$7:$G$59, 0), MATCH(ClientDB[[#This Row],[Meal]], 'Lookup Lists'!$H$6:$K$6, 0))</f>
        <v>A</v>
      </c>
    </row>
    <row r="190" spans="1:18" x14ac:dyDescent="0.25">
      <c r="A190" s="10">
        <v>25957</v>
      </c>
      <c r="B190" t="s">
        <v>240</v>
      </c>
      <c r="C190" t="s">
        <v>241</v>
      </c>
      <c r="D190" s="18">
        <v>43711</v>
      </c>
      <c r="E190" s="10">
        <f>YEAR(ClientDB[[#This Row],[Start Date]])</f>
        <v>2019</v>
      </c>
      <c r="F190" t="s">
        <v>827</v>
      </c>
      <c r="G190" t="str">
        <f>VLOOKUP(ClientDB[[#This Row],[Org Code]],orgLookupTable[],2,FALSE)</f>
        <v>Ripple Com</v>
      </c>
      <c r="H190" s="10" t="s">
        <v>15</v>
      </c>
      <c r="I190" s="10" t="str">
        <f>VLOOKUP(ClientDB[[#This Row],[Country Code]],CountryLookup[],2,)</f>
        <v>United Kingdom</v>
      </c>
      <c r="J190" s="15">
        <v>2</v>
      </c>
      <c r="K190" s="15" t="str">
        <f>IF(ClientDB[[#This Row],[Start Date]]&gt;=U$14,"New","")</f>
        <v/>
      </c>
      <c r="L190" s="15" t="str">
        <f>IF(AND(ClientDB[[#This Row],[Start Year]]&lt;2016, ClientDB[[#This Row],[Events]]&gt;=6),"Gift","")</f>
        <v/>
      </c>
      <c r="M190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90" s="15">
        <v>3</v>
      </c>
      <c r="O190" s="35">
        <f>IF(ClientDB[[#This Row],[Days]]=1, 350, ClientDB[[#This Row],[Days]]*300)</f>
        <v>900</v>
      </c>
      <c r="P190" s="35">
        <f>IF(ClientDB[[#This Row],[Events]]&gt;=10, ClientDB[[#This Row],[Price]]*0.8, IF(ClientDB[[#This Row],[Events]]&gt;=5, ClientDB[[#This Row],[Price]]-50,ClientDB[[#This Row],[Price]]))</f>
        <v>900</v>
      </c>
      <c r="Q190" s="15" t="s">
        <v>900</v>
      </c>
      <c r="R190" s="15" t="str">
        <f>INDEX('Lookup Lists'!$H$7:$K$59, MATCH(ClientDB[[#This Row],[Country Code]], 'Lookup Lists'!$G$7:$G$59, 0), MATCH(ClientDB[[#This Row],[Meal]], 'Lookup Lists'!$H$6:$K$6, 0))</f>
        <v>A</v>
      </c>
    </row>
    <row r="191" spans="1:18" x14ac:dyDescent="0.25">
      <c r="A191" s="10">
        <v>26058</v>
      </c>
      <c r="B191" t="s">
        <v>507</v>
      </c>
      <c r="C191" t="s">
        <v>190</v>
      </c>
      <c r="D191" s="18">
        <v>42322</v>
      </c>
      <c r="E191" s="10">
        <f>YEAR(ClientDB[[#This Row],[Start Date]])</f>
        <v>2015</v>
      </c>
      <c r="F191" t="s">
        <v>835</v>
      </c>
      <c r="G191" t="str">
        <f>VLOOKUP(ClientDB[[#This Row],[Org Code]],orgLookupTable[],2,FALSE)</f>
        <v>West Telco</v>
      </c>
      <c r="H191" s="10" t="s">
        <v>155</v>
      </c>
      <c r="I191" s="10" t="str">
        <f>VLOOKUP(ClientDB[[#This Row],[Country Code]],CountryLookup[],2,)</f>
        <v>United Arab Emirates</v>
      </c>
      <c r="J191" s="15">
        <v>3</v>
      </c>
      <c r="K191" s="15" t="str">
        <f>IF(ClientDB[[#This Row],[Start Date]]&gt;=U$14,"New","")</f>
        <v/>
      </c>
      <c r="L191" s="15" t="str">
        <f>IF(AND(ClientDB[[#This Row],[Start Year]]&lt;2016, ClientDB[[#This Row],[Events]]&gt;=6),"Gift","")</f>
        <v/>
      </c>
      <c r="M191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91" s="15">
        <v>3</v>
      </c>
      <c r="O191" s="35">
        <f>IF(ClientDB[[#This Row],[Days]]=1, 350, ClientDB[[#This Row],[Days]]*300)</f>
        <v>900</v>
      </c>
      <c r="P191" s="35">
        <f>IF(ClientDB[[#This Row],[Events]]&gt;=10, ClientDB[[#This Row],[Price]]*0.8, IF(ClientDB[[#This Row],[Events]]&gt;=5, ClientDB[[#This Row],[Price]]-50,ClientDB[[#This Row],[Price]]))</f>
        <v>900</v>
      </c>
      <c r="Q191" s="15" t="s">
        <v>899</v>
      </c>
      <c r="R191" s="15" t="str">
        <f>INDEX('Lookup Lists'!$H$7:$K$59, MATCH(ClientDB[[#This Row],[Country Code]], 'Lookup Lists'!$G$7:$G$59, 0), MATCH(ClientDB[[#This Row],[Meal]], 'Lookup Lists'!$H$6:$K$6, 0))</f>
        <v>A</v>
      </c>
    </row>
    <row r="192" spans="1:18" x14ac:dyDescent="0.25">
      <c r="A192" s="10">
        <v>26180</v>
      </c>
      <c r="B192" t="s">
        <v>579</v>
      </c>
      <c r="C192" t="s">
        <v>580</v>
      </c>
      <c r="D192" s="18">
        <v>42577</v>
      </c>
      <c r="E192" s="10">
        <f>YEAR(ClientDB[[#This Row],[Start Date]])</f>
        <v>2016</v>
      </c>
      <c r="F192" t="s">
        <v>800</v>
      </c>
      <c r="G192" t="str">
        <f>VLOOKUP(ClientDB[[#This Row],[Org Code]],orgLookupTable[],2,FALSE)</f>
        <v>Chirah Technologies</v>
      </c>
      <c r="H192" s="10" t="s">
        <v>15</v>
      </c>
      <c r="I192" s="10" t="str">
        <f>VLOOKUP(ClientDB[[#This Row],[Country Code]],CountryLookup[],2,)</f>
        <v>United Kingdom</v>
      </c>
      <c r="J192" s="15">
        <v>5</v>
      </c>
      <c r="K192" s="15" t="str">
        <f>IF(ClientDB[[#This Row],[Start Date]]&gt;=U$14,"New","")</f>
        <v/>
      </c>
      <c r="L192" s="15" t="str">
        <f>IF(AND(ClientDB[[#This Row],[Start Year]]&lt;2016, ClientDB[[#This Row],[Events]]&gt;=6),"Gift","")</f>
        <v/>
      </c>
      <c r="M192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92" s="15">
        <v>2</v>
      </c>
      <c r="O192" s="35">
        <f>IF(ClientDB[[#This Row],[Days]]=1, 350, ClientDB[[#This Row],[Days]]*300)</f>
        <v>600</v>
      </c>
      <c r="P192" s="35">
        <f>IF(ClientDB[[#This Row],[Events]]&gt;=10, ClientDB[[#This Row],[Price]]*0.8, IF(ClientDB[[#This Row],[Events]]&gt;=5, ClientDB[[#This Row],[Price]]-50,ClientDB[[#This Row],[Price]]))</f>
        <v>550</v>
      </c>
      <c r="Q192" s="15" t="s">
        <v>901</v>
      </c>
      <c r="R192" s="15" t="str">
        <f>INDEX('Lookup Lists'!$H$7:$K$59, MATCH(ClientDB[[#This Row],[Country Code]], 'Lookup Lists'!$G$7:$G$59, 0), MATCH(ClientDB[[#This Row],[Meal]], 'Lookup Lists'!$H$6:$K$6, 0))</f>
        <v>E</v>
      </c>
    </row>
    <row r="193" spans="1:18" x14ac:dyDescent="0.25">
      <c r="A193" s="10">
        <v>26212</v>
      </c>
      <c r="B193" t="s">
        <v>464</v>
      </c>
      <c r="C193" t="s">
        <v>465</v>
      </c>
      <c r="D193" s="18">
        <v>43661</v>
      </c>
      <c r="E193" s="10">
        <f>YEAR(ClientDB[[#This Row],[Start Date]])</f>
        <v>2019</v>
      </c>
      <c r="F193" t="s">
        <v>832</v>
      </c>
      <c r="G193" t="str">
        <f>VLOOKUP(ClientDB[[#This Row],[Org Code]],orgLookupTable[],2,FALSE)</f>
        <v>TQ Processes</v>
      </c>
      <c r="H193" s="10" t="s">
        <v>97</v>
      </c>
      <c r="I193" s="10" t="str">
        <f>VLOOKUP(ClientDB[[#This Row],[Country Code]],CountryLookup[],2,)</f>
        <v>Ireland</v>
      </c>
      <c r="J193" s="15">
        <v>2</v>
      </c>
      <c r="K193" s="15" t="str">
        <f>IF(ClientDB[[#This Row],[Start Date]]&gt;=U$14,"New","")</f>
        <v/>
      </c>
      <c r="L193" s="15" t="str">
        <f>IF(AND(ClientDB[[#This Row],[Start Year]]&lt;2016, ClientDB[[#This Row],[Events]]&gt;=6),"Gift","")</f>
        <v/>
      </c>
      <c r="M193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93" s="15">
        <v>2</v>
      </c>
      <c r="O193" s="35">
        <f>IF(ClientDB[[#This Row],[Days]]=1, 350, ClientDB[[#This Row],[Days]]*300)</f>
        <v>600</v>
      </c>
      <c r="P193" s="35">
        <f>IF(ClientDB[[#This Row],[Events]]&gt;=10, ClientDB[[#This Row],[Price]]*0.8, IF(ClientDB[[#This Row],[Events]]&gt;=5, ClientDB[[#This Row],[Price]]-50,ClientDB[[#This Row],[Price]]))</f>
        <v>600</v>
      </c>
      <c r="Q193" s="15" t="s">
        <v>902</v>
      </c>
      <c r="R193" s="15" t="str">
        <f>INDEX('Lookup Lists'!$H$7:$K$59, MATCH(ClientDB[[#This Row],[Country Code]], 'Lookup Lists'!$G$7:$G$59, 0), MATCH(ClientDB[[#This Row],[Meal]], 'Lookup Lists'!$H$6:$K$6, 0))</f>
        <v>C</v>
      </c>
    </row>
    <row r="194" spans="1:18" x14ac:dyDescent="0.25">
      <c r="A194" s="10">
        <v>26256</v>
      </c>
      <c r="B194" t="s">
        <v>244</v>
      </c>
      <c r="C194" t="s">
        <v>405</v>
      </c>
      <c r="D194" s="18">
        <v>42100</v>
      </c>
      <c r="E194" s="10">
        <f>YEAR(ClientDB[[#This Row],[Start Date]])</f>
        <v>2015</v>
      </c>
      <c r="F194" t="s">
        <v>824</v>
      </c>
      <c r="G194" t="str">
        <f>VLOOKUP(ClientDB[[#This Row],[Org Code]],orgLookupTable[],2,FALSE)</f>
        <v>Pink Cloud Networks</v>
      </c>
      <c r="H194" s="10" t="s">
        <v>63</v>
      </c>
      <c r="I194" s="10" t="str">
        <f>VLOOKUP(ClientDB[[#This Row],[Country Code]],CountryLookup[],2,)</f>
        <v>Armenia</v>
      </c>
      <c r="J194" s="15">
        <v>11</v>
      </c>
      <c r="K194" s="15" t="str">
        <f>IF(ClientDB[[#This Row],[Start Date]]&gt;=U$14,"New","")</f>
        <v/>
      </c>
      <c r="L194" s="15" t="str">
        <f>IF(AND(ClientDB[[#This Row],[Start Year]]&lt;2016, ClientDB[[#This Row],[Events]]&gt;=6),"Gift","")</f>
        <v>Gift</v>
      </c>
      <c r="M194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194" s="15">
        <v>2</v>
      </c>
      <c r="O194" s="35">
        <f>IF(ClientDB[[#This Row],[Days]]=1, 350, ClientDB[[#This Row],[Days]]*300)</f>
        <v>600</v>
      </c>
      <c r="P194" s="35">
        <f>IF(ClientDB[[#This Row],[Events]]&gt;=10, ClientDB[[#This Row],[Price]]*0.8, IF(ClientDB[[#This Row],[Events]]&gt;=5, ClientDB[[#This Row],[Price]]-50,ClientDB[[#This Row],[Price]]))</f>
        <v>480</v>
      </c>
      <c r="Q194" s="15" t="s">
        <v>901</v>
      </c>
      <c r="R194" s="15" t="str">
        <f>INDEX('Lookup Lists'!$H$7:$K$59, MATCH(ClientDB[[#This Row],[Country Code]], 'Lookup Lists'!$G$7:$G$59, 0), MATCH(ClientDB[[#This Row],[Meal]], 'Lookup Lists'!$H$6:$K$6, 0))</f>
        <v>D</v>
      </c>
    </row>
    <row r="195" spans="1:18" x14ac:dyDescent="0.25">
      <c r="A195" s="10">
        <v>26273</v>
      </c>
      <c r="B195" t="s">
        <v>147</v>
      </c>
      <c r="C195" t="s">
        <v>674</v>
      </c>
      <c r="D195" s="18">
        <v>42500</v>
      </c>
      <c r="E195" s="10">
        <f>YEAR(ClientDB[[#This Row],[Start Date]])</f>
        <v>2016</v>
      </c>
      <c r="F195" t="s">
        <v>827</v>
      </c>
      <c r="G195" t="str">
        <f>VLOOKUP(ClientDB[[#This Row],[Org Code]],orgLookupTable[],2,FALSE)</f>
        <v>Ripple Com</v>
      </c>
      <c r="H195" s="10" t="s">
        <v>15</v>
      </c>
      <c r="I195" s="10" t="str">
        <f>VLOOKUP(ClientDB[[#This Row],[Country Code]],CountryLookup[],2,)</f>
        <v>United Kingdom</v>
      </c>
      <c r="J195" s="15">
        <v>1</v>
      </c>
      <c r="K195" s="15" t="str">
        <f>IF(ClientDB[[#This Row],[Start Date]]&gt;=U$14,"New","")</f>
        <v/>
      </c>
      <c r="L195" s="15" t="str">
        <f>IF(AND(ClientDB[[#This Row],[Start Year]]&lt;2016, ClientDB[[#This Row],[Events]]&gt;=6),"Gift","")</f>
        <v/>
      </c>
      <c r="M195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95" s="15">
        <v>1</v>
      </c>
      <c r="O195" s="35">
        <f>IF(ClientDB[[#This Row],[Days]]=1, 350, ClientDB[[#This Row],[Days]]*300)</f>
        <v>350</v>
      </c>
      <c r="P195" s="35">
        <f>IF(ClientDB[[#This Row],[Events]]&gt;=10, ClientDB[[#This Row],[Price]]*0.8, IF(ClientDB[[#This Row],[Events]]&gt;=5, ClientDB[[#This Row],[Price]]-50,ClientDB[[#This Row],[Price]]))</f>
        <v>350</v>
      </c>
      <c r="Q195" s="15" t="s">
        <v>900</v>
      </c>
      <c r="R195" s="15" t="str">
        <f>INDEX('Lookup Lists'!$H$7:$K$59, MATCH(ClientDB[[#This Row],[Country Code]], 'Lookup Lists'!$G$7:$G$59, 0), MATCH(ClientDB[[#This Row],[Meal]], 'Lookup Lists'!$H$6:$K$6, 0))</f>
        <v>A</v>
      </c>
    </row>
    <row r="196" spans="1:18" x14ac:dyDescent="0.25">
      <c r="A196" s="10">
        <v>26370</v>
      </c>
      <c r="B196" t="s">
        <v>489</v>
      </c>
      <c r="C196" t="s">
        <v>490</v>
      </c>
      <c r="D196" s="18">
        <v>43842</v>
      </c>
      <c r="E196" s="10">
        <f>YEAR(ClientDB[[#This Row],[Start Date]])</f>
        <v>2020</v>
      </c>
      <c r="F196" t="s">
        <v>805</v>
      </c>
      <c r="G196" t="str">
        <f>VLOOKUP(ClientDB[[#This Row],[Org Code]],orgLookupTable[],2,FALSE)</f>
        <v>Data Pro Sys</v>
      </c>
      <c r="H196" s="10" t="s">
        <v>124</v>
      </c>
      <c r="I196" s="10" t="str">
        <f>VLOOKUP(ClientDB[[#This Row],[Country Code]],CountryLookup[],2,)</f>
        <v>Lebanon</v>
      </c>
      <c r="J196" s="15">
        <v>1</v>
      </c>
      <c r="K196" s="15" t="str">
        <f>IF(ClientDB[[#This Row],[Start Date]]&gt;=U$14,"New","")</f>
        <v>New</v>
      </c>
      <c r="L196" s="15" t="str">
        <f>IF(AND(ClientDB[[#This Row],[Start Year]]&lt;2016, ClientDB[[#This Row],[Events]]&gt;=6),"Gift","")</f>
        <v/>
      </c>
      <c r="M196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96" s="15">
        <v>1</v>
      </c>
      <c r="O196" s="35">
        <f>IF(ClientDB[[#This Row],[Days]]=1, 350, ClientDB[[#This Row],[Days]]*300)</f>
        <v>350</v>
      </c>
      <c r="P196" s="35">
        <f>IF(ClientDB[[#This Row],[Events]]&gt;=10, ClientDB[[#This Row],[Price]]*0.8, IF(ClientDB[[#This Row],[Events]]&gt;=5, ClientDB[[#This Row],[Price]]-50,ClientDB[[#This Row],[Price]]))</f>
        <v>350</v>
      </c>
      <c r="Q196" s="15" t="s">
        <v>901</v>
      </c>
      <c r="R196" s="15" t="str">
        <f>INDEX('Lookup Lists'!$H$7:$K$59, MATCH(ClientDB[[#This Row],[Country Code]], 'Lookup Lists'!$G$7:$G$59, 0), MATCH(ClientDB[[#This Row],[Meal]], 'Lookup Lists'!$H$6:$K$6, 0))</f>
        <v>F</v>
      </c>
    </row>
    <row r="197" spans="1:18" x14ac:dyDescent="0.25">
      <c r="A197" s="10">
        <v>26383</v>
      </c>
      <c r="B197" t="s">
        <v>468</v>
      </c>
      <c r="C197" t="s">
        <v>624</v>
      </c>
      <c r="D197" s="18">
        <v>42976</v>
      </c>
      <c r="E197" s="10">
        <f>YEAR(ClientDB[[#This Row],[Start Date]])</f>
        <v>2017</v>
      </c>
      <c r="F197" t="s">
        <v>832</v>
      </c>
      <c r="G197" t="str">
        <f>VLOOKUP(ClientDB[[#This Row],[Org Code]],orgLookupTable[],2,FALSE)</f>
        <v>TQ Processes</v>
      </c>
      <c r="H197" s="10" t="s">
        <v>59</v>
      </c>
      <c r="I197" s="10" t="str">
        <f>VLOOKUP(ClientDB[[#This Row],[Country Code]],CountryLookup[],2,)</f>
        <v>Netherlands</v>
      </c>
      <c r="J197" s="15">
        <v>9</v>
      </c>
      <c r="K197" s="15" t="str">
        <f>IF(ClientDB[[#This Row],[Start Date]]&gt;=U$14,"New","")</f>
        <v/>
      </c>
      <c r="L197" s="15" t="str">
        <f>IF(AND(ClientDB[[#This Row],[Start Year]]&lt;2016, ClientDB[[#This Row],[Events]]&gt;=6),"Gift","")</f>
        <v/>
      </c>
      <c r="M197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97" s="15">
        <v>2</v>
      </c>
      <c r="O197" s="35">
        <f>IF(ClientDB[[#This Row],[Days]]=1, 350, ClientDB[[#This Row],[Days]]*300)</f>
        <v>600</v>
      </c>
      <c r="P197" s="35">
        <f>IF(ClientDB[[#This Row],[Events]]&gt;=10, ClientDB[[#This Row],[Price]]*0.8, IF(ClientDB[[#This Row],[Events]]&gt;=5, ClientDB[[#This Row],[Price]]-50,ClientDB[[#This Row],[Price]]))</f>
        <v>550</v>
      </c>
      <c r="Q197" s="15" t="s">
        <v>900</v>
      </c>
      <c r="R197" s="15" t="str">
        <f>INDEX('Lookup Lists'!$H$7:$K$59, MATCH(ClientDB[[#This Row],[Country Code]], 'Lookup Lists'!$G$7:$G$59, 0), MATCH(ClientDB[[#This Row],[Meal]], 'Lookup Lists'!$H$6:$K$6, 0))</f>
        <v>C</v>
      </c>
    </row>
    <row r="198" spans="1:18" x14ac:dyDescent="0.25">
      <c r="A198" s="10">
        <v>26457</v>
      </c>
      <c r="B198" t="s">
        <v>727</v>
      </c>
      <c r="C198" t="s">
        <v>728</v>
      </c>
      <c r="D198" s="18">
        <v>42736</v>
      </c>
      <c r="E198" s="10">
        <f>YEAR(ClientDB[[#This Row],[Start Date]])</f>
        <v>2017</v>
      </c>
      <c r="F198" t="s">
        <v>827</v>
      </c>
      <c r="G198" t="str">
        <f>VLOOKUP(ClientDB[[#This Row],[Org Code]],orgLookupTable[],2,FALSE)</f>
        <v>Ripple Com</v>
      </c>
      <c r="H198" s="10" t="s">
        <v>15</v>
      </c>
      <c r="I198" s="10" t="str">
        <f>VLOOKUP(ClientDB[[#This Row],[Country Code]],CountryLookup[],2,)</f>
        <v>United Kingdom</v>
      </c>
      <c r="J198" s="15">
        <v>6</v>
      </c>
      <c r="K198" s="15" t="str">
        <f>IF(ClientDB[[#This Row],[Start Date]]&gt;=U$14,"New","")</f>
        <v/>
      </c>
      <c r="L198" s="15" t="str">
        <f>IF(AND(ClientDB[[#This Row],[Start Year]]&lt;2016, ClientDB[[#This Row],[Events]]&gt;=6),"Gift","")</f>
        <v/>
      </c>
      <c r="M198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98" s="15">
        <v>1</v>
      </c>
      <c r="O198" s="35">
        <f>IF(ClientDB[[#This Row],[Days]]=1, 350, ClientDB[[#This Row],[Days]]*300)</f>
        <v>350</v>
      </c>
      <c r="P198" s="35">
        <f>IF(ClientDB[[#This Row],[Events]]&gt;=10, ClientDB[[#This Row],[Price]]*0.8, IF(ClientDB[[#This Row],[Events]]&gt;=5, ClientDB[[#This Row],[Price]]-50,ClientDB[[#This Row],[Price]]))</f>
        <v>300</v>
      </c>
      <c r="Q198" s="15" t="s">
        <v>899</v>
      </c>
      <c r="R198" s="15" t="str">
        <f>INDEX('Lookup Lists'!$H$7:$K$59, MATCH(ClientDB[[#This Row],[Country Code]], 'Lookup Lists'!$G$7:$G$59, 0), MATCH(ClientDB[[#This Row],[Meal]], 'Lookup Lists'!$H$6:$K$6, 0))</f>
        <v>A</v>
      </c>
    </row>
    <row r="199" spans="1:18" x14ac:dyDescent="0.25">
      <c r="A199" s="10">
        <v>26525</v>
      </c>
      <c r="B199" t="s">
        <v>118</v>
      </c>
      <c r="C199" t="s">
        <v>119</v>
      </c>
      <c r="D199" s="18">
        <v>42955</v>
      </c>
      <c r="E199" s="10">
        <f>YEAR(ClientDB[[#This Row],[Start Date]])</f>
        <v>2017</v>
      </c>
      <c r="F199" t="s">
        <v>808</v>
      </c>
      <c r="G199" t="str">
        <f>VLOOKUP(ClientDB[[#This Row],[Org Code]],orgLookupTable[],2,FALSE)</f>
        <v>Ebony Telecoms</v>
      </c>
      <c r="H199" s="10" t="s">
        <v>121</v>
      </c>
      <c r="I199" s="10" t="str">
        <f>VLOOKUP(ClientDB[[#This Row],[Country Code]],CountryLookup[],2,)</f>
        <v>Portugal</v>
      </c>
      <c r="J199" s="15">
        <v>5</v>
      </c>
      <c r="K199" s="15" t="str">
        <f>IF(ClientDB[[#This Row],[Start Date]]&gt;=U$14,"New","")</f>
        <v/>
      </c>
      <c r="L199" s="15" t="str">
        <f>IF(AND(ClientDB[[#This Row],[Start Year]]&lt;2016, ClientDB[[#This Row],[Events]]&gt;=6),"Gift","")</f>
        <v/>
      </c>
      <c r="M199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199" s="15">
        <v>2</v>
      </c>
      <c r="O199" s="35">
        <f>IF(ClientDB[[#This Row],[Days]]=1, 350, ClientDB[[#This Row],[Days]]*300)</f>
        <v>600</v>
      </c>
      <c r="P199" s="35">
        <f>IF(ClientDB[[#This Row],[Events]]&gt;=10, ClientDB[[#This Row],[Price]]*0.8, IF(ClientDB[[#This Row],[Events]]&gt;=5, ClientDB[[#This Row],[Price]]-50,ClientDB[[#This Row],[Price]]))</f>
        <v>550</v>
      </c>
      <c r="Q199" s="15" t="s">
        <v>900</v>
      </c>
      <c r="R199" s="15" t="str">
        <f>INDEX('Lookup Lists'!$H$7:$K$59, MATCH(ClientDB[[#This Row],[Country Code]], 'Lookup Lists'!$G$7:$G$59, 0), MATCH(ClientDB[[#This Row],[Meal]], 'Lookup Lists'!$H$6:$K$6, 0))</f>
        <v>C</v>
      </c>
    </row>
    <row r="200" spans="1:18" x14ac:dyDescent="0.25">
      <c r="A200" s="10">
        <v>26529</v>
      </c>
      <c r="B200" t="s">
        <v>631</v>
      </c>
      <c r="C200" t="s">
        <v>632</v>
      </c>
      <c r="D200" s="18">
        <v>42671</v>
      </c>
      <c r="E200" s="10">
        <f>YEAR(ClientDB[[#This Row],[Start Date]])</f>
        <v>2016</v>
      </c>
      <c r="F200" t="s">
        <v>812</v>
      </c>
      <c r="G200" t="str">
        <f>VLOOKUP(ClientDB[[#This Row],[Org Code]],orgLookupTable[],2,FALSE)</f>
        <v>Fzig Fibre</v>
      </c>
      <c r="H200" s="10" t="s">
        <v>175</v>
      </c>
      <c r="I200" s="10" t="str">
        <f>VLOOKUP(ClientDB[[#This Row],[Country Code]],CountryLookup[],2,)</f>
        <v>Australia</v>
      </c>
      <c r="J200" s="15">
        <v>11</v>
      </c>
      <c r="K200" s="15" t="str">
        <f>IF(ClientDB[[#This Row],[Start Date]]&gt;=U$14,"New","")</f>
        <v/>
      </c>
      <c r="L200" s="15" t="str">
        <f>IF(AND(ClientDB[[#This Row],[Start Year]]&lt;2016, ClientDB[[#This Row],[Events]]&gt;=6),"Gift","")</f>
        <v/>
      </c>
      <c r="M200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200" s="15">
        <v>2</v>
      </c>
      <c r="O200" s="35">
        <f>IF(ClientDB[[#This Row],[Days]]=1, 350, ClientDB[[#This Row],[Days]]*300)</f>
        <v>600</v>
      </c>
      <c r="P200" s="35">
        <f>IF(ClientDB[[#This Row],[Events]]&gt;=10, ClientDB[[#This Row],[Price]]*0.8, IF(ClientDB[[#This Row],[Events]]&gt;=5, ClientDB[[#This Row],[Price]]-50,ClientDB[[#This Row],[Price]]))</f>
        <v>480</v>
      </c>
      <c r="Q200" s="15" t="s">
        <v>900</v>
      </c>
      <c r="R200" s="15" t="str">
        <f>INDEX('Lookup Lists'!$H$7:$K$59, MATCH(ClientDB[[#This Row],[Country Code]], 'Lookup Lists'!$G$7:$G$59, 0), MATCH(ClientDB[[#This Row],[Meal]], 'Lookup Lists'!$H$6:$K$6, 0))</f>
        <v>A</v>
      </c>
    </row>
    <row r="201" spans="1:18" x14ac:dyDescent="0.25">
      <c r="A201" s="10">
        <v>26537</v>
      </c>
      <c r="B201" t="s">
        <v>346</v>
      </c>
      <c r="C201" t="s">
        <v>347</v>
      </c>
      <c r="D201" s="18">
        <v>43449</v>
      </c>
      <c r="E201" s="10">
        <f>YEAR(ClientDB[[#This Row],[Start Date]])</f>
        <v>2018</v>
      </c>
      <c r="F201" t="s">
        <v>801</v>
      </c>
      <c r="G201" t="str">
        <f>VLOOKUP(ClientDB[[#This Row],[Org Code]],orgLookupTable[],2,FALSE)</f>
        <v>Collings University</v>
      </c>
      <c r="H201" s="10" t="s">
        <v>59</v>
      </c>
      <c r="I201" s="10" t="str">
        <f>VLOOKUP(ClientDB[[#This Row],[Country Code]],CountryLookup[],2,)</f>
        <v>Netherlands</v>
      </c>
      <c r="J201" s="15">
        <v>8</v>
      </c>
      <c r="K201" s="15" t="str">
        <f>IF(ClientDB[[#This Row],[Start Date]]&gt;=U$14,"New","")</f>
        <v/>
      </c>
      <c r="L201" s="15" t="str">
        <f>IF(AND(ClientDB[[#This Row],[Start Year]]&lt;2016, ClientDB[[#This Row],[Events]]&gt;=6),"Gift","")</f>
        <v/>
      </c>
      <c r="M201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01" s="15">
        <v>2</v>
      </c>
      <c r="O201" s="35">
        <f>IF(ClientDB[[#This Row],[Days]]=1, 350, ClientDB[[#This Row],[Days]]*300)</f>
        <v>600</v>
      </c>
      <c r="P201" s="35">
        <f>IF(ClientDB[[#This Row],[Events]]&gt;=10, ClientDB[[#This Row],[Price]]*0.8, IF(ClientDB[[#This Row],[Events]]&gt;=5, ClientDB[[#This Row],[Price]]-50,ClientDB[[#This Row],[Price]]))</f>
        <v>550</v>
      </c>
      <c r="Q201" s="15" t="s">
        <v>899</v>
      </c>
      <c r="R201" s="15" t="str">
        <f>INDEX('Lookup Lists'!$H$7:$K$59, MATCH(ClientDB[[#This Row],[Country Code]], 'Lookup Lists'!$G$7:$G$59, 0), MATCH(ClientDB[[#This Row],[Meal]], 'Lookup Lists'!$H$6:$K$6, 0))</f>
        <v>B</v>
      </c>
    </row>
    <row r="202" spans="1:18" x14ac:dyDescent="0.25">
      <c r="A202" s="10">
        <v>26762</v>
      </c>
      <c r="B202" t="s">
        <v>223</v>
      </c>
      <c r="C202" t="s">
        <v>224</v>
      </c>
      <c r="D202" s="18">
        <v>42496</v>
      </c>
      <c r="E202" s="10">
        <f>YEAR(ClientDB[[#This Row],[Start Date]])</f>
        <v>2016</v>
      </c>
      <c r="F202" t="s">
        <v>839</v>
      </c>
      <c r="G202" t="str">
        <f>VLOOKUP(ClientDB[[#This Row],[Org Code]],orgLookupTable[],2,FALSE)</f>
        <v>Zconnect, Inc</v>
      </c>
      <c r="H202" s="10" t="s">
        <v>54</v>
      </c>
      <c r="I202" s="10" t="str">
        <f>VLOOKUP(ClientDB[[#This Row],[Country Code]],CountryLookup[],2,)</f>
        <v>Romania</v>
      </c>
      <c r="J202" s="15">
        <v>2</v>
      </c>
      <c r="K202" s="15" t="str">
        <f>IF(ClientDB[[#This Row],[Start Date]]&gt;=U$14,"New","")</f>
        <v/>
      </c>
      <c r="L202" s="15" t="str">
        <f>IF(AND(ClientDB[[#This Row],[Start Year]]&lt;2016, ClientDB[[#This Row],[Events]]&gt;=6),"Gift","")</f>
        <v/>
      </c>
      <c r="M202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02" s="15">
        <v>3</v>
      </c>
      <c r="O202" s="35">
        <f>IF(ClientDB[[#This Row],[Days]]=1, 350, ClientDB[[#This Row],[Days]]*300)</f>
        <v>900</v>
      </c>
      <c r="P202" s="35">
        <f>IF(ClientDB[[#This Row],[Events]]&gt;=10, ClientDB[[#This Row],[Price]]*0.8, IF(ClientDB[[#This Row],[Events]]&gt;=5, ClientDB[[#This Row],[Price]]-50,ClientDB[[#This Row],[Price]]))</f>
        <v>900</v>
      </c>
      <c r="Q202" s="15" t="s">
        <v>901</v>
      </c>
      <c r="R202" s="15" t="str">
        <f>INDEX('Lookup Lists'!$H$7:$K$59, MATCH(ClientDB[[#This Row],[Country Code]], 'Lookup Lists'!$G$7:$G$59, 0), MATCH(ClientDB[[#This Row],[Meal]], 'Lookup Lists'!$H$6:$K$6, 0))</f>
        <v>G</v>
      </c>
    </row>
    <row r="203" spans="1:18" x14ac:dyDescent="0.25">
      <c r="A203" s="10">
        <v>26794</v>
      </c>
      <c r="B203" t="s">
        <v>359</v>
      </c>
      <c r="C203" t="s">
        <v>744</v>
      </c>
      <c r="D203" s="18">
        <v>42812</v>
      </c>
      <c r="E203" s="10">
        <f>YEAR(ClientDB[[#This Row],[Start Date]])</f>
        <v>2017</v>
      </c>
      <c r="F203" t="s">
        <v>815</v>
      </c>
      <c r="G203" t="str">
        <f>VLOOKUP(ClientDB[[#This Row],[Org Code]],orgLookupTable[],2,FALSE)</f>
        <v>Intelligence Systems</v>
      </c>
      <c r="H203" s="10" t="s">
        <v>34</v>
      </c>
      <c r="I203" s="10" t="str">
        <f>VLOOKUP(ClientDB[[#This Row],[Country Code]],CountryLookup[],2,)</f>
        <v>United States</v>
      </c>
      <c r="J203" s="15">
        <v>7</v>
      </c>
      <c r="K203" s="15" t="str">
        <f>IF(ClientDB[[#This Row],[Start Date]]&gt;=U$14,"New","")</f>
        <v/>
      </c>
      <c r="L203" s="15" t="str">
        <f>IF(AND(ClientDB[[#This Row],[Start Year]]&lt;2016, ClientDB[[#This Row],[Events]]&gt;=6),"Gift","")</f>
        <v/>
      </c>
      <c r="M203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03" s="15">
        <v>3</v>
      </c>
      <c r="O203" s="35">
        <f>IF(ClientDB[[#This Row],[Days]]=1, 350, ClientDB[[#This Row],[Days]]*300)</f>
        <v>900</v>
      </c>
      <c r="P203" s="35">
        <f>IF(ClientDB[[#This Row],[Events]]&gt;=10, ClientDB[[#This Row],[Price]]*0.8, IF(ClientDB[[#This Row],[Events]]&gt;=5, ClientDB[[#This Row],[Price]]-50,ClientDB[[#This Row],[Price]]))</f>
        <v>850</v>
      </c>
      <c r="Q203" s="15" t="s">
        <v>901</v>
      </c>
      <c r="R203" s="15" t="str">
        <f>INDEX('Lookup Lists'!$H$7:$K$59, MATCH(ClientDB[[#This Row],[Country Code]], 'Lookup Lists'!$G$7:$G$59, 0), MATCH(ClientDB[[#This Row],[Meal]], 'Lookup Lists'!$H$6:$K$6, 0))</f>
        <v>G</v>
      </c>
    </row>
    <row r="204" spans="1:18" x14ac:dyDescent="0.25">
      <c r="A204" s="10">
        <v>26873</v>
      </c>
      <c r="B204" t="s">
        <v>51</v>
      </c>
      <c r="C204" t="s">
        <v>52</v>
      </c>
      <c r="D204" s="18">
        <v>43946</v>
      </c>
      <c r="E204" s="10">
        <f>YEAR(ClientDB[[#This Row],[Start Date]])</f>
        <v>2020</v>
      </c>
      <c r="F204" t="s">
        <v>836</v>
      </c>
      <c r="G204" t="str">
        <f>VLOOKUP(ClientDB[[#This Row],[Org Code]],orgLookupTable[],2,FALSE)</f>
        <v>Wiz Labs</v>
      </c>
      <c r="H204" s="10" t="s">
        <v>54</v>
      </c>
      <c r="I204" s="10" t="str">
        <f>VLOOKUP(ClientDB[[#This Row],[Country Code]],CountryLookup[],2,)</f>
        <v>Romania</v>
      </c>
      <c r="J204" s="15">
        <v>10</v>
      </c>
      <c r="K204" s="15" t="str">
        <f>IF(ClientDB[[#This Row],[Start Date]]&gt;=U$14,"New","")</f>
        <v>New</v>
      </c>
      <c r="L204" s="15" t="str">
        <f>IF(AND(ClientDB[[#This Row],[Start Year]]&lt;2016, ClientDB[[#This Row],[Events]]&gt;=6),"Gift","")</f>
        <v/>
      </c>
      <c r="M204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204" s="15">
        <v>1</v>
      </c>
      <c r="O204" s="35">
        <f>IF(ClientDB[[#This Row],[Days]]=1, 350, ClientDB[[#This Row],[Days]]*300)</f>
        <v>350</v>
      </c>
      <c r="P204" s="35">
        <f>IF(ClientDB[[#This Row],[Events]]&gt;=10, ClientDB[[#This Row],[Price]]*0.8, IF(ClientDB[[#This Row],[Events]]&gt;=5, ClientDB[[#This Row],[Price]]-50,ClientDB[[#This Row],[Price]]))</f>
        <v>280</v>
      </c>
      <c r="Q204" s="15" t="s">
        <v>902</v>
      </c>
      <c r="R204" s="15" t="str">
        <f>INDEX('Lookup Lists'!$H$7:$K$59, MATCH(ClientDB[[#This Row],[Country Code]], 'Lookup Lists'!$G$7:$G$59, 0), MATCH(ClientDB[[#This Row],[Meal]], 'Lookup Lists'!$H$6:$K$6, 0))</f>
        <v>C</v>
      </c>
    </row>
    <row r="205" spans="1:18" x14ac:dyDescent="0.25">
      <c r="A205" s="10">
        <v>26887</v>
      </c>
      <c r="B205" t="s">
        <v>147</v>
      </c>
      <c r="C205" t="s">
        <v>314</v>
      </c>
      <c r="D205" s="18">
        <v>42909</v>
      </c>
      <c r="E205" s="10">
        <f>YEAR(ClientDB[[#This Row],[Start Date]])</f>
        <v>2017</v>
      </c>
      <c r="F205" t="s">
        <v>827</v>
      </c>
      <c r="G205" t="str">
        <f>VLOOKUP(ClientDB[[#This Row],[Org Code]],orgLookupTable[],2,FALSE)</f>
        <v>Ripple Com</v>
      </c>
      <c r="H205" s="10" t="s">
        <v>15</v>
      </c>
      <c r="I205" s="10" t="str">
        <f>VLOOKUP(ClientDB[[#This Row],[Country Code]],CountryLookup[],2,)</f>
        <v>United Kingdom</v>
      </c>
      <c r="J205" s="15">
        <v>12</v>
      </c>
      <c r="K205" s="15" t="str">
        <f>IF(ClientDB[[#This Row],[Start Date]]&gt;=U$14,"New","")</f>
        <v/>
      </c>
      <c r="L205" s="15" t="str">
        <f>IF(AND(ClientDB[[#This Row],[Start Year]]&lt;2016, ClientDB[[#This Row],[Events]]&gt;=6),"Gift","")</f>
        <v/>
      </c>
      <c r="M205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205" s="15">
        <v>2</v>
      </c>
      <c r="O205" s="35">
        <f>IF(ClientDB[[#This Row],[Days]]=1, 350, ClientDB[[#This Row],[Days]]*300)</f>
        <v>600</v>
      </c>
      <c r="P205" s="35">
        <f>IF(ClientDB[[#This Row],[Events]]&gt;=10, ClientDB[[#This Row],[Price]]*0.8, IF(ClientDB[[#This Row],[Events]]&gt;=5, ClientDB[[#This Row],[Price]]-50,ClientDB[[#This Row],[Price]]))</f>
        <v>480</v>
      </c>
      <c r="Q205" s="15" t="s">
        <v>901</v>
      </c>
      <c r="R205" s="15" t="str">
        <f>INDEX('Lookup Lists'!$H$7:$K$59, MATCH(ClientDB[[#This Row],[Country Code]], 'Lookup Lists'!$G$7:$G$59, 0), MATCH(ClientDB[[#This Row],[Meal]], 'Lookup Lists'!$H$6:$K$6, 0))</f>
        <v>E</v>
      </c>
    </row>
    <row r="206" spans="1:18" x14ac:dyDescent="0.25">
      <c r="A206" s="10">
        <v>26888</v>
      </c>
      <c r="B206" t="s">
        <v>47</v>
      </c>
      <c r="C206" t="s">
        <v>48</v>
      </c>
      <c r="D206" s="18">
        <v>42143</v>
      </c>
      <c r="E206" s="10">
        <f>YEAR(ClientDB[[#This Row],[Start Date]])</f>
        <v>2015</v>
      </c>
      <c r="F206" t="s">
        <v>840</v>
      </c>
      <c r="G206" t="str">
        <f>VLOOKUP(ClientDB[[#This Row],[Org Code]],orgLookupTable[],2,FALSE)</f>
        <v>Zim Sales</v>
      </c>
      <c r="H206" s="10" t="s">
        <v>50</v>
      </c>
      <c r="I206" s="10" t="str">
        <f>VLOOKUP(ClientDB[[#This Row],[Country Code]],CountryLookup[],2,)</f>
        <v>Finland</v>
      </c>
      <c r="J206" s="15">
        <v>1</v>
      </c>
      <c r="K206" s="15" t="str">
        <f>IF(ClientDB[[#This Row],[Start Date]]&gt;=U$14,"New","")</f>
        <v/>
      </c>
      <c r="L206" s="15" t="str">
        <f>IF(AND(ClientDB[[#This Row],[Start Year]]&lt;2016, ClientDB[[#This Row],[Events]]&gt;=6),"Gift","")</f>
        <v/>
      </c>
      <c r="M206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06" s="15">
        <v>1</v>
      </c>
      <c r="O206" s="35">
        <f>IF(ClientDB[[#This Row],[Days]]=1, 350, ClientDB[[#This Row],[Days]]*300)</f>
        <v>350</v>
      </c>
      <c r="P206" s="35">
        <f>IF(ClientDB[[#This Row],[Events]]&gt;=10, ClientDB[[#This Row],[Price]]*0.8, IF(ClientDB[[#This Row],[Events]]&gt;=5, ClientDB[[#This Row],[Price]]-50,ClientDB[[#This Row],[Price]]))</f>
        <v>350</v>
      </c>
      <c r="Q206" s="15" t="s">
        <v>901</v>
      </c>
      <c r="R206" s="15" t="str">
        <f>INDEX('Lookup Lists'!$H$7:$K$59, MATCH(ClientDB[[#This Row],[Country Code]], 'Lookup Lists'!$G$7:$G$59, 0), MATCH(ClientDB[[#This Row],[Meal]], 'Lookup Lists'!$H$6:$K$6, 0))</f>
        <v>D</v>
      </c>
    </row>
    <row r="207" spans="1:18" x14ac:dyDescent="0.25">
      <c r="A207" s="10">
        <v>26949</v>
      </c>
      <c r="B207" t="s">
        <v>242</v>
      </c>
      <c r="C207" t="s">
        <v>729</v>
      </c>
      <c r="D207" s="18">
        <v>43741</v>
      </c>
      <c r="E207" s="10">
        <f>YEAR(ClientDB[[#This Row],[Start Date]])</f>
        <v>2019</v>
      </c>
      <c r="F207" t="s">
        <v>799</v>
      </c>
      <c r="G207" t="str">
        <f>VLOOKUP(ClientDB[[#This Row],[Org Code]],orgLookupTable[],2,FALSE)</f>
        <v>ByteSize</v>
      </c>
      <c r="H207" s="10" t="s">
        <v>26</v>
      </c>
      <c r="I207" s="10" t="str">
        <f>VLOOKUP(ClientDB[[#This Row],[Country Code]],CountryLookup[],2,)</f>
        <v>Ukraine</v>
      </c>
      <c r="J207" s="15">
        <v>2</v>
      </c>
      <c r="K207" s="15" t="str">
        <f>IF(ClientDB[[#This Row],[Start Date]]&gt;=U$14,"New","")</f>
        <v/>
      </c>
      <c r="L207" s="15" t="str">
        <f>IF(AND(ClientDB[[#This Row],[Start Year]]&lt;2016, ClientDB[[#This Row],[Events]]&gt;=6),"Gift","")</f>
        <v/>
      </c>
      <c r="M207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07" s="15">
        <v>3</v>
      </c>
      <c r="O207" s="35">
        <f>IF(ClientDB[[#This Row],[Days]]=1, 350, ClientDB[[#This Row],[Days]]*300)</f>
        <v>900</v>
      </c>
      <c r="P207" s="35">
        <f>IF(ClientDB[[#This Row],[Events]]&gt;=10, ClientDB[[#This Row],[Price]]*0.8, IF(ClientDB[[#This Row],[Events]]&gt;=5, ClientDB[[#This Row],[Price]]-50,ClientDB[[#This Row],[Price]]))</f>
        <v>900</v>
      </c>
      <c r="Q207" s="15" t="s">
        <v>901</v>
      </c>
      <c r="R207" s="15" t="str">
        <f>INDEX('Lookup Lists'!$H$7:$K$59, MATCH(ClientDB[[#This Row],[Country Code]], 'Lookup Lists'!$G$7:$G$59, 0), MATCH(ClientDB[[#This Row],[Meal]], 'Lookup Lists'!$H$6:$K$6, 0))</f>
        <v>G</v>
      </c>
    </row>
    <row r="208" spans="1:18" x14ac:dyDescent="0.25">
      <c r="A208" s="10">
        <v>27034</v>
      </c>
      <c r="B208" t="s">
        <v>422</v>
      </c>
      <c r="C208" t="s">
        <v>423</v>
      </c>
      <c r="D208" s="18">
        <v>42427</v>
      </c>
      <c r="E208" s="10">
        <f>YEAR(ClientDB[[#This Row],[Start Date]])</f>
        <v>2016</v>
      </c>
      <c r="F208" t="s">
        <v>827</v>
      </c>
      <c r="G208" t="str">
        <f>VLOOKUP(ClientDB[[#This Row],[Org Code]],orgLookupTable[],2,FALSE)</f>
        <v>Ripple Com</v>
      </c>
      <c r="H208" s="10" t="s">
        <v>15</v>
      </c>
      <c r="I208" s="10" t="str">
        <f>VLOOKUP(ClientDB[[#This Row],[Country Code]],CountryLookup[],2,)</f>
        <v>United Kingdom</v>
      </c>
      <c r="J208" s="15">
        <v>8</v>
      </c>
      <c r="K208" s="15" t="str">
        <f>IF(ClientDB[[#This Row],[Start Date]]&gt;=U$14,"New","")</f>
        <v/>
      </c>
      <c r="L208" s="15" t="str">
        <f>IF(AND(ClientDB[[#This Row],[Start Year]]&lt;2016, ClientDB[[#This Row],[Events]]&gt;=6),"Gift","")</f>
        <v/>
      </c>
      <c r="M208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08" s="15">
        <v>1</v>
      </c>
      <c r="O208" s="35">
        <f>IF(ClientDB[[#This Row],[Days]]=1, 350, ClientDB[[#This Row],[Days]]*300)</f>
        <v>350</v>
      </c>
      <c r="P208" s="35">
        <f>IF(ClientDB[[#This Row],[Events]]&gt;=10, ClientDB[[#This Row],[Price]]*0.8, IF(ClientDB[[#This Row],[Events]]&gt;=5, ClientDB[[#This Row],[Price]]-50,ClientDB[[#This Row],[Price]]))</f>
        <v>300</v>
      </c>
      <c r="Q208" s="15" t="s">
        <v>899</v>
      </c>
      <c r="R208" s="15" t="str">
        <f>INDEX('Lookup Lists'!$H$7:$K$59, MATCH(ClientDB[[#This Row],[Country Code]], 'Lookup Lists'!$G$7:$G$59, 0), MATCH(ClientDB[[#This Row],[Meal]], 'Lookup Lists'!$H$6:$K$6, 0))</f>
        <v>A</v>
      </c>
    </row>
    <row r="209" spans="1:18" x14ac:dyDescent="0.25">
      <c r="A209" s="10">
        <v>27232</v>
      </c>
      <c r="B209" t="s">
        <v>452</v>
      </c>
      <c r="C209" t="s">
        <v>453</v>
      </c>
      <c r="D209" s="18">
        <v>43721</v>
      </c>
      <c r="E209" s="10">
        <f>YEAR(ClientDB[[#This Row],[Start Date]])</f>
        <v>2019</v>
      </c>
      <c r="F209" t="s">
        <v>833</v>
      </c>
      <c r="G209" t="str">
        <f>VLOOKUP(ClientDB[[#This Row],[Org Code]],orgLookupTable[],2,FALSE)</f>
        <v>UON</v>
      </c>
      <c r="H209" s="10" t="s">
        <v>34</v>
      </c>
      <c r="I209" s="10" t="str">
        <f>VLOOKUP(ClientDB[[#This Row],[Country Code]],CountryLookup[],2,)</f>
        <v>United States</v>
      </c>
      <c r="J209" s="15">
        <v>1</v>
      </c>
      <c r="K209" s="15" t="str">
        <f>IF(ClientDB[[#This Row],[Start Date]]&gt;=U$14,"New","")</f>
        <v/>
      </c>
      <c r="L209" s="15" t="str">
        <f>IF(AND(ClientDB[[#This Row],[Start Year]]&lt;2016, ClientDB[[#This Row],[Events]]&gt;=6),"Gift","")</f>
        <v/>
      </c>
      <c r="M209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09" s="15">
        <v>1</v>
      </c>
      <c r="O209" s="35">
        <f>IF(ClientDB[[#This Row],[Days]]=1, 350, ClientDB[[#This Row],[Days]]*300)</f>
        <v>350</v>
      </c>
      <c r="P209" s="35">
        <f>IF(ClientDB[[#This Row],[Events]]&gt;=10, ClientDB[[#This Row],[Price]]*0.8, IF(ClientDB[[#This Row],[Events]]&gt;=5, ClientDB[[#This Row],[Price]]-50,ClientDB[[#This Row],[Price]]))</f>
        <v>350</v>
      </c>
      <c r="Q209" s="15" t="s">
        <v>899</v>
      </c>
      <c r="R209" s="15" t="str">
        <f>INDEX('Lookup Lists'!$H$7:$K$59, MATCH(ClientDB[[#This Row],[Country Code]], 'Lookup Lists'!$G$7:$G$59, 0), MATCH(ClientDB[[#This Row],[Meal]], 'Lookup Lists'!$H$6:$K$6, 0))</f>
        <v>F</v>
      </c>
    </row>
    <row r="210" spans="1:18" x14ac:dyDescent="0.25">
      <c r="A210" s="10">
        <v>27293</v>
      </c>
      <c r="B210" t="s">
        <v>483</v>
      </c>
      <c r="C210" t="s">
        <v>484</v>
      </c>
      <c r="D210" s="18">
        <v>42364</v>
      </c>
      <c r="E210" s="10">
        <f>YEAR(ClientDB[[#This Row],[Start Date]])</f>
        <v>2015</v>
      </c>
      <c r="F210" t="s">
        <v>833</v>
      </c>
      <c r="G210" t="str">
        <f>VLOOKUP(ClientDB[[#This Row],[Org Code]],orgLookupTable[],2,FALSE)</f>
        <v>UON</v>
      </c>
      <c r="H210" s="10" t="s">
        <v>34</v>
      </c>
      <c r="I210" s="10" t="str">
        <f>VLOOKUP(ClientDB[[#This Row],[Country Code]],CountryLookup[],2,)</f>
        <v>United States</v>
      </c>
      <c r="J210" s="15">
        <v>6</v>
      </c>
      <c r="K210" s="15" t="str">
        <f>IF(ClientDB[[#This Row],[Start Date]]&gt;=U$14,"New","")</f>
        <v/>
      </c>
      <c r="L210" s="15" t="str">
        <f>IF(AND(ClientDB[[#This Row],[Start Year]]&lt;2016, ClientDB[[#This Row],[Events]]&gt;=6),"Gift","")</f>
        <v>Gift</v>
      </c>
      <c r="M210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10" s="15">
        <v>1</v>
      </c>
      <c r="O210" s="35">
        <f>IF(ClientDB[[#This Row],[Days]]=1, 350, ClientDB[[#This Row],[Days]]*300)</f>
        <v>350</v>
      </c>
      <c r="P210" s="35">
        <f>IF(ClientDB[[#This Row],[Events]]&gt;=10, ClientDB[[#This Row],[Price]]*0.8, IF(ClientDB[[#This Row],[Events]]&gt;=5, ClientDB[[#This Row],[Price]]-50,ClientDB[[#This Row],[Price]]))</f>
        <v>300</v>
      </c>
      <c r="Q210" s="15" t="s">
        <v>902</v>
      </c>
      <c r="R210" s="15" t="str">
        <f>INDEX('Lookup Lists'!$H$7:$K$59, MATCH(ClientDB[[#This Row],[Country Code]], 'Lookup Lists'!$G$7:$G$59, 0), MATCH(ClientDB[[#This Row],[Meal]], 'Lookup Lists'!$H$6:$K$6, 0))</f>
        <v>F</v>
      </c>
    </row>
    <row r="211" spans="1:18" x14ac:dyDescent="0.25">
      <c r="A211" s="10">
        <v>27300</v>
      </c>
      <c r="B211" t="s">
        <v>756</v>
      </c>
      <c r="C211" t="s">
        <v>757</v>
      </c>
      <c r="D211" s="18">
        <v>42960</v>
      </c>
      <c r="E211" s="10">
        <f>YEAR(ClientDB[[#This Row],[Start Date]])</f>
        <v>2017</v>
      </c>
      <c r="F211" t="s">
        <v>827</v>
      </c>
      <c r="G211" t="str">
        <f>VLOOKUP(ClientDB[[#This Row],[Org Code]],orgLookupTable[],2,FALSE)</f>
        <v>Ripple Com</v>
      </c>
      <c r="H211" s="10" t="s">
        <v>15</v>
      </c>
      <c r="I211" s="10" t="str">
        <f>VLOOKUP(ClientDB[[#This Row],[Country Code]],CountryLookup[],2,)</f>
        <v>United Kingdom</v>
      </c>
      <c r="J211" s="15">
        <v>1</v>
      </c>
      <c r="K211" s="15" t="str">
        <f>IF(ClientDB[[#This Row],[Start Date]]&gt;=U$14,"New","")</f>
        <v/>
      </c>
      <c r="L211" s="15" t="str">
        <f>IF(AND(ClientDB[[#This Row],[Start Year]]&lt;2016, ClientDB[[#This Row],[Events]]&gt;=6),"Gift","")</f>
        <v/>
      </c>
      <c r="M211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11" s="15">
        <v>1</v>
      </c>
      <c r="O211" s="35">
        <f>IF(ClientDB[[#This Row],[Days]]=1, 350, ClientDB[[#This Row],[Days]]*300)</f>
        <v>350</v>
      </c>
      <c r="P211" s="35">
        <f>IF(ClientDB[[#This Row],[Events]]&gt;=10, ClientDB[[#This Row],[Price]]*0.8, IF(ClientDB[[#This Row],[Events]]&gt;=5, ClientDB[[#This Row],[Price]]-50,ClientDB[[#This Row],[Price]]))</f>
        <v>350</v>
      </c>
      <c r="Q211" s="15" t="s">
        <v>902</v>
      </c>
      <c r="R211" s="15" t="str">
        <f>INDEX('Lookup Lists'!$H$7:$K$59, MATCH(ClientDB[[#This Row],[Country Code]], 'Lookup Lists'!$G$7:$G$59, 0), MATCH(ClientDB[[#This Row],[Meal]], 'Lookup Lists'!$H$6:$K$6, 0))</f>
        <v>B</v>
      </c>
    </row>
    <row r="212" spans="1:18" x14ac:dyDescent="0.25">
      <c r="A212" s="10">
        <v>27309</v>
      </c>
      <c r="B212" t="s">
        <v>485</v>
      </c>
      <c r="C212" t="s">
        <v>486</v>
      </c>
      <c r="D212" s="18">
        <v>43132</v>
      </c>
      <c r="E212" s="10">
        <f>YEAR(ClientDB[[#This Row],[Start Date]])</f>
        <v>2018</v>
      </c>
      <c r="F212" t="s">
        <v>827</v>
      </c>
      <c r="G212" t="str">
        <f>VLOOKUP(ClientDB[[#This Row],[Org Code]],orgLookupTable[],2,FALSE)</f>
        <v>Ripple Com</v>
      </c>
      <c r="H212" s="10" t="s">
        <v>15</v>
      </c>
      <c r="I212" s="10" t="str">
        <f>VLOOKUP(ClientDB[[#This Row],[Country Code]],CountryLookup[],2,)</f>
        <v>United Kingdom</v>
      </c>
      <c r="J212" s="15">
        <v>3</v>
      </c>
      <c r="K212" s="15" t="str">
        <f>IF(ClientDB[[#This Row],[Start Date]]&gt;=U$14,"New","")</f>
        <v/>
      </c>
      <c r="L212" s="15" t="str">
        <f>IF(AND(ClientDB[[#This Row],[Start Year]]&lt;2016, ClientDB[[#This Row],[Events]]&gt;=6),"Gift","")</f>
        <v/>
      </c>
      <c r="M212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12" s="15">
        <v>1</v>
      </c>
      <c r="O212" s="35">
        <f>IF(ClientDB[[#This Row],[Days]]=1, 350, ClientDB[[#This Row],[Days]]*300)</f>
        <v>350</v>
      </c>
      <c r="P212" s="35">
        <f>IF(ClientDB[[#This Row],[Events]]&gt;=10, ClientDB[[#This Row],[Price]]*0.8, IF(ClientDB[[#This Row],[Events]]&gt;=5, ClientDB[[#This Row],[Price]]-50,ClientDB[[#This Row],[Price]]))</f>
        <v>350</v>
      </c>
      <c r="Q212" s="15" t="s">
        <v>900</v>
      </c>
      <c r="R212" s="15" t="str">
        <f>INDEX('Lookup Lists'!$H$7:$K$59, MATCH(ClientDB[[#This Row],[Country Code]], 'Lookup Lists'!$G$7:$G$59, 0), MATCH(ClientDB[[#This Row],[Meal]], 'Lookup Lists'!$H$6:$K$6, 0))</f>
        <v>A</v>
      </c>
    </row>
    <row r="213" spans="1:18" x14ac:dyDescent="0.25">
      <c r="A213" s="10">
        <v>27397</v>
      </c>
      <c r="B213" t="s">
        <v>321</v>
      </c>
      <c r="C213" t="s">
        <v>322</v>
      </c>
      <c r="D213" s="18">
        <v>43398</v>
      </c>
      <c r="E213" s="10">
        <f>YEAR(ClientDB[[#This Row],[Start Date]])</f>
        <v>2018</v>
      </c>
      <c r="F213" t="s">
        <v>827</v>
      </c>
      <c r="G213" t="str">
        <f>VLOOKUP(ClientDB[[#This Row],[Org Code]],orgLookupTable[],2,FALSE)</f>
        <v>Ripple Com</v>
      </c>
      <c r="H213" s="10" t="s">
        <v>15</v>
      </c>
      <c r="I213" s="10" t="str">
        <f>VLOOKUP(ClientDB[[#This Row],[Country Code]],CountryLookup[],2,)</f>
        <v>United Kingdom</v>
      </c>
      <c r="J213" s="15">
        <v>6</v>
      </c>
      <c r="K213" s="15" t="str">
        <f>IF(ClientDB[[#This Row],[Start Date]]&gt;=U$14,"New","")</f>
        <v/>
      </c>
      <c r="L213" s="15" t="str">
        <f>IF(AND(ClientDB[[#This Row],[Start Year]]&lt;2016, ClientDB[[#This Row],[Events]]&gt;=6),"Gift","")</f>
        <v/>
      </c>
      <c r="M213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13" s="15">
        <v>1</v>
      </c>
      <c r="O213" s="35">
        <f>IF(ClientDB[[#This Row],[Days]]=1, 350, ClientDB[[#This Row],[Days]]*300)</f>
        <v>350</v>
      </c>
      <c r="P213" s="35">
        <f>IF(ClientDB[[#This Row],[Events]]&gt;=10, ClientDB[[#This Row],[Price]]*0.8, IF(ClientDB[[#This Row],[Events]]&gt;=5, ClientDB[[#This Row],[Price]]-50,ClientDB[[#This Row],[Price]]))</f>
        <v>300</v>
      </c>
      <c r="Q213" s="15" t="s">
        <v>900</v>
      </c>
      <c r="R213" s="15" t="str">
        <f>INDEX('Lookup Lists'!$H$7:$K$59, MATCH(ClientDB[[#This Row],[Country Code]], 'Lookup Lists'!$G$7:$G$59, 0), MATCH(ClientDB[[#This Row],[Meal]], 'Lookup Lists'!$H$6:$K$6, 0))</f>
        <v>A</v>
      </c>
    </row>
    <row r="214" spans="1:18" x14ac:dyDescent="0.25">
      <c r="A214" s="10">
        <v>27471</v>
      </c>
      <c r="B214" t="s">
        <v>710</v>
      </c>
      <c r="C214" t="s">
        <v>711</v>
      </c>
      <c r="D214" s="18">
        <v>43453</v>
      </c>
      <c r="E214" s="10">
        <f>YEAR(ClientDB[[#This Row],[Start Date]])</f>
        <v>2018</v>
      </c>
      <c r="F214" t="s">
        <v>817</v>
      </c>
      <c r="G214" t="str">
        <f>VLOOKUP(ClientDB[[#This Row],[Org Code]],orgLookupTable[],2,FALSE)</f>
        <v>LACNE</v>
      </c>
      <c r="H214" s="10" t="s">
        <v>124</v>
      </c>
      <c r="I214" s="10" t="str">
        <f>VLOOKUP(ClientDB[[#This Row],[Country Code]],CountryLookup[],2,)</f>
        <v>Lebanon</v>
      </c>
      <c r="J214" s="15">
        <v>7</v>
      </c>
      <c r="K214" s="15" t="str">
        <f>IF(ClientDB[[#This Row],[Start Date]]&gt;=U$14,"New","")</f>
        <v/>
      </c>
      <c r="L214" s="15" t="str">
        <f>IF(AND(ClientDB[[#This Row],[Start Year]]&lt;2016, ClientDB[[#This Row],[Events]]&gt;=6),"Gift","")</f>
        <v/>
      </c>
      <c r="M214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14" s="15">
        <v>2</v>
      </c>
      <c r="O214" s="35">
        <f>IF(ClientDB[[#This Row],[Days]]=1, 350, ClientDB[[#This Row],[Days]]*300)</f>
        <v>600</v>
      </c>
      <c r="P214" s="35">
        <f>IF(ClientDB[[#This Row],[Events]]&gt;=10, ClientDB[[#This Row],[Price]]*0.8, IF(ClientDB[[#This Row],[Events]]&gt;=5, ClientDB[[#This Row],[Price]]-50,ClientDB[[#This Row],[Price]]))</f>
        <v>550</v>
      </c>
      <c r="Q214" s="15" t="s">
        <v>901</v>
      </c>
      <c r="R214" s="15" t="str">
        <f>INDEX('Lookup Lists'!$H$7:$K$59, MATCH(ClientDB[[#This Row],[Country Code]], 'Lookup Lists'!$G$7:$G$59, 0), MATCH(ClientDB[[#This Row],[Meal]], 'Lookup Lists'!$H$6:$K$6, 0))</f>
        <v>F</v>
      </c>
    </row>
    <row r="215" spans="1:18" x14ac:dyDescent="0.25">
      <c r="A215" s="10">
        <v>27531</v>
      </c>
      <c r="B215" t="s">
        <v>563</v>
      </c>
      <c r="C215" t="s">
        <v>564</v>
      </c>
      <c r="D215" s="18">
        <v>42375</v>
      </c>
      <c r="E215" s="10">
        <f>YEAR(ClientDB[[#This Row],[Start Date]])</f>
        <v>2016</v>
      </c>
      <c r="F215" t="s">
        <v>830</v>
      </c>
      <c r="G215" t="str">
        <f>VLOOKUP(ClientDB[[#This Row],[Org Code]],orgLookupTable[],2,FALSE)</f>
        <v>Steps IT Training</v>
      </c>
      <c r="H215" s="10" t="s">
        <v>565</v>
      </c>
      <c r="I215" s="10" t="str">
        <f>VLOOKUP(ClientDB[[#This Row],[Country Code]],CountryLookup[],2,)</f>
        <v>Syria</v>
      </c>
      <c r="J215" s="15">
        <v>2</v>
      </c>
      <c r="K215" s="15" t="str">
        <f>IF(ClientDB[[#This Row],[Start Date]]&gt;=U$14,"New","")</f>
        <v/>
      </c>
      <c r="L215" s="15" t="str">
        <f>IF(AND(ClientDB[[#This Row],[Start Year]]&lt;2016, ClientDB[[#This Row],[Events]]&gt;=6),"Gift","")</f>
        <v/>
      </c>
      <c r="M215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15" s="15">
        <v>3</v>
      </c>
      <c r="O215" s="35">
        <f>IF(ClientDB[[#This Row],[Days]]=1, 350, ClientDB[[#This Row],[Days]]*300)</f>
        <v>900</v>
      </c>
      <c r="P215" s="35">
        <f>IF(ClientDB[[#This Row],[Events]]&gt;=10, ClientDB[[#This Row],[Price]]*0.8, IF(ClientDB[[#This Row],[Events]]&gt;=5, ClientDB[[#This Row],[Price]]-50,ClientDB[[#This Row],[Price]]))</f>
        <v>900</v>
      </c>
      <c r="Q215" s="15" t="s">
        <v>900</v>
      </c>
      <c r="R215" s="15" t="str">
        <f>INDEX('Lookup Lists'!$H$7:$K$59, MATCH(ClientDB[[#This Row],[Country Code]], 'Lookup Lists'!$G$7:$G$59, 0), MATCH(ClientDB[[#This Row],[Meal]], 'Lookup Lists'!$H$6:$K$6, 0))</f>
        <v>C</v>
      </c>
    </row>
    <row r="216" spans="1:18" x14ac:dyDescent="0.25">
      <c r="A216" s="10">
        <v>27673</v>
      </c>
      <c r="B216" t="s">
        <v>689</v>
      </c>
      <c r="C216" t="s">
        <v>690</v>
      </c>
      <c r="D216" s="18">
        <v>43482</v>
      </c>
      <c r="E216" s="10">
        <f>YEAR(ClientDB[[#This Row],[Start Date]])</f>
        <v>2019</v>
      </c>
      <c r="F216" t="s">
        <v>798</v>
      </c>
      <c r="G216" t="str">
        <f>VLOOKUP(ClientDB[[#This Row],[Org Code]],orgLookupTable[],2,FALSE)</f>
        <v>Axell Group</v>
      </c>
      <c r="H216" s="10" t="s">
        <v>146</v>
      </c>
      <c r="I216" s="10" t="str">
        <f>VLOOKUP(ClientDB[[#This Row],[Country Code]],CountryLookup[],2,)</f>
        <v>Russia</v>
      </c>
      <c r="J216" s="15">
        <v>5</v>
      </c>
      <c r="K216" s="15" t="str">
        <f>IF(ClientDB[[#This Row],[Start Date]]&gt;=U$14,"New","")</f>
        <v/>
      </c>
      <c r="L216" s="15" t="str">
        <f>IF(AND(ClientDB[[#This Row],[Start Year]]&lt;2016, ClientDB[[#This Row],[Events]]&gt;=6),"Gift","")</f>
        <v/>
      </c>
      <c r="M216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16" s="15">
        <v>3</v>
      </c>
      <c r="O216" s="35">
        <f>IF(ClientDB[[#This Row],[Days]]=1, 350, ClientDB[[#This Row],[Days]]*300)</f>
        <v>900</v>
      </c>
      <c r="P216" s="35">
        <f>IF(ClientDB[[#This Row],[Events]]&gt;=10, ClientDB[[#This Row],[Price]]*0.8, IF(ClientDB[[#This Row],[Events]]&gt;=5, ClientDB[[#This Row],[Price]]-50,ClientDB[[#This Row],[Price]]))</f>
        <v>850</v>
      </c>
      <c r="Q216" s="15" t="s">
        <v>902</v>
      </c>
      <c r="R216" s="15" t="str">
        <f>INDEX('Lookup Lists'!$H$7:$K$59, MATCH(ClientDB[[#This Row],[Country Code]], 'Lookup Lists'!$G$7:$G$59, 0), MATCH(ClientDB[[#This Row],[Meal]], 'Lookup Lists'!$H$6:$K$6, 0))</f>
        <v>C</v>
      </c>
    </row>
    <row r="217" spans="1:18" x14ac:dyDescent="0.25">
      <c r="A217" s="10">
        <v>27765</v>
      </c>
      <c r="B217" t="s">
        <v>462</v>
      </c>
      <c r="C217" t="s">
        <v>463</v>
      </c>
      <c r="D217" s="18">
        <v>43048</v>
      </c>
      <c r="E217" s="10">
        <f>YEAR(ClientDB[[#This Row],[Start Date]])</f>
        <v>2017</v>
      </c>
      <c r="F217" t="s">
        <v>819</v>
      </c>
      <c r="G217" t="str">
        <f>VLOOKUP(ClientDB[[#This Row],[Org Code]],orgLookupTable[],2,FALSE)</f>
        <v>NetaAssist</v>
      </c>
      <c r="H217" s="10" t="s">
        <v>46</v>
      </c>
      <c r="I217" s="10" t="str">
        <f>VLOOKUP(ClientDB[[#This Row],[Country Code]],CountryLookup[],2,)</f>
        <v>Germany</v>
      </c>
      <c r="J217" s="15">
        <v>6</v>
      </c>
      <c r="K217" s="15" t="str">
        <f>IF(ClientDB[[#This Row],[Start Date]]&gt;=U$14,"New","")</f>
        <v/>
      </c>
      <c r="L217" s="15" t="str">
        <f>IF(AND(ClientDB[[#This Row],[Start Year]]&lt;2016, ClientDB[[#This Row],[Events]]&gt;=6),"Gift","")</f>
        <v/>
      </c>
      <c r="M217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17" s="15">
        <v>3</v>
      </c>
      <c r="O217" s="35">
        <f>IF(ClientDB[[#This Row],[Days]]=1, 350, ClientDB[[#This Row],[Days]]*300)</f>
        <v>900</v>
      </c>
      <c r="P217" s="35">
        <f>IF(ClientDB[[#This Row],[Events]]&gt;=10, ClientDB[[#This Row],[Price]]*0.8, IF(ClientDB[[#This Row],[Events]]&gt;=5, ClientDB[[#This Row],[Price]]-50,ClientDB[[#This Row],[Price]]))</f>
        <v>850</v>
      </c>
      <c r="Q217" s="15" t="s">
        <v>901</v>
      </c>
      <c r="R217" s="15" t="str">
        <f>INDEX('Lookup Lists'!$H$7:$K$59, MATCH(ClientDB[[#This Row],[Country Code]], 'Lookup Lists'!$G$7:$G$59, 0), MATCH(ClientDB[[#This Row],[Meal]], 'Lookup Lists'!$H$6:$K$6, 0))</f>
        <v>D</v>
      </c>
    </row>
    <row r="218" spans="1:18" x14ac:dyDescent="0.25">
      <c r="A218" s="10">
        <v>27771</v>
      </c>
      <c r="B218" t="s">
        <v>652</v>
      </c>
      <c r="C218" t="s">
        <v>653</v>
      </c>
      <c r="D218" s="18">
        <v>42917</v>
      </c>
      <c r="E218" s="10">
        <f>YEAR(ClientDB[[#This Row],[Start Date]])</f>
        <v>2017</v>
      </c>
      <c r="F218" t="s">
        <v>803</v>
      </c>
      <c r="G218" t="str">
        <f>VLOOKUP(ClientDB[[#This Row],[Org Code]],orgLookupTable[],2,FALSE)</f>
        <v>CTX</v>
      </c>
      <c r="H218" s="10" t="s">
        <v>46</v>
      </c>
      <c r="I218" s="10" t="str">
        <f>VLOOKUP(ClientDB[[#This Row],[Country Code]],CountryLookup[],2,)</f>
        <v>Germany</v>
      </c>
      <c r="J218" s="15">
        <v>8</v>
      </c>
      <c r="K218" s="15" t="str">
        <f>IF(ClientDB[[#This Row],[Start Date]]&gt;=U$14,"New","")</f>
        <v/>
      </c>
      <c r="L218" s="15" t="str">
        <f>IF(AND(ClientDB[[#This Row],[Start Year]]&lt;2016, ClientDB[[#This Row],[Events]]&gt;=6),"Gift","")</f>
        <v/>
      </c>
      <c r="M218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18" s="15">
        <v>3</v>
      </c>
      <c r="O218" s="35">
        <f>IF(ClientDB[[#This Row],[Days]]=1, 350, ClientDB[[#This Row],[Days]]*300)</f>
        <v>900</v>
      </c>
      <c r="P218" s="35">
        <f>IF(ClientDB[[#This Row],[Events]]&gt;=10, ClientDB[[#This Row],[Price]]*0.8, IF(ClientDB[[#This Row],[Events]]&gt;=5, ClientDB[[#This Row],[Price]]-50,ClientDB[[#This Row],[Price]]))</f>
        <v>850</v>
      </c>
      <c r="Q218" s="15" t="s">
        <v>901</v>
      </c>
      <c r="R218" s="15" t="str">
        <f>INDEX('Lookup Lists'!$H$7:$K$59, MATCH(ClientDB[[#This Row],[Country Code]], 'Lookup Lists'!$G$7:$G$59, 0), MATCH(ClientDB[[#This Row],[Meal]], 'Lookup Lists'!$H$6:$K$6, 0))</f>
        <v>D</v>
      </c>
    </row>
    <row r="219" spans="1:18" x14ac:dyDescent="0.25">
      <c r="A219" s="10">
        <v>27801</v>
      </c>
      <c r="B219" t="s">
        <v>101</v>
      </c>
      <c r="C219" t="s">
        <v>102</v>
      </c>
      <c r="D219" s="18">
        <v>44026</v>
      </c>
      <c r="E219" s="10">
        <f>YEAR(ClientDB[[#This Row],[Start Date]])</f>
        <v>2020</v>
      </c>
      <c r="F219" t="s">
        <v>827</v>
      </c>
      <c r="G219" t="str">
        <f>VLOOKUP(ClientDB[[#This Row],[Org Code]],orgLookupTable[],2,FALSE)</f>
        <v>Ripple Com</v>
      </c>
      <c r="H219" s="10" t="s">
        <v>26</v>
      </c>
      <c r="I219" s="10" t="str">
        <f>VLOOKUP(ClientDB[[#This Row],[Country Code]],CountryLookup[],2,)</f>
        <v>Ukraine</v>
      </c>
      <c r="J219" s="15">
        <v>1</v>
      </c>
      <c r="K219" s="15" t="str">
        <f>IF(ClientDB[[#This Row],[Start Date]]&gt;=U$14,"New","")</f>
        <v>New</v>
      </c>
      <c r="L219" s="15" t="str">
        <f>IF(AND(ClientDB[[#This Row],[Start Year]]&lt;2016, ClientDB[[#This Row],[Events]]&gt;=6),"Gift","")</f>
        <v/>
      </c>
      <c r="M219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19" s="15">
        <v>3</v>
      </c>
      <c r="O219" s="35">
        <f>IF(ClientDB[[#This Row],[Days]]=1, 350, ClientDB[[#This Row],[Days]]*300)</f>
        <v>900</v>
      </c>
      <c r="P219" s="35">
        <f>IF(ClientDB[[#This Row],[Events]]&gt;=10, ClientDB[[#This Row],[Price]]*0.8, IF(ClientDB[[#This Row],[Events]]&gt;=5, ClientDB[[#This Row],[Price]]-50,ClientDB[[#This Row],[Price]]))</f>
        <v>900</v>
      </c>
      <c r="Q219" s="15" t="s">
        <v>902</v>
      </c>
      <c r="R219" s="15" t="str">
        <f>INDEX('Lookup Lists'!$H$7:$K$59, MATCH(ClientDB[[#This Row],[Country Code]], 'Lookup Lists'!$G$7:$G$59, 0), MATCH(ClientDB[[#This Row],[Meal]], 'Lookup Lists'!$H$6:$K$6, 0))</f>
        <v>C</v>
      </c>
    </row>
    <row r="220" spans="1:18" x14ac:dyDescent="0.25">
      <c r="A220" s="10">
        <v>27809</v>
      </c>
      <c r="B220" t="s">
        <v>587</v>
      </c>
      <c r="C220" t="s">
        <v>588</v>
      </c>
      <c r="D220" s="18">
        <v>42157</v>
      </c>
      <c r="E220" s="10">
        <f>YEAR(ClientDB[[#This Row],[Start Date]])</f>
        <v>2015</v>
      </c>
      <c r="F220" t="s">
        <v>812</v>
      </c>
      <c r="G220" t="str">
        <f>VLOOKUP(ClientDB[[#This Row],[Org Code]],orgLookupTable[],2,FALSE)</f>
        <v>Fzig Fibre</v>
      </c>
      <c r="H220" s="10" t="s">
        <v>59</v>
      </c>
      <c r="I220" s="10" t="str">
        <f>VLOOKUP(ClientDB[[#This Row],[Country Code]],CountryLookup[],2,)</f>
        <v>Netherlands</v>
      </c>
      <c r="J220" s="15">
        <v>2</v>
      </c>
      <c r="K220" s="15" t="str">
        <f>IF(ClientDB[[#This Row],[Start Date]]&gt;=U$14,"New","")</f>
        <v/>
      </c>
      <c r="L220" s="15" t="str">
        <f>IF(AND(ClientDB[[#This Row],[Start Year]]&lt;2016, ClientDB[[#This Row],[Events]]&gt;=6),"Gift","")</f>
        <v/>
      </c>
      <c r="M220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20" s="15">
        <v>2</v>
      </c>
      <c r="O220" s="35">
        <f>IF(ClientDB[[#This Row],[Days]]=1, 350, ClientDB[[#This Row],[Days]]*300)</f>
        <v>600</v>
      </c>
      <c r="P220" s="35">
        <f>IF(ClientDB[[#This Row],[Events]]&gt;=10, ClientDB[[#This Row],[Price]]*0.8, IF(ClientDB[[#This Row],[Events]]&gt;=5, ClientDB[[#This Row],[Price]]-50,ClientDB[[#This Row],[Price]]))</f>
        <v>600</v>
      </c>
      <c r="Q220" s="15" t="s">
        <v>902</v>
      </c>
      <c r="R220" s="15" t="str">
        <f>INDEX('Lookup Lists'!$H$7:$K$59, MATCH(ClientDB[[#This Row],[Country Code]], 'Lookup Lists'!$G$7:$G$59, 0), MATCH(ClientDB[[#This Row],[Meal]], 'Lookup Lists'!$H$6:$K$6, 0))</f>
        <v>C</v>
      </c>
    </row>
    <row r="221" spans="1:18" x14ac:dyDescent="0.25">
      <c r="A221" s="10">
        <v>27886</v>
      </c>
      <c r="B221" t="s">
        <v>357</v>
      </c>
      <c r="C221" t="s">
        <v>509</v>
      </c>
      <c r="D221" s="18">
        <v>43163</v>
      </c>
      <c r="E221" s="10">
        <f>YEAR(ClientDB[[#This Row],[Start Date]])</f>
        <v>2018</v>
      </c>
      <c r="F221" t="s">
        <v>827</v>
      </c>
      <c r="G221" t="str">
        <f>VLOOKUP(ClientDB[[#This Row],[Org Code]],orgLookupTable[],2,FALSE)</f>
        <v>Ripple Com</v>
      </c>
      <c r="H221" s="10" t="s">
        <v>15</v>
      </c>
      <c r="I221" s="10" t="str">
        <f>VLOOKUP(ClientDB[[#This Row],[Country Code]],CountryLookup[],2,)</f>
        <v>United Kingdom</v>
      </c>
      <c r="J221" s="15">
        <v>4</v>
      </c>
      <c r="K221" s="15" t="str">
        <f>IF(ClientDB[[#This Row],[Start Date]]&gt;=U$14,"New","")</f>
        <v/>
      </c>
      <c r="L221" s="15" t="str">
        <f>IF(AND(ClientDB[[#This Row],[Start Year]]&lt;2016, ClientDB[[#This Row],[Events]]&gt;=6),"Gift","")</f>
        <v/>
      </c>
      <c r="M221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21" s="15">
        <v>3</v>
      </c>
      <c r="O221" s="35">
        <f>IF(ClientDB[[#This Row],[Days]]=1, 350, ClientDB[[#This Row],[Days]]*300)</f>
        <v>900</v>
      </c>
      <c r="P221" s="35">
        <f>IF(ClientDB[[#This Row],[Events]]&gt;=10, ClientDB[[#This Row],[Price]]*0.8, IF(ClientDB[[#This Row],[Events]]&gt;=5, ClientDB[[#This Row],[Price]]-50,ClientDB[[#This Row],[Price]]))</f>
        <v>900</v>
      </c>
      <c r="Q221" s="15" t="s">
        <v>901</v>
      </c>
      <c r="R221" s="15" t="str">
        <f>INDEX('Lookup Lists'!$H$7:$K$59, MATCH(ClientDB[[#This Row],[Country Code]], 'Lookup Lists'!$G$7:$G$59, 0), MATCH(ClientDB[[#This Row],[Meal]], 'Lookup Lists'!$H$6:$K$6, 0))</f>
        <v>E</v>
      </c>
    </row>
    <row r="222" spans="1:18" x14ac:dyDescent="0.25">
      <c r="A222" s="10">
        <v>27950</v>
      </c>
      <c r="B222" t="s">
        <v>208</v>
      </c>
      <c r="C222" t="s">
        <v>209</v>
      </c>
      <c r="D222" s="18">
        <v>43428</v>
      </c>
      <c r="E222" s="10">
        <f>YEAR(ClientDB[[#This Row],[Start Date]])</f>
        <v>2018</v>
      </c>
      <c r="F222" t="s">
        <v>831</v>
      </c>
      <c r="G222" t="str">
        <f>VLOOKUP(ClientDB[[#This Row],[Org Code]],orgLookupTable[],2,FALSE)</f>
        <v>TatSan</v>
      </c>
      <c r="H222" s="10" t="s">
        <v>146</v>
      </c>
      <c r="I222" s="10" t="str">
        <f>VLOOKUP(ClientDB[[#This Row],[Country Code]],CountryLookup[],2,)</f>
        <v>Russia</v>
      </c>
      <c r="J222" s="15">
        <v>11</v>
      </c>
      <c r="K222" s="15" t="str">
        <f>IF(ClientDB[[#This Row],[Start Date]]&gt;=U$14,"New","")</f>
        <v/>
      </c>
      <c r="L222" s="15" t="str">
        <f>IF(AND(ClientDB[[#This Row],[Start Year]]&lt;2016, ClientDB[[#This Row],[Events]]&gt;=6),"Gift","")</f>
        <v/>
      </c>
      <c r="M222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222" s="15">
        <v>2</v>
      </c>
      <c r="O222" s="35">
        <f>IF(ClientDB[[#This Row],[Days]]=1, 350, ClientDB[[#This Row],[Days]]*300)</f>
        <v>600</v>
      </c>
      <c r="P222" s="35">
        <f>IF(ClientDB[[#This Row],[Events]]&gt;=10, ClientDB[[#This Row],[Price]]*0.8, IF(ClientDB[[#This Row],[Events]]&gt;=5, ClientDB[[#This Row],[Price]]-50,ClientDB[[#This Row],[Price]]))</f>
        <v>480</v>
      </c>
      <c r="Q222" s="15" t="s">
        <v>902</v>
      </c>
      <c r="R222" s="15" t="str">
        <f>INDEX('Lookup Lists'!$H$7:$K$59, MATCH(ClientDB[[#This Row],[Country Code]], 'Lookup Lists'!$G$7:$G$59, 0), MATCH(ClientDB[[#This Row],[Meal]], 'Lookup Lists'!$H$6:$K$6, 0))</f>
        <v>C</v>
      </c>
    </row>
    <row r="223" spans="1:18" x14ac:dyDescent="0.25">
      <c r="A223" s="10">
        <v>28005</v>
      </c>
      <c r="B223" t="s">
        <v>458</v>
      </c>
      <c r="C223" t="s">
        <v>651</v>
      </c>
      <c r="D223" s="18">
        <v>43752</v>
      </c>
      <c r="E223" s="10">
        <f>YEAR(ClientDB[[#This Row],[Start Date]])</f>
        <v>2019</v>
      </c>
      <c r="F223" t="s">
        <v>807</v>
      </c>
      <c r="G223" t="str">
        <f>VLOOKUP(ClientDB[[#This Row],[Org Code]],orgLookupTable[],2,FALSE)</f>
        <v>Duet</v>
      </c>
      <c r="H223" s="10" t="s">
        <v>155</v>
      </c>
      <c r="I223" s="10" t="str">
        <f>VLOOKUP(ClientDB[[#This Row],[Country Code]],CountryLookup[],2,)</f>
        <v>United Arab Emirates</v>
      </c>
      <c r="J223" s="15">
        <v>3</v>
      </c>
      <c r="K223" s="15" t="str">
        <f>IF(ClientDB[[#This Row],[Start Date]]&gt;=U$14,"New","")</f>
        <v/>
      </c>
      <c r="L223" s="15" t="str">
        <f>IF(AND(ClientDB[[#This Row],[Start Year]]&lt;2016, ClientDB[[#This Row],[Events]]&gt;=6),"Gift","")</f>
        <v/>
      </c>
      <c r="M223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23" s="15">
        <v>3</v>
      </c>
      <c r="O223" s="35">
        <f>IF(ClientDB[[#This Row],[Days]]=1, 350, ClientDB[[#This Row],[Days]]*300)</f>
        <v>900</v>
      </c>
      <c r="P223" s="35">
        <f>IF(ClientDB[[#This Row],[Events]]&gt;=10, ClientDB[[#This Row],[Price]]*0.8, IF(ClientDB[[#This Row],[Events]]&gt;=5, ClientDB[[#This Row],[Price]]-50,ClientDB[[#This Row],[Price]]))</f>
        <v>900</v>
      </c>
      <c r="Q223" s="15" t="s">
        <v>900</v>
      </c>
      <c r="R223" s="15" t="str">
        <f>INDEX('Lookup Lists'!$H$7:$K$59, MATCH(ClientDB[[#This Row],[Country Code]], 'Lookup Lists'!$G$7:$G$59, 0), MATCH(ClientDB[[#This Row],[Meal]], 'Lookup Lists'!$H$6:$K$6, 0))</f>
        <v>A</v>
      </c>
    </row>
    <row r="224" spans="1:18" x14ac:dyDescent="0.25">
      <c r="A224" s="10">
        <v>28181</v>
      </c>
      <c r="B224" t="s">
        <v>449</v>
      </c>
      <c r="C224" t="s">
        <v>450</v>
      </c>
      <c r="D224" s="18">
        <v>42163</v>
      </c>
      <c r="E224" s="10">
        <f>YEAR(ClientDB[[#This Row],[Start Date]])</f>
        <v>2015</v>
      </c>
      <c r="F224" t="s">
        <v>825</v>
      </c>
      <c r="G224" t="str">
        <f>VLOOKUP(ClientDB[[#This Row],[Org Code]],orgLookupTable[],2,FALSE)</f>
        <v>Qinisar</v>
      </c>
      <c r="H224" s="10" t="s">
        <v>54</v>
      </c>
      <c r="I224" s="10" t="str">
        <f>VLOOKUP(ClientDB[[#This Row],[Country Code]],CountryLookup[],2,)</f>
        <v>Romania</v>
      </c>
      <c r="J224" s="15">
        <v>6</v>
      </c>
      <c r="K224" s="15" t="str">
        <f>IF(ClientDB[[#This Row],[Start Date]]&gt;=U$14,"New","")</f>
        <v/>
      </c>
      <c r="L224" s="15" t="str">
        <f>IF(AND(ClientDB[[#This Row],[Start Year]]&lt;2016, ClientDB[[#This Row],[Events]]&gt;=6),"Gift","")</f>
        <v>Gift</v>
      </c>
      <c r="M224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24" s="15">
        <v>3</v>
      </c>
      <c r="O224" s="35">
        <f>IF(ClientDB[[#This Row],[Days]]=1, 350, ClientDB[[#This Row],[Days]]*300)</f>
        <v>900</v>
      </c>
      <c r="P224" s="35">
        <f>IF(ClientDB[[#This Row],[Events]]&gt;=10, ClientDB[[#This Row],[Price]]*0.8, IF(ClientDB[[#This Row],[Events]]&gt;=5, ClientDB[[#This Row],[Price]]-50,ClientDB[[#This Row],[Price]]))</f>
        <v>850</v>
      </c>
      <c r="Q224" s="15" t="s">
        <v>899</v>
      </c>
      <c r="R224" s="15" t="str">
        <f>INDEX('Lookup Lists'!$H$7:$K$59, MATCH(ClientDB[[#This Row],[Country Code]], 'Lookup Lists'!$G$7:$G$59, 0), MATCH(ClientDB[[#This Row],[Meal]], 'Lookup Lists'!$H$6:$K$6, 0))</f>
        <v>B</v>
      </c>
    </row>
    <row r="225" spans="1:18" x14ac:dyDescent="0.25">
      <c r="A225" s="10">
        <v>28195</v>
      </c>
      <c r="B225" t="s">
        <v>671</v>
      </c>
      <c r="C225" t="s">
        <v>590</v>
      </c>
      <c r="D225" s="18">
        <v>43768</v>
      </c>
      <c r="E225" s="10">
        <f>YEAR(ClientDB[[#This Row],[Start Date]])</f>
        <v>2019</v>
      </c>
      <c r="F225" t="s">
        <v>804</v>
      </c>
      <c r="G225" t="str">
        <f>VLOOKUP(ClientDB[[#This Row],[Org Code]],orgLookupTable[],2,FALSE)</f>
        <v>Cyber Data Processing</v>
      </c>
      <c r="H225" s="10" t="s">
        <v>7</v>
      </c>
      <c r="I225" s="10" t="str">
        <f>VLOOKUP(ClientDB[[#This Row],[Country Code]],CountryLookup[],2,)</f>
        <v>Iran</v>
      </c>
      <c r="J225" s="15">
        <v>3</v>
      </c>
      <c r="K225" s="15" t="str">
        <f>IF(ClientDB[[#This Row],[Start Date]]&gt;=U$14,"New","")</f>
        <v/>
      </c>
      <c r="L225" s="15" t="str">
        <f>IF(AND(ClientDB[[#This Row],[Start Year]]&lt;2016, ClientDB[[#This Row],[Events]]&gt;=6),"Gift","")</f>
        <v/>
      </c>
      <c r="M225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25" s="15">
        <v>2</v>
      </c>
      <c r="O225" s="35">
        <f>IF(ClientDB[[#This Row],[Days]]=1, 350, ClientDB[[#This Row],[Days]]*300)</f>
        <v>600</v>
      </c>
      <c r="P225" s="35">
        <f>IF(ClientDB[[#This Row],[Events]]&gt;=10, ClientDB[[#This Row],[Price]]*0.8, IF(ClientDB[[#This Row],[Events]]&gt;=5, ClientDB[[#This Row],[Price]]-50,ClientDB[[#This Row],[Price]]))</f>
        <v>600</v>
      </c>
      <c r="Q225" s="15" t="s">
        <v>901</v>
      </c>
      <c r="R225" s="15" t="str">
        <f>INDEX('Lookup Lists'!$H$7:$K$59, MATCH(ClientDB[[#This Row],[Country Code]], 'Lookup Lists'!$G$7:$G$59, 0), MATCH(ClientDB[[#This Row],[Meal]], 'Lookup Lists'!$H$6:$K$6, 0))</f>
        <v>F</v>
      </c>
    </row>
    <row r="226" spans="1:18" x14ac:dyDescent="0.25">
      <c r="A226" s="10">
        <v>28404</v>
      </c>
      <c r="B226" t="s">
        <v>389</v>
      </c>
      <c r="C226" t="s">
        <v>390</v>
      </c>
      <c r="D226" s="18">
        <v>43966</v>
      </c>
      <c r="E226" s="10">
        <f>YEAR(ClientDB[[#This Row],[Start Date]])</f>
        <v>2020</v>
      </c>
      <c r="F226" t="s">
        <v>827</v>
      </c>
      <c r="G226" t="str">
        <f>VLOOKUP(ClientDB[[#This Row],[Org Code]],orgLookupTable[],2,FALSE)</f>
        <v>Ripple Com</v>
      </c>
      <c r="H226" s="10" t="s">
        <v>15</v>
      </c>
      <c r="I226" s="10" t="str">
        <f>VLOOKUP(ClientDB[[#This Row],[Country Code]],CountryLookup[],2,)</f>
        <v>United Kingdom</v>
      </c>
      <c r="J226" s="15">
        <v>1</v>
      </c>
      <c r="K226" s="15" t="str">
        <f>IF(ClientDB[[#This Row],[Start Date]]&gt;=U$14,"New","")</f>
        <v>New</v>
      </c>
      <c r="L226" s="15" t="str">
        <f>IF(AND(ClientDB[[#This Row],[Start Year]]&lt;2016, ClientDB[[#This Row],[Events]]&gt;=6),"Gift","")</f>
        <v/>
      </c>
      <c r="M226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26" s="15">
        <v>3</v>
      </c>
      <c r="O226" s="35">
        <f>IF(ClientDB[[#This Row],[Days]]=1, 350, ClientDB[[#This Row],[Days]]*300)</f>
        <v>900</v>
      </c>
      <c r="P226" s="35">
        <f>IF(ClientDB[[#This Row],[Events]]&gt;=10, ClientDB[[#This Row],[Price]]*0.8, IF(ClientDB[[#This Row],[Events]]&gt;=5, ClientDB[[#This Row],[Price]]-50,ClientDB[[#This Row],[Price]]))</f>
        <v>900</v>
      </c>
      <c r="Q226" s="15" t="s">
        <v>899</v>
      </c>
      <c r="R226" s="15" t="str">
        <f>INDEX('Lookup Lists'!$H$7:$K$59, MATCH(ClientDB[[#This Row],[Country Code]], 'Lookup Lists'!$G$7:$G$59, 0), MATCH(ClientDB[[#This Row],[Meal]], 'Lookup Lists'!$H$6:$K$6, 0))</f>
        <v>A</v>
      </c>
    </row>
    <row r="227" spans="1:18" x14ac:dyDescent="0.25">
      <c r="A227" s="10">
        <v>28487</v>
      </c>
      <c r="B227" t="s">
        <v>503</v>
      </c>
      <c r="C227" t="s">
        <v>611</v>
      </c>
      <c r="D227" s="18">
        <v>42591</v>
      </c>
      <c r="E227" s="10">
        <f>YEAR(ClientDB[[#This Row],[Start Date]])</f>
        <v>2016</v>
      </c>
      <c r="F227" t="s">
        <v>803</v>
      </c>
      <c r="G227" t="str">
        <f>VLOOKUP(ClientDB[[#This Row],[Org Code]],orgLookupTable[],2,FALSE)</f>
        <v>CTX</v>
      </c>
      <c r="H227" s="10" t="s">
        <v>46</v>
      </c>
      <c r="I227" s="10" t="str">
        <f>VLOOKUP(ClientDB[[#This Row],[Country Code]],CountryLookup[],2,)</f>
        <v>Germany</v>
      </c>
      <c r="J227" s="15">
        <v>5</v>
      </c>
      <c r="K227" s="15" t="str">
        <f>IF(ClientDB[[#This Row],[Start Date]]&gt;=U$14,"New","")</f>
        <v/>
      </c>
      <c r="L227" s="15" t="str">
        <f>IF(AND(ClientDB[[#This Row],[Start Year]]&lt;2016, ClientDB[[#This Row],[Events]]&gt;=6),"Gift","")</f>
        <v/>
      </c>
      <c r="M227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27" s="15">
        <v>2</v>
      </c>
      <c r="O227" s="35">
        <f>IF(ClientDB[[#This Row],[Days]]=1, 350, ClientDB[[#This Row],[Days]]*300)</f>
        <v>600</v>
      </c>
      <c r="P227" s="35">
        <f>IF(ClientDB[[#This Row],[Events]]&gt;=10, ClientDB[[#This Row],[Price]]*0.8, IF(ClientDB[[#This Row],[Events]]&gt;=5, ClientDB[[#This Row],[Price]]-50,ClientDB[[#This Row],[Price]]))</f>
        <v>550</v>
      </c>
      <c r="Q227" s="15" t="s">
        <v>900</v>
      </c>
      <c r="R227" s="15" t="str">
        <f>INDEX('Lookup Lists'!$H$7:$K$59, MATCH(ClientDB[[#This Row],[Country Code]], 'Lookup Lists'!$G$7:$G$59, 0), MATCH(ClientDB[[#This Row],[Meal]], 'Lookup Lists'!$H$6:$K$6, 0))</f>
        <v>A</v>
      </c>
    </row>
    <row r="228" spans="1:18" x14ac:dyDescent="0.25">
      <c r="A228" s="10">
        <v>28547</v>
      </c>
      <c r="B228" t="s">
        <v>344</v>
      </c>
      <c r="C228" t="s">
        <v>345</v>
      </c>
      <c r="D228" s="18">
        <v>44047</v>
      </c>
      <c r="E228" s="10">
        <f>YEAR(ClientDB[[#This Row],[Start Date]])</f>
        <v>2020</v>
      </c>
      <c r="F228" t="s">
        <v>827</v>
      </c>
      <c r="G228" t="str">
        <f>VLOOKUP(ClientDB[[#This Row],[Org Code]],orgLookupTable[],2,FALSE)</f>
        <v>Ripple Com</v>
      </c>
      <c r="H228" s="10" t="s">
        <v>15</v>
      </c>
      <c r="I228" s="10" t="str">
        <f>VLOOKUP(ClientDB[[#This Row],[Country Code]],CountryLookup[],2,)</f>
        <v>United Kingdom</v>
      </c>
      <c r="J228" s="15">
        <v>1</v>
      </c>
      <c r="K228" s="15" t="str">
        <f>IF(ClientDB[[#This Row],[Start Date]]&gt;=U$14,"New","")</f>
        <v>New</v>
      </c>
      <c r="L228" s="15" t="str">
        <f>IF(AND(ClientDB[[#This Row],[Start Year]]&lt;2016, ClientDB[[#This Row],[Events]]&gt;=6),"Gift","")</f>
        <v/>
      </c>
      <c r="M228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28" s="15">
        <v>2</v>
      </c>
      <c r="O228" s="35">
        <f>IF(ClientDB[[#This Row],[Days]]=1, 350, ClientDB[[#This Row],[Days]]*300)</f>
        <v>600</v>
      </c>
      <c r="P228" s="35">
        <f>IF(ClientDB[[#This Row],[Events]]&gt;=10, ClientDB[[#This Row],[Price]]*0.8, IF(ClientDB[[#This Row],[Events]]&gt;=5, ClientDB[[#This Row],[Price]]-50,ClientDB[[#This Row],[Price]]))</f>
        <v>600</v>
      </c>
      <c r="Q228" s="15" t="s">
        <v>900</v>
      </c>
      <c r="R228" s="15" t="str">
        <f>INDEX('Lookup Lists'!$H$7:$K$59, MATCH(ClientDB[[#This Row],[Country Code]], 'Lookup Lists'!$G$7:$G$59, 0), MATCH(ClientDB[[#This Row],[Meal]], 'Lookup Lists'!$H$6:$K$6, 0))</f>
        <v>A</v>
      </c>
    </row>
    <row r="229" spans="1:18" x14ac:dyDescent="0.25">
      <c r="A229" s="10">
        <v>28675</v>
      </c>
      <c r="B229" t="s">
        <v>94</v>
      </c>
      <c r="C229" t="s">
        <v>576</v>
      </c>
      <c r="D229" s="18">
        <v>43322</v>
      </c>
      <c r="E229" s="10">
        <f>YEAR(ClientDB[[#This Row],[Start Date]])</f>
        <v>2018</v>
      </c>
      <c r="F229" t="s">
        <v>811</v>
      </c>
      <c r="G229" t="str">
        <f>VLOOKUP(ClientDB[[#This Row],[Org Code]],orgLookupTable[],2,FALSE)</f>
        <v>EYN</v>
      </c>
      <c r="H229" s="10" t="s">
        <v>239</v>
      </c>
      <c r="I229" s="10" t="str">
        <f>VLOOKUP(ClientDB[[#This Row],[Country Code]],CountryLookup[],2,)</f>
        <v>Switzerland</v>
      </c>
      <c r="J229" s="15">
        <v>3</v>
      </c>
      <c r="K229" s="15" t="str">
        <f>IF(ClientDB[[#This Row],[Start Date]]&gt;=U$14,"New","")</f>
        <v/>
      </c>
      <c r="L229" s="15" t="str">
        <f>IF(AND(ClientDB[[#This Row],[Start Year]]&lt;2016, ClientDB[[#This Row],[Events]]&gt;=6),"Gift","")</f>
        <v/>
      </c>
      <c r="M229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29" s="15">
        <v>1</v>
      </c>
      <c r="O229" s="35">
        <f>IF(ClientDB[[#This Row],[Days]]=1, 350, ClientDB[[#This Row],[Days]]*300)</f>
        <v>350</v>
      </c>
      <c r="P229" s="35">
        <f>IF(ClientDB[[#This Row],[Events]]&gt;=10, ClientDB[[#This Row],[Price]]*0.8, IF(ClientDB[[#This Row],[Events]]&gt;=5, ClientDB[[#This Row],[Price]]-50,ClientDB[[#This Row],[Price]]))</f>
        <v>350</v>
      </c>
      <c r="Q229" s="15" t="s">
        <v>901</v>
      </c>
      <c r="R229" s="15" t="str">
        <f>INDEX('Lookup Lists'!$H$7:$K$59, MATCH(ClientDB[[#This Row],[Country Code]], 'Lookup Lists'!$G$7:$G$59, 0), MATCH(ClientDB[[#This Row],[Meal]], 'Lookup Lists'!$H$6:$K$6, 0))</f>
        <v>D</v>
      </c>
    </row>
    <row r="230" spans="1:18" x14ac:dyDescent="0.25">
      <c r="A230" s="10">
        <v>28781</v>
      </c>
      <c r="B230" t="s">
        <v>458</v>
      </c>
      <c r="C230" t="s">
        <v>459</v>
      </c>
      <c r="D230" s="18">
        <v>43688</v>
      </c>
      <c r="E230" s="10">
        <f>YEAR(ClientDB[[#This Row],[Start Date]])</f>
        <v>2019</v>
      </c>
      <c r="F230" t="s">
        <v>801</v>
      </c>
      <c r="G230" t="str">
        <f>VLOOKUP(ClientDB[[#This Row],[Org Code]],orgLookupTable[],2,FALSE)</f>
        <v>Collings University</v>
      </c>
      <c r="H230" s="10" t="s">
        <v>163</v>
      </c>
      <c r="I230" s="10" t="str">
        <f>VLOOKUP(ClientDB[[#This Row],[Country Code]],CountryLookup[],2,)</f>
        <v>Jordan</v>
      </c>
      <c r="J230" s="15">
        <v>4</v>
      </c>
      <c r="K230" s="15" t="str">
        <f>IF(ClientDB[[#This Row],[Start Date]]&gt;=U$14,"New","")</f>
        <v/>
      </c>
      <c r="L230" s="15" t="str">
        <f>IF(AND(ClientDB[[#This Row],[Start Year]]&lt;2016, ClientDB[[#This Row],[Events]]&gt;=6),"Gift","")</f>
        <v/>
      </c>
      <c r="M230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30" s="15">
        <v>3</v>
      </c>
      <c r="O230" s="35">
        <f>IF(ClientDB[[#This Row],[Days]]=1, 350, ClientDB[[#This Row],[Days]]*300)</f>
        <v>900</v>
      </c>
      <c r="P230" s="35">
        <f>IF(ClientDB[[#This Row],[Events]]&gt;=10, ClientDB[[#This Row],[Price]]*0.8, IF(ClientDB[[#This Row],[Events]]&gt;=5, ClientDB[[#This Row],[Price]]-50,ClientDB[[#This Row],[Price]]))</f>
        <v>900</v>
      </c>
      <c r="Q230" s="15" t="s">
        <v>902</v>
      </c>
      <c r="R230" s="15" t="str">
        <f>INDEX('Lookup Lists'!$H$7:$K$59, MATCH(ClientDB[[#This Row],[Country Code]], 'Lookup Lists'!$G$7:$G$59, 0), MATCH(ClientDB[[#This Row],[Meal]], 'Lookup Lists'!$H$6:$K$6, 0))</f>
        <v>C</v>
      </c>
    </row>
    <row r="231" spans="1:18" x14ac:dyDescent="0.25">
      <c r="A231" s="10">
        <v>28784</v>
      </c>
      <c r="B231" t="s">
        <v>440</v>
      </c>
      <c r="C231" t="s">
        <v>441</v>
      </c>
      <c r="D231" s="18">
        <v>43095</v>
      </c>
      <c r="E231" s="10">
        <f>YEAR(ClientDB[[#This Row],[Start Date]])</f>
        <v>2017</v>
      </c>
      <c r="F231" t="s">
        <v>813</v>
      </c>
      <c r="G231" t="str">
        <f>VLOOKUP(ClientDB[[#This Row],[Org Code]],orgLookupTable[],2,FALSE)</f>
        <v>HeatProof</v>
      </c>
      <c r="H231" s="10" t="s">
        <v>7</v>
      </c>
      <c r="I231" s="10" t="str">
        <f>VLOOKUP(ClientDB[[#This Row],[Country Code]],CountryLookup[],2,)</f>
        <v>Iran</v>
      </c>
      <c r="J231" s="15">
        <v>6</v>
      </c>
      <c r="K231" s="15" t="str">
        <f>IF(ClientDB[[#This Row],[Start Date]]&gt;=U$14,"New","")</f>
        <v/>
      </c>
      <c r="L231" s="15" t="str">
        <f>IF(AND(ClientDB[[#This Row],[Start Year]]&lt;2016, ClientDB[[#This Row],[Events]]&gt;=6),"Gift","")</f>
        <v/>
      </c>
      <c r="M231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31" s="15">
        <v>3</v>
      </c>
      <c r="O231" s="35">
        <f>IF(ClientDB[[#This Row],[Days]]=1, 350, ClientDB[[#This Row],[Days]]*300)</f>
        <v>900</v>
      </c>
      <c r="P231" s="35">
        <f>IF(ClientDB[[#This Row],[Events]]&gt;=10, ClientDB[[#This Row],[Price]]*0.8, IF(ClientDB[[#This Row],[Events]]&gt;=5, ClientDB[[#This Row],[Price]]-50,ClientDB[[#This Row],[Price]]))</f>
        <v>850</v>
      </c>
      <c r="Q231" s="15" t="s">
        <v>901</v>
      </c>
      <c r="R231" s="15" t="str">
        <f>INDEX('Lookup Lists'!$H$7:$K$59, MATCH(ClientDB[[#This Row],[Country Code]], 'Lookup Lists'!$G$7:$G$59, 0), MATCH(ClientDB[[#This Row],[Meal]], 'Lookup Lists'!$H$6:$K$6, 0))</f>
        <v>F</v>
      </c>
    </row>
    <row r="232" spans="1:18" x14ac:dyDescent="0.25">
      <c r="A232" s="10">
        <v>28939</v>
      </c>
      <c r="B232" t="s">
        <v>315</v>
      </c>
      <c r="C232" t="s">
        <v>442</v>
      </c>
      <c r="D232" s="18">
        <v>42119</v>
      </c>
      <c r="E232" s="10">
        <f>YEAR(ClientDB[[#This Row],[Start Date]])</f>
        <v>2015</v>
      </c>
      <c r="F232" t="s">
        <v>804</v>
      </c>
      <c r="G232" t="str">
        <f>VLOOKUP(ClientDB[[#This Row],[Org Code]],orgLookupTable[],2,FALSE)</f>
        <v>Cyber Data Processing</v>
      </c>
      <c r="H232" s="10" t="s">
        <v>34</v>
      </c>
      <c r="I232" s="10" t="str">
        <f>VLOOKUP(ClientDB[[#This Row],[Country Code]],CountryLookup[],2,)</f>
        <v>United States</v>
      </c>
      <c r="J232" s="15">
        <v>5</v>
      </c>
      <c r="K232" s="15" t="str">
        <f>IF(ClientDB[[#This Row],[Start Date]]&gt;=U$14,"New","")</f>
        <v/>
      </c>
      <c r="L232" s="15" t="str">
        <f>IF(AND(ClientDB[[#This Row],[Start Year]]&lt;2016, ClientDB[[#This Row],[Events]]&gt;=6),"Gift","")</f>
        <v/>
      </c>
      <c r="M232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32" s="15">
        <v>2</v>
      </c>
      <c r="O232" s="35">
        <f>IF(ClientDB[[#This Row],[Days]]=1, 350, ClientDB[[#This Row],[Days]]*300)</f>
        <v>600</v>
      </c>
      <c r="P232" s="35">
        <f>IF(ClientDB[[#This Row],[Events]]&gt;=10, ClientDB[[#This Row],[Price]]*0.8, IF(ClientDB[[#This Row],[Events]]&gt;=5, ClientDB[[#This Row],[Price]]-50,ClientDB[[#This Row],[Price]]))</f>
        <v>550</v>
      </c>
      <c r="Q232" s="15" t="s">
        <v>901</v>
      </c>
      <c r="R232" s="15" t="str">
        <f>INDEX('Lookup Lists'!$H$7:$K$59, MATCH(ClientDB[[#This Row],[Country Code]], 'Lookup Lists'!$G$7:$G$59, 0), MATCH(ClientDB[[#This Row],[Meal]], 'Lookup Lists'!$H$6:$K$6, 0))</f>
        <v>G</v>
      </c>
    </row>
    <row r="233" spans="1:18" x14ac:dyDescent="0.25">
      <c r="A233" s="10">
        <v>28943</v>
      </c>
      <c r="B233" t="s">
        <v>758</v>
      </c>
      <c r="C233" t="s">
        <v>289</v>
      </c>
      <c r="D233" s="18">
        <v>43438</v>
      </c>
      <c r="E233" s="10">
        <f>YEAR(ClientDB[[#This Row],[Start Date]])</f>
        <v>2018</v>
      </c>
      <c r="F233" t="s">
        <v>822</v>
      </c>
      <c r="G233" t="str">
        <f>VLOOKUP(ClientDB[[#This Row],[Org Code]],orgLookupTable[],2,FALSE)</f>
        <v>PicSure</v>
      </c>
      <c r="H233" s="10" t="s">
        <v>143</v>
      </c>
      <c r="I233" s="10" t="str">
        <f>VLOOKUP(ClientDB[[#This Row],[Country Code]],CountryLookup[],2,)</f>
        <v>Oman</v>
      </c>
      <c r="J233" s="15">
        <v>1</v>
      </c>
      <c r="K233" s="15" t="str">
        <f>IF(ClientDB[[#This Row],[Start Date]]&gt;=U$14,"New","")</f>
        <v/>
      </c>
      <c r="L233" s="15" t="str">
        <f>IF(AND(ClientDB[[#This Row],[Start Year]]&lt;2016, ClientDB[[#This Row],[Events]]&gt;=6),"Gift","")</f>
        <v/>
      </c>
      <c r="M233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33" s="15">
        <v>1</v>
      </c>
      <c r="O233" s="35">
        <f>IF(ClientDB[[#This Row],[Days]]=1, 350, ClientDB[[#This Row],[Days]]*300)</f>
        <v>350</v>
      </c>
      <c r="P233" s="35">
        <f>IF(ClientDB[[#This Row],[Events]]&gt;=10, ClientDB[[#This Row],[Price]]*0.8, IF(ClientDB[[#This Row],[Events]]&gt;=5, ClientDB[[#This Row],[Price]]-50,ClientDB[[#This Row],[Price]]))</f>
        <v>350</v>
      </c>
      <c r="Q233" s="15" t="s">
        <v>899</v>
      </c>
      <c r="R233" s="15" t="str">
        <f>INDEX('Lookup Lists'!$H$7:$K$59, MATCH(ClientDB[[#This Row],[Country Code]], 'Lookup Lists'!$G$7:$G$59, 0), MATCH(ClientDB[[#This Row],[Meal]], 'Lookup Lists'!$H$6:$K$6, 0))</f>
        <v>B</v>
      </c>
    </row>
    <row r="234" spans="1:18" x14ac:dyDescent="0.25">
      <c r="A234" s="10">
        <v>28961</v>
      </c>
      <c r="B234" t="s">
        <v>98</v>
      </c>
      <c r="C234" t="s">
        <v>99</v>
      </c>
      <c r="D234" s="18">
        <v>43036</v>
      </c>
      <c r="E234" s="10">
        <f>YEAR(ClientDB[[#This Row],[Start Date]])</f>
        <v>2017</v>
      </c>
      <c r="F234" t="s">
        <v>817</v>
      </c>
      <c r="G234" t="str">
        <f>VLOOKUP(ClientDB[[#This Row],[Org Code]],orgLookupTable[],2,FALSE)</f>
        <v>LACNE</v>
      </c>
      <c r="H234" s="10" t="s">
        <v>34</v>
      </c>
      <c r="I234" s="10" t="str">
        <f>VLOOKUP(ClientDB[[#This Row],[Country Code]],CountryLookup[],2,)</f>
        <v>United States</v>
      </c>
      <c r="J234" s="15">
        <v>1</v>
      </c>
      <c r="K234" s="15" t="str">
        <f>IF(ClientDB[[#This Row],[Start Date]]&gt;=U$14,"New","")</f>
        <v/>
      </c>
      <c r="L234" s="15" t="str">
        <f>IF(AND(ClientDB[[#This Row],[Start Year]]&lt;2016, ClientDB[[#This Row],[Events]]&gt;=6),"Gift","")</f>
        <v/>
      </c>
      <c r="M234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34" s="15">
        <v>2</v>
      </c>
      <c r="O234" s="35">
        <f>IF(ClientDB[[#This Row],[Days]]=1, 350, ClientDB[[#This Row],[Days]]*300)</f>
        <v>600</v>
      </c>
      <c r="P234" s="35">
        <f>IF(ClientDB[[#This Row],[Events]]&gt;=10, ClientDB[[#This Row],[Price]]*0.8, IF(ClientDB[[#This Row],[Events]]&gt;=5, ClientDB[[#This Row],[Price]]-50,ClientDB[[#This Row],[Price]]))</f>
        <v>600</v>
      </c>
      <c r="Q234" s="15" t="s">
        <v>901</v>
      </c>
      <c r="R234" s="15" t="str">
        <f>INDEX('Lookup Lists'!$H$7:$K$59, MATCH(ClientDB[[#This Row],[Country Code]], 'Lookup Lists'!$G$7:$G$59, 0), MATCH(ClientDB[[#This Row],[Meal]], 'Lookup Lists'!$H$6:$K$6, 0))</f>
        <v>G</v>
      </c>
    </row>
    <row r="235" spans="1:18" x14ac:dyDescent="0.25">
      <c r="A235" s="10">
        <v>28965</v>
      </c>
      <c r="B235" t="s">
        <v>366</v>
      </c>
      <c r="C235" t="s">
        <v>367</v>
      </c>
      <c r="D235" s="18">
        <v>42307</v>
      </c>
      <c r="E235" s="10">
        <f>YEAR(ClientDB[[#This Row],[Start Date]])</f>
        <v>2015</v>
      </c>
      <c r="F235" t="s">
        <v>801</v>
      </c>
      <c r="G235" t="str">
        <f>VLOOKUP(ClientDB[[#This Row],[Org Code]],orgLookupTable[],2,FALSE)</f>
        <v>Collings University</v>
      </c>
      <c r="H235" s="10" t="s">
        <v>15</v>
      </c>
      <c r="I235" s="10" t="str">
        <f>VLOOKUP(ClientDB[[#This Row],[Country Code]],CountryLookup[],2,)</f>
        <v>United Kingdom</v>
      </c>
      <c r="J235" s="15">
        <v>5</v>
      </c>
      <c r="K235" s="15" t="str">
        <f>IF(ClientDB[[#This Row],[Start Date]]&gt;=U$14,"New","")</f>
        <v/>
      </c>
      <c r="L235" s="15" t="str">
        <f>IF(AND(ClientDB[[#This Row],[Start Year]]&lt;2016, ClientDB[[#This Row],[Events]]&gt;=6),"Gift","")</f>
        <v/>
      </c>
      <c r="M235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35" s="15">
        <v>3</v>
      </c>
      <c r="O235" s="35">
        <f>IF(ClientDB[[#This Row],[Days]]=1, 350, ClientDB[[#This Row],[Days]]*300)</f>
        <v>900</v>
      </c>
      <c r="P235" s="35">
        <f>IF(ClientDB[[#This Row],[Events]]&gt;=10, ClientDB[[#This Row],[Price]]*0.8, IF(ClientDB[[#This Row],[Events]]&gt;=5, ClientDB[[#This Row],[Price]]-50,ClientDB[[#This Row],[Price]]))</f>
        <v>850</v>
      </c>
      <c r="Q235" s="15" t="s">
        <v>902</v>
      </c>
      <c r="R235" s="15" t="str">
        <f>INDEX('Lookup Lists'!$H$7:$K$59, MATCH(ClientDB[[#This Row],[Country Code]], 'Lookup Lists'!$G$7:$G$59, 0), MATCH(ClientDB[[#This Row],[Meal]], 'Lookup Lists'!$H$6:$K$6, 0))</f>
        <v>B</v>
      </c>
    </row>
    <row r="236" spans="1:18" x14ac:dyDescent="0.25">
      <c r="A236" s="10">
        <v>29055</v>
      </c>
      <c r="B236" t="s">
        <v>510</v>
      </c>
      <c r="C236" t="s">
        <v>511</v>
      </c>
      <c r="D236" s="18">
        <v>42557</v>
      </c>
      <c r="E236" s="10">
        <f>YEAR(ClientDB[[#This Row],[Start Date]])</f>
        <v>2016</v>
      </c>
      <c r="F236" t="s">
        <v>812</v>
      </c>
      <c r="G236" t="str">
        <f>VLOOKUP(ClientDB[[#This Row],[Org Code]],orgLookupTable[],2,FALSE)</f>
        <v>Fzig Fibre</v>
      </c>
      <c r="H236" s="10" t="s">
        <v>124</v>
      </c>
      <c r="I236" s="10" t="str">
        <f>VLOOKUP(ClientDB[[#This Row],[Country Code]],CountryLookup[],2,)</f>
        <v>Lebanon</v>
      </c>
      <c r="J236" s="15">
        <v>5</v>
      </c>
      <c r="K236" s="15" t="str">
        <f>IF(ClientDB[[#This Row],[Start Date]]&gt;=U$14,"New","")</f>
        <v/>
      </c>
      <c r="L236" s="15" t="str">
        <f>IF(AND(ClientDB[[#This Row],[Start Year]]&lt;2016, ClientDB[[#This Row],[Events]]&gt;=6),"Gift","")</f>
        <v/>
      </c>
      <c r="M236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36" s="15">
        <v>2</v>
      </c>
      <c r="O236" s="35">
        <f>IF(ClientDB[[#This Row],[Days]]=1, 350, ClientDB[[#This Row],[Days]]*300)</f>
        <v>600</v>
      </c>
      <c r="P236" s="35">
        <f>IF(ClientDB[[#This Row],[Events]]&gt;=10, ClientDB[[#This Row],[Price]]*0.8, IF(ClientDB[[#This Row],[Events]]&gt;=5, ClientDB[[#This Row],[Price]]-50,ClientDB[[#This Row],[Price]]))</f>
        <v>550</v>
      </c>
      <c r="Q236" s="15" t="s">
        <v>901</v>
      </c>
      <c r="R236" s="15" t="str">
        <f>INDEX('Lookup Lists'!$H$7:$K$59, MATCH(ClientDB[[#This Row],[Country Code]], 'Lookup Lists'!$G$7:$G$59, 0), MATCH(ClientDB[[#This Row],[Meal]], 'Lookup Lists'!$H$6:$K$6, 0))</f>
        <v>F</v>
      </c>
    </row>
    <row r="237" spans="1:18" x14ac:dyDescent="0.25">
      <c r="A237" s="10">
        <v>29101</v>
      </c>
      <c r="B237" t="s">
        <v>738</v>
      </c>
      <c r="C237" t="s">
        <v>739</v>
      </c>
      <c r="D237" s="18">
        <v>43941</v>
      </c>
      <c r="E237" s="10">
        <f>YEAR(ClientDB[[#This Row],[Start Date]])</f>
        <v>2020</v>
      </c>
      <c r="F237" t="s">
        <v>828</v>
      </c>
      <c r="G237" t="str">
        <f>VLOOKUP(ClientDB[[#This Row],[Org Code]],orgLookupTable[],2,FALSE)</f>
        <v>Shaw Construction</v>
      </c>
      <c r="H237" s="10" t="s">
        <v>26</v>
      </c>
      <c r="I237" s="10" t="str">
        <f>VLOOKUP(ClientDB[[#This Row],[Country Code]],CountryLookup[],2,)</f>
        <v>Ukraine</v>
      </c>
      <c r="J237" s="15">
        <v>2</v>
      </c>
      <c r="K237" s="15" t="str">
        <f>IF(ClientDB[[#This Row],[Start Date]]&gt;=U$14,"New","")</f>
        <v>New</v>
      </c>
      <c r="L237" s="15" t="str">
        <f>IF(AND(ClientDB[[#This Row],[Start Year]]&lt;2016, ClientDB[[#This Row],[Events]]&gt;=6),"Gift","")</f>
        <v/>
      </c>
      <c r="M237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37" s="15">
        <v>2</v>
      </c>
      <c r="O237" s="35">
        <f>IF(ClientDB[[#This Row],[Days]]=1, 350, ClientDB[[#This Row],[Days]]*300)</f>
        <v>600</v>
      </c>
      <c r="P237" s="35">
        <f>IF(ClientDB[[#This Row],[Events]]&gt;=10, ClientDB[[#This Row],[Price]]*0.8, IF(ClientDB[[#This Row],[Events]]&gt;=5, ClientDB[[#This Row],[Price]]-50,ClientDB[[#This Row],[Price]]))</f>
        <v>600</v>
      </c>
      <c r="Q237" s="15" t="s">
        <v>901</v>
      </c>
      <c r="R237" s="15" t="str">
        <f>INDEX('Lookup Lists'!$H$7:$K$59, MATCH(ClientDB[[#This Row],[Country Code]], 'Lookup Lists'!$G$7:$G$59, 0), MATCH(ClientDB[[#This Row],[Meal]], 'Lookup Lists'!$H$6:$K$6, 0))</f>
        <v>G</v>
      </c>
    </row>
    <row r="238" spans="1:18" x14ac:dyDescent="0.25">
      <c r="A238" s="10">
        <v>29151</v>
      </c>
      <c r="B238" t="s">
        <v>91</v>
      </c>
      <c r="C238" t="s">
        <v>92</v>
      </c>
      <c r="D238" s="18">
        <v>42448</v>
      </c>
      <c r="E238" s="10">
        <f>YEAR(ClientDB[[#This Row],[Start Date]])</f>
        <v>2016</v>
      </c>
      <c r="F238" t="s">
        <v>831</v>
      </c>
      <c r="G238" t="str">
        <f>VLOOKUP(ClientDB[[#This Row],[Org Code]],orgLookupTable[],2,FALSE)</f>
        <v>TatSan</v>
      </c>
      <c r="H238" s="10" t="s">
        <v>59</v>
      </c>
      <c r="I238" s="10" t="str">
        <f>VLOOKUP(ClientDB[[#This Row],[Country Code]],CountryLookup[],2,)</f>
        <v>Netherlands</v>
      </c>
      <c r="J238" s="15">
        <v>12</v>
      </c>
      <c r="K238" s="15" t="str">
        <f>IF(ClientDB[[#This Row],[Start Date]]&gt;=U$14,"New","")</f>
        <v/>
      </c>
      <c r="L238" s="15" t="str">
        <f>IF(AND(ClientDB[[#This Row],[Start Year]]&lt;2016, ClientDB[[#This Row],[Events]]&gt;=6),"Gift","")</f>
        <v/>
      </c>
      <c r="M238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238" s="15">
        <v>1</v>
      </c>
      <c r="O238" s="35">
        <f>IF(ClientDB[[#This Row],[Days]]=1, 350, ClientDB[[#This Row],[Days]]*300)</f>
        <v>350</v>
      </c>
      <c r="P238" s="35">
        <f>IF(ClientDB[[#This Row],[Events]]&gt;=10, ClientDB[[#This Row],[Price]]*0.8, IF(ClientDB[[#This Row],[Events]]&gt;=5, ClientDB[[#This Row],[Price]]-50,ClientDB[[#This Row],[Price]]))</f>
        <v>280</v>
      </c>
      <c r="Q238" s="15" t="s">
        <v>901</v>
      </c>
      <c r="R238" s="15" t="str">
        <f>INDEX('Lookup Lists'!$H$7:$K$59, MATCH(ClientDB[[#This Row],[Country Code]], 'Lookup Lists'!$G$7:$G$59, 0), MATCH(ClientDB[[#This Row],[Meal]], 'Lookup Lists'!$H$6:$K$6, 0))</f>
        <v>F</v>
      </c>
    </row>
    <row r="239" spans="1:18" x14ac:dyDescent="0.25">
      <c r="A239" s="10">
        <v>29151</v>
      </c>
      <c r="B239" t="s">
        <v>544</v>
      </c>
      <c r="C239" t="s">
        <v>545</v>
      </c>
      <c r="D239" s="18">
        <v>43737</v>
      </c>
      <c r="E239" s="10">
        <f>YEAR(ClientDB[[#This Row],[Start Date]])</f>
        <v>2019</v>
      </c>
      <c r="F239" t="s">
        <v>840</v>
      </c>
      <c r="G239" t="str">
        <f>VLOOKUP(ClientDB[[#This Row],[Org Code]],orgLookupTable[],2,FALSE)</f>
        <v>Zim Sales</v>
      </c>
      <c r="H239" s="10" t="s">
        <v>262</v>
      </c>
      <c r="I239" s="10" t="str">
        <f>VLOOKUP(ClientDB[[#This Row],[Country Code]],CountryLookup[],2,)</f>
        <v>Poland</v>
      </c>
      <c r="J239" s="15">
        <v>3</v>
      </c>
      <c r="K239" s="15" t="str">
        <f>IF(ClientDB[[#This Row],[Start Date]]&gt;=U$14,"New","")</f>
        <v/>
      </c>
      <c r="L239" s="15" t="str">
        <f>IF(AND(ClientDB[[#This Row],[Start Year]]&lt;2016, ClientDB[[#This Row],[Events]]&gt;=6),"Gift","")</f>
        <v/>
      </c>
      <c r="M239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39" s="15">
        <v>3</v>
      </c>
      <c r="O239" s="35">
        <f>IF(ClientDB[[#This Row],[Days]]=1, 350, ClientDB[[#This Row],[Days]]*300)</f>
        <v>900</v>
      </c>
      <c r="P239" s="35">
        <f>IF(ClientDB[[#This Row],[Events]]&gt;=10, ClientDB[[#This Row],[Price]]*0.8, IF(ClientDB[[#This Row],[Events]]&gt;=5, ClientDB[[#This Row],[Price]]-50,ClientDB[[#This Row],[Price]]))</f>
        <v>900</v>
      </c>
      <c r="Q239" s="15" t="s">
        <v>901</v>
      </c>
      <c r="R239" s="15" t="str">
        <f>INDEX('Lookup Lists'!$H$7:$K$59, MATCH(ClientDB[[#This Row],[Country Code]], 'Lookup Lists'!$G$7:$G$59, 0), MATCH(ClientDB[[#This Row],[Meal]], 'Lookup Lists'!$H$6:$K$6, 0))</f>
        <v>F</v>
      </c>
    </row>
    <row r="240" spans="1:18" x14ac:dyDescent="0.25">
      <c r="A240" s="10">
        <v>29544</v>
      </c>
      <c r="B240" t="s">
        <v>103</v>
      </c>
      <c r="C240" t="s">
        <v>104</v>
      </c>
      <c r="D240" s="18">
        <v>41447</v>
      </c>
      <c r="E240" s="10">
        <f>YEAR(ClientDB[[#This Row],[Start Date]])</f>
        <v>2013</v>
      </c>
      <c r="F240" t="s">
        <v>823</v>
      </c>
      <c r="G240" t="str">
        <f>VLOOKUP(ClientDB[[#This Row],[Org Code]],orgLookupTable[],2,FALSE)</f>
        <v>Pilco Streambank</v>
      </c>
      <c r="H240" s="10" t="s">
        <v>59</v>
      </c>
      <c r="I240" s="10" t="str">
        <f>VLOOKUP(ClientDB[[#This Row],[Country Code]],CountryLookup[],2,)</f>
        <v>Netherlands</v>
      </c>
      <c r="J240" s="15">
        <v>17</v>
      </c>
      <c r="K240" s="15" t="str">
        <f>IF(ClientDB[[#This Row],[Start Date]]&gt;=U$14,"New","")</f>
        <v/>
      </c>
      <c r="L240" s="15" t="str">
        <f>IF(AND(ClientDB[[#This Row],[Start Year]]&lt;2016, ClientDB[[#This Row],[Events]]&gt;=6),"Gift","")</f>
        <v>Gift</v>
      </c>
      <c r="M240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240" s="15">
        <v>2</v>
      </c>
      <c r="O240" s="35">
        <f>IF(ClientDB[[#This Row],[Days]]=1, 350, ClientDB[[#This Row],[Days]]*300)</f>
        <v>600</v>
      </c>
      <c r="P240" s="35">
        <f>IF(ClientDB[[#This Row],[Events]]&gt;=10, ClientDB[[#This Row],[Price]]*0.8, IF(ClientDB[[#This Row],[Events]]&gt;=5, ClientDB[[#This Row],[Price]]-50,ClientDB[[#This Row],[Price]]))</f>
        <v>480</v>
      </c>
      <c r="Q240" s="15" t="s">
        <v>901</v>
      </c>
      <c r="R240" s="15" t="str">
        <f>INDEX('Lookup Lists'!$H$7:$K$59, MATCH(ClientDB[[#This Row],[Country Code]], 'Lookup Lists'!$G$7:$G$59, 0), MATCH(ClientDB[[#This Row],[Meal]], 'Lookup Lists'!$H$6:$K$6, 0))</f>
        <v>F</v>
      </c>
    </row>
    <row r="241" spans="1:18" x14ac:dyDescent="0.25">
      <c r="A241" s="10">
        <v>29564</v>
      </c>
      <c r="B241" t="s">
        <v>72</v>
      </c>
      <c r="C241" t="s">
        <v>73</v>
      </c>
      <c r="D241" s="18">
        <v>43894</v>
      </c>
      <c r="E241" s="10">
        <f>YEAR(ClientDB[[#This Row],[Start Date]])</f>
        <v>2020</v>
      </c>
      <c r="F241" t="s">
        <v>821</v>
      </c>
      <c r="G241" t="str">
        <f>VLOOKUP(ClientDB[[#This Row],[Org Code]],orgLookupTable[],2,FALSE)</f>
        <v>Parmis Technologies</v>
      </c>
      <c r="H241" s="10" t="s">
        <v>63</v>
      </c>
      <c r="I241" s="10" t="str">
        <f>VLOOKUP(ClientDB[[#This Row],[Country Code]],CountryLookup[],2,)</f>
        <v>Armenia</v>
      </c>
      <c r="J241" s="15">
        <v>3</v>
      </c>
      <c r="K241" s="15" t="str">
        <f>IF(ClientDB[[#This Row],[Start Date]]&gt;=U$14,"New","")</f>
        <v>New</v>
      </c>
      <c r="L241" s="15" t="str">
        <f>IF(AND(ClientDB[[#This Row],[Start Year]]&lt;2016, ClientDB[[#This Row],[Events]]&gt;=6),"Gift","")</f>
        <v/>
      </c>
      <c r="M241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41" s="15">
        <v>2</v>
      </c>
      <c r="O241" s="35">
        <f>IF(ClientDB[[#This Row],[Days]]=1, 350, ClientDB[[#This Row],[Days]]*300)</f>
        <v>600</v>
      </c>
      <c r="P241" s="35">
        <f>IF(ClientDB[[#This Row],[Events]]&gt;=10, ClientDB[[#This Row],[Price]]*0.8, IF(ClientDB[[#This Row],[Events]]&gt;=5, ClientDB[[#This Row],[Price]]-50,ClientDB[[#This Row],[Price]]))</f>
        <v>600</v>
      </c>
      <c r="Q241" s="15" t="s">
        <v>901</v>
      </c>
      <c r="R241" s="15" t="str">
        <f>INDEX('Lookup Lists'!$H$7:$K$59, MATCH(ClientDB[[#This Row],[Country Code]], 'Lookup Lists'!$G$7:$G$59, 0), MATCH(ClientDB[[#This Row],[Meal]], 'Lookup Lists'!$H$6:$K$6, 0))</f>
        <v>D</v>
      </c>
    </row>
    <row r="242" spans="1:18" x14ac:dyDescent="0.25">
      <c r="A242" s="10">
        <v>29651</v>
      </c>
      <c r="B242" t="s">
        <v>493</v>
      </c>
      <c r="C242" t="s">
        <v>494</v>
      </c>
      <c r="D242" s="18">
        <v>43523</v>
      </c>
      <c r="E242" s="10">
        <f>YEAR(ClientDB[[#This Row],[Start Date]])</f>
        <v>2019</v>
      </c>
      <c r="F242" t="s">
        <v>814</v>
      </c>
      <c r="G242" t="str">
        <f>VLOOKUP(ClientDB[[#This Row],[Org Code]],orgLookupTable[],2,FALSE)</f>
        <v>ICANT</v>
      </c>
      <c r="H242" s="10" t="s">
        <v>34</v>
      </c>
      <c r="I242" s="10" t="str">
        <f>VLOOKUP(ClientDB[[#This Row],[Country Code]],CountryLookup[],2,)</f>
        <v>United States</v>
      </c>
      <c r="J242" s="15">
        <v>3</v>
      </c>
      <c r="K242" s="15" t="str">
        <f>IF(ClientDB[[#This Row],[Start Date]]&gt;=U$14,"New","")</f>
        <v/>
      </c>
      <c r="L242" s="15" t="str">
        <f>IF(AND(ClientDB[[#This Row],[Start Year]]&lt;2016, ClientDB[[#This Row],[Events]]&gt;=6),"Gift","")</f>
        <v/>
      </c>
      <c r="M242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42" s="15">
        <v>3</v>
      </c>
      <c r="O242" s="35">
        <f>IF(ClientDB[[#This Row],[Days]]=1, 350, ClientDB[[#This Row],[Days]]*300)</f>
        <v>900</v>
      </c>
      <c r="P242" s="35">
        <f>IF(ClientDB[[#This Row],[Events]]&gt;=10, ClientDB[[#This Row],[Price]]*0.8, IF(ClientDB[[#This Row],[Events]]&gt;=5, ClientDB[[#This Row],[Price]]-50,ClientDB[[#This Row],[Price]]))</f>
        <v>900</v>
      </c>
      <c r="Q242" s="15" t="s">
        <v>901</v>
      </c>
      <c r="R242" s="15" t="str">
        <f>INDEX('Lookup Lists'!$H$7:$K$59, MATCH(ClientDB[[#This Row],[Country Code]], 'Lookup Lists'!$G$7:$G$59, 0), MATCH(ClientDB[[#This Row],[Meal]], 'Lookup Lists'!$H$6:$K$6, 0))</f>
        <v>G</v>
      </c>
    </row>
    <row r="243" spans="1:18" x14ac:dyDescent="0.25">
      <c r="A243" s="10">
        <v>29695</v>
      </c>
      <c r="B243" t="s">
        <v>130</v>
      </c>
      <c r="C243" t="s">
        <v>131</v>
      </c>
      <c r="D243" s="18">
        <v>43013</v>
      </c>
      <c r="E243" s="10">
        <f>YEAR(ClientDB[[#This Row],[Start Date]])</f>
        <v>2017</v>
      </c>
      <c r="F243" t="s">
        <v>806</v>
      </c>
      <c r="G243" t="str">
        <f>VLOOKUP(ClientDB[[#This Row],[Org Code]],orgLookupTable[],2,FALSE)</f>
        <v>DENIL</v>
      </c>
      <c r="H243" s="10" t="s">
        <v>26</v>
      </c>
      <c r="I243" s="10" t="str">
        <f>VLOOKUP(ClientDB[[#This Row],[Country Code]],CountryLookup[],2,)</f>
        <v>Ukraine</v>
      </c>
      <c r="J243" s="15">
        <v>2</v>
      </c>
      <c r="K243" s="15" t="str">
        <f>IF(ClientDB[[#This Row],[Start Date]]&gt;=U$14,"New","")</f>
        <v/>
      </c>
      <c r="L243" s="15" t="str">
        <f>IF(AND(ClientDB[[#This Row],[Start Year]]&lt;2016, ClientDB[[#This Row],[Events]]&gt;=6),"Gift","")</f>
        <v/>
      </c>
      <c r="M243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43" s="15">
        <v>2</v>
      </c>
      <c r="O243" s="35">
        <f>IF(ClientDB[[#This Row],[Days]]=1, 350, ClientDB[[#This Row],[Days]]*300)</f>
        <v>600</v>
      </c>
      <c r="P243" s="35">
        <f>IF(ClientDB[[#This Row],[Events]]&gt;=10, ClientDB[[#This Row],[Price]]*0.8, IF(ClientDB[[#This Row],[Events]]&gt;=5, ClientDB[[#This Row],[Price]]-50,ClientDB[[#This Row],[Price]]))</f>
        <v>600</v>
      </c>
      <c r="Q243" s="15" t="s">
        <v>900</v>
      </c>
      <c r="R243" s="15" t="str">
        <f>INDEX('Lookup Lists'!$H$7:$K$59, MATCH(ClientDB[[#This Row],[Country Code]], 'Lookup Lists'!$G$7:$G$59, 0), MATCH(ClientDB[[#This Row],[Meal]], 'Lookup Lists'!$H$6:$K$6, 0))</f>
        <v>C</v>
      </c>
    </row>
    <row r="244" spans="1:18" x14ac:dyDescent="0.25">
      <c r="A244" s="10">
        <v>29717</v>
      </c>
      <c r="B244" t="s">
        <v>361</v>
      </c>
      <c r="C244" t="s">
        <v>362</v>
      </c>
      <c r="D244" s="18">
        <v>43152</v>
      </c>
      <c r="E244" s="10">
        <f>YEAR(ClientDB[[#This Row],[Start Date]])</f>
        <v>2018</v>
      </c>
      <c r="F244" t="s">
        <v>834</v>
      </c>
      <c r="G244" t="str">
        <f>VLOOKUP(ClientDB[[#This Row],[Org Code]],orgLookupTable[],2,FALSE)</f>
        <v>Verisize</v>
      </c>
      <c r="H244" s="10" t="s">
        <v>363</v>
      </c>
      <c r="I244" s="10" t="str">
        <f>VLOOKUP(ClientDB[[#This Row],[Country Code]],CountryLookup[],2,)</f>
        <v>Hong Kong</v>
      </c>
      <c r="J244" s="15">
        <v>7</v>
      </c>
      <c r="K244" s="15" t="str">
        <f>IF(ClientDB[[#This Row],[Start Date]]&gt;=U$14,"New","")</f>
        <v/>
      </c>
      <c r="L244" s="15" t="str">
        <f>IF(AND(ClientDB[[#This Row],[Start Year]]&lt;2016, ClientDB[[#This Row],[Events]]&gt;=6),"Gift","")</f>
        <v/>
      </c>
      <c r="M244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44" s="15">
        <v>1</v>
      </c>
      <c r="O244" s="35">
        <f>IF(ClientDB[[#This Row],[Days]]=1, 350, ClientDB[[#This Row],[Days]]*300)</f>
        <v>350</v>
      </c>
      <c r="P244" s="35">
        <f>IF(ClientDB[[#This Row],[Events]]&gt;=10, ClientDB[[#This Row],[Price]]*0.8, IF(ClientDB[[#This Row],[Events]]&gt;=5, ClientDB[[#This Row],[Price]]-50,ClientDB[[#This Row],[Price]]))</f>
        <v>300</v>
      </c>
      <c r="Q244" s="15" t="s">
        <v>901</v>
      </c>
      <c r="R244" s="15" t="str">
        <f>INDEX('Lookup Lists'!$H$7:$K$59, MATCH(ClientDB[[#This Row],[Country Code]], 'Lookup Lists'!$G$7:$G$59, 0), MATCH(ClientDB[[#This Row],[Meal]], 'Lookup Lists'!$H$6:$K$6, 0))</f>
        <v>E</v>
      </c>
    </row>
    <row r="245" spans="1:18" x14ac:dyDescent="0.25">
      <c r="A245" s="10">
        <v>29720</v>
      </c>
      <c r="B245" t="s">
        <v>506</v>
      </c>
      <c r="C245" t="s">
        <v>122</v>
      </c>
      <c r="D245" s="18">
        <v>42178</v>
      </c>
      <c r="E245" s="10">
        <f>YEAR(ClientDB[[#This Row],[Start Date]])</f>
        <v>2015</v>
      </c>
      <c r="F245" t="s">
        <v>827</v>
      </c>
      <c r="G245" t="str">
        <f>VLOOKUP(ClientDB[[#This Row],[Org Code]],orgLookupTable[],2,FALSE)</f>
        <v>Ripple Com</v>
      </c>
      <c r="H245" s="10" t="s">
        <v>34</v>
      </c>
      <c r="I245" s="10" t="str">
        <f>VLOOKUP(ClientDB[[#This Row],[Country Code]],CountryLookup[],2,)</f>
        <v>United States</v>
      </c>
      <c r="J245" s="15">
        <v>17</v>
      </c>
      <c r="K245" s="15" t="str">
        <f>IF(ClientDB[[#This Row],[Start Date]]&gt;=U$14,"New","")</f>
        <v/>
      </c>
      <c r="L245" s="15" t="str">
        <f>IF(AND(ClientDB[[#This Row],[Start Year]]&lt;2016, ClientDB[[#This Row],[Events]]&gt;=6),"Gift","")</f>
        <v>Gift</v>
      </c>
      <c r="M245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245" s="15">
        <v>3</v>
      </c>
      <c r="O245" s="35">
        <f>IF(ClientDB[[#This Row],[Days]]=1, 350, ClientDB[[#This Row],[Days]]*300)</f>
        <v>900</v>
      </c>
      <c r="P245" s="35">
        <f>IF(ClientDB[[#This Row],[Events]]&gt;=10, ClientDB[[#This Row],[Price]]*0.8, IF(ClientDB[[#This Row],[Events]]&gt;=5, ClientDB[[#This Row],[Price]]-50,ClientDB[[#This Row],[Price]]))</f>
        <v>720</v>
      </c>
      <c r="Q245" s="15" t="s">
        <v>900</v>
      </c>
      <c r="R245" s="15" t="str">
        <f>INDEX('Lookup Lists'!$H$7:$K$59, MATCH(ClientDB[[#This Row],[Country Code]], 'Lookup Lists'!$G$7:$G$59, 0), MATCH(ClientDB[[#This Row],[Meal]], 'Lookup Lists'!$H$6:$K$6, 0))</f>
        <v>F</v>
      </c>
    </row>
    <row r="246" spans="1:18" x14ac:dyDescent="0.25">
      <c r="A246" s="10">
        <v>29731</v>
      </c>
      <c r="B246" t="s">
        <v>550</v>
      </c>
      <c r="C246" t="s">
        <v>551</v>
      </c>
      <c r="D246" s="18">
        <v>43233</v>
      </c>
      <c r="E246" s="10">
        <f>YEAR(ClientDB[[#This Row],[Start Date]])</f>
        <v>2018</v>
      </c>
      <c r="F246" t="s">
        <v>828</v>
      </c>
      <c r="G246" t="str">
        <f>VLOOKUP(ClientDB[[#This Row],[Org Code]],orgLookupTable[],2,FALSE)</f>
        <v>Shaw Construction</v>
      </c>
      <c r="H246" s="10" t="s">
        <v>26</v>
      </c>
      <c r="I246" s="10" t="str">
        <f>VLOOKUP(ClientDB[[#This Row],[Country Code]],CountryLookup[],2,)</f>
        <v>Ukraine</v>
      </c>
      <c r="J246" s="15">
        <v>9</v>
      </c>
      <c r="K246" s="15" t="str">
        <f>IF(ClientDB[[#This Row],[Start Date]]&gt;=U$14,"New","")</f>
        <v/>
      </c>
      <c r="L246" s="15" t="str">
        <f>IF(AND(ClientDB[[#This Row],[Start Year]]&lt;2016, ClientDB[[#This Row],[Events]]&gt;=6),"Gift","")</f>
        <v/>
      </c>
      <c r="M246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46" s="15">
        <v>1</v>
      </c>
      <c r="O246" s="35">
        <f>IF(ClientDB[[#This Row],[Days]]=1, 350, ClientDB[[#This Row],[Days]]*300)</f>
        <v>350</v>
      </c>
      <c r="P246" s="35">
        <f>IF(ClientDB[[#This Row],[Events]]&gt;=10, ClientDB[[#This Row],[Price]]*0.8, IF(ClientDB[[#This Row],[Events]]&gt;=5, ClientDB[[#This Row],[Price]]-50,ClientDB[[#This Row],[Price]]))</f>
        <v>300</v>
      </c>
      <c r="Q246" s="15" t="s">
        <v>900</v>
      </c>
      <c r="R246" s="15" t="str">
        <f>INDEX('Lookup Lists'!$H$7:$K$59, MATCH(ClientDB[[#This Row],[Country Code]], 'Lookup Lists'!$G$7:$G$59, 0), MATCH(ClientDB[[#This Row],[Meal]], 'Lookup Lists'!$H$6:$K$6, 0))</f>
        <v>C</v>
      </c>
    </row>
    <row r="247" spans="1:18" x14ac:dyDescent="0.25">
      <c r="A247" s="10">
        <v>29823</v>
      </c>
      <c r="B247" t="s">
        <v>538</v>
      </c>
      <c r="C247" t="s">
        <v>539</v>
      </c>
      <c r="D247" s="18">
        <v>43066</v>
      </c>
      <c r="E247" s="10">
        <f>YEAR(ClientDB[[#This Row],[Start Date]])</f>
        <v>2017</v>
      </c>
      <c r="F247" t="s">
        <v>826</v>
      </c>
      <c r="G247" t="str">
        <f>VLOOKUP(ClientDB[[#This Row],[Org Code]],orgLookupTable[],2,FALSE)</f>
        <v>Respira Networks</v>
      </c>
      <c r="H247" s="10" t="s">
        <v>396</v>
      </c>
      <c r="I247" s="10" t="str">
        <f>VLOOKUP(ClientDB[[#This Row],[Country Code]],CountryLookup[],2,)</f>
        <v>Lithuania</v>
      </c>
      <c r="J247" s="15">
        <v>12</v>
      </c>
      <c r="K247" s="15" t="str">
        <f>IF(ClientDB[[#This Row],[Start Date]]&gt;=U$14,"New","")</f>
        <v/>
      </c>
      <c r="L247" s="15" t="str">
        <f>IF(AND(ClientDB[[#This Row],[Start Year]]&lt;2016, ClientDB[[#This Row],[Events]]&gt;=6),"Gift","")</f>
        <v/>
      </c>
      <c r="M247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247" s="15">
        <v>3</v>
      </c>
      <c r="O247" s="35">
        <f>IF(ClientDB[[#This Row],[Days]]=1, 350, ClientDB[[#This Row],[Days]]*300)</f>
        <v>900</v>
      </c>
      <c r="P247" s="35">
        <f>IF(ClientDB[[#This Row],[Events]]&gt;=10, ClientDB[[#This Row],[Price]]*0.8, IF(ClientDB[[#This Row],[Events]]&gt;=5, ClientDB[[#This Row],[Price]]-50,ClientDB[[#This Row],[Price]]))</f>
        <v>720</v>
      </c>
      <c r="Q247" s="15" t="s">
        <v>901</v>
      </c>
      <c r="R247" s="15" t="str">
        <f>INDEX('Lookup Lists'!$H$7:$K$59, MATCH(ClientDB[[#This Row],[Country Code]], 'Lookup Lists'!$G$7:$G$59, 0), MATCH(ClientDB[[#This Row],[Meal]], 'Lookup Lists'!$H$6:$K$6, 0))</f>
        <v>F</v>
      </c>
    </row>
    <row r="248" spans="1:18" x14ac:dyDescent="0.25">
      <c r="A248" s="10">
        <v>29879</v>
      </c>
      <c r="B248" t="s">
        <v>427</v>
      </c>
      <c r="C248" t="s">
        <v>428</v>
      </c>
      <c r="D248" s="18">
        <v>42099</v>
      </c>
      <c r="E248" s="10">
        <f>YEAR(ClientDB[[#This Row],[Start Date]])</f>
        <v>2015</v>
      </c>
      <c r="F248" t="s">
        <v>812</v>
      </c>
      <c r="G248" t="str">
        <f>VLOOKUP(ClientDB[[#This Row],[Org Code]],orgLookupTable[],2,FALSE)</f>
        <v>Fzig Fibre</v>
      </c>
      <c r="H248" s="10" t="s">
        <v>59</v>
      </c>
      <c r="I248" s="10" t="str">
        <f>VLOOKUP(ClientDB[[#This Row],[Country Code]],CountryLookup[],2,)</f>
        <v>Netherlands</v>
      </c>
      <c r="J248" s="15">
        <v>12</v>
      </c>
      <c r="K248" s="15" t="str">
        <f>IF(ClientDB[[#This Row],[Start Date]]&gt;=U$14,"New","")</f>
        <v/>
      </c>
      <c r="L248" s="15" t="str">
        <f>IF(AND(ClientDB[[#This Row],[Start Year]]&lt;2016, ClientDB[[#This Row],[Events]]&gt;=6),"Gift","")</f>
        <v>Gift</v>
      </c>
      <c r="M248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248" s="15">
        <v>3</v>
      </c>
      <c r="O248" s="35">
        <f>IF(ClientDB[[#This Row],[Days]]=1, 350, ClientDB[[#This Row],[Days]]*300)</f>
        <v>900</v>
      </c>
      <c r="P248" s="35">
        <f>IF(ClientDB[[#This Row],[Events]]&gt;=10, ClientDB[[#This Row],[Price]]*0.8, IF(ClientDB[[#This Row],[Events]]&gt;=5, ClientDB[[#This Row],[Price]]-50,ClientDB[[#This Row],[Price]]))</f>
        <v>720</v>
      </c>
      <c r="Q248" s="15" t="s">
        <v>902</v>
      </c>
      <c r="R248" s="15" t="str">
        <f>INDEX('Lookup Lists'!$H$7:$K$59, MATCH(ClientDB[[#This Row],[Country Code]], 'Lookup Lists'!$G$7:$G$59, 0), MATCH(ClientDB[[#This Row],[Meal]], 'Lookup Lists'!$H$6:$K$6, 0))</f>
        <v>C</v>
      </c>
    </row>
    <row r="249" spans="1:18" x14ac:dyDescent="0.25">
      <c r="A249" s="10">
        <v>29924</v>
      </c>
      <c r="B249" t="s">
        <v>125</v>
      </c>
      <c r="C249" t="s">
        <v>126</v>
      </c>
      <c r="D249" s="18">
        <v>42346</v>
      </c>
      <c r="E249" s="10">
        <f>YEAR(ClientDB[[#This Row],[Start Date]])</f>
        <v>2015</v>
      </c>
      <c r="F249" t="s">
        <v>808</v>
      </c>
      <c r="G249" t="str">
        <f>VLOOKUP(ClientDB[[#This Row],[Org Code]],orgLookupTable[],2,FALSE)</f>
        <v>Ebony Telecoms</v>
      </c>
      <c r="H249" s="10" t="s">
        <v>34</v>
      </c>
      <c r="I249" s="10" t="str">
        <f>VLOOKUP(ClientDB[[#This Row],[Country Code]],CountryLookup[],2,)</f>
        <v>United States</v>
      </c>
      <c r="J249" s="15">
        <v>6</v>
      </c>
      <c r="K249" s="15" t="str">
        <f>IF(ClientDB[[#This Row],[Start Date]]&gt;=U$14,"New","")</f>
        <v/>
      </c>
      <c r="L249" s="15" t="str">
        <f>IF(AND(ClientDB[[#This Row],[Start Year]]&lt;2016, ClientDB[[#This Row],[Events]]&gt;=6),"Gift","")</f>
        <v>Gift</v>
      </c>
      <c r="M249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49" s="15">
        <v>2</v>
      </c>
      <c r="O249" s="35">
        <f>IF(ClientDB[[#This Row],[Days]]=1, 350, ClientDB[[#This Row],[Days]]*300)</f>
        <v>600</v>
      </c>
      <c r="P249" s="35">
        <f>IF(ClientDB[[#This Row],[Events]]&gt;=10, ClientDB[[#This Row],[Price]]*0.8, IF(ClientDB[[#This Row],[Events]]&gt;=5, ClientDB[[#This Row],[Price]]-50,ClientDB[[#This Row],[Price]]))</f>
        <v>550</v>
      </c>
      <c r="Q249" s="15" t="s">
        <v>902</v>
      </c>
      <c r="R249" s="15" t="str">
        <f>INDEX('Lookup Lists'!$H$7:$K$59, MATCH(ClientDB[[#This Row],[Country Code]], 'Lookup Lists'!$G$7:$G$59, 0), MATCH(ClientDB[[#This Row],[Meal]], 'Lookup Lists'!$H$6:$K$6, 0))</f>
        <v>F</v>
      </c>
    </row>
    <row r="250" spans="1:18" x14ac:dyDescent="0.25">
      <c r="A250" s="10">
        <v>30050</v>
      </c>
      <c r="B250" t="s">
        <v>764</v>
      </c>
      <c r="C250" t="s">
        <v>765</v>
      </c>
      <c r="D250" s="18">
        <v>42112</v>
      </c>
      <c r="E250" s="10">
        <f>YEAR(ClientDB[[#This Row],[Start Date]])</f>
        <v>2015</v>
      </c>
      <c r="F250" t="s">
        <v>824</v>
      </c>
      <c r="G250" t="str">
        <f>VLOOKUP(ClientDB[[#This Row],[Org Code]],orgLookupTable[],2,FALSE)</f>
        <v>Pink Cloud Networks</v>
      </c>
      <c r="H250" s="10" t="s">
        <v>155</v>
      </c>
      <c r="I250" s="10" t="str">
        <f>VLOOKUP(ClientDB[[#This Row],[Country Code]],CountryLookup[],2,)</f>
        <v>United Arab Emirates</v>
      </c>
      <c r="J250" s="15">
        <v>16</v>
      </c>
      <c r="K250" s="15" t="str">
        <f>IF(ClientDB[[#This Row],[Start Date]]&gt;=U$14,"New","")</f>
        <v/>
      </c>
      <c r="L250" s="15" t="str">
        <f>IF(AND(ClientDB[[#This Row],[Start Year]]&lt;2016, ClientDB[[#This Row],[Events]]&gt;=6),"Gift","")</f>
        <v>Gift</v>
      </c>
      <c r="M250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250" s="15">
        <v>3</v>
      </c>
      <c r="O250" s="35">
        <f>IF(ClientDB[[#This Row],[Days]]=1, 350, ClientDB[[#This Row],[Days]]*300)</f>
        <v>900</v>
      </c>
      <c r="P250" s="35">
        <f>IF(ClientDB[[#This Row],[Events]]&gt;=10, ClientDB[[#This Row],[Price]]*0.8, IF(ClientDB[[#This Row],[Events]]&gt;=5, ClientDB[[#This Row],[Price]]-50,ClientDB[[#This Row],[Price]]))</f>
        <v>720</v>
      </c>
      <c r="Q250" s="15" t="s">
        <v>901</v>
      </c>
      <c r="R250" s="15" t="str">
        <f>INDEX('Lookup Lists'!$H$7:$K$59, MATCH(ClientDB[[#This Row],[Country Code]], 'Lookup Lists'!$G$7:$G$59, 0), MATCH(ClientDB[[#This Row],[Meal]], 'Lookup Lists'!$H$6:$K$6, 0))</f>
        <v>D</v>
      </c>
    </row>
    <row r="251" spans="1:18" x14ac:dyDescent="0.25">
      <c r="A251" s="10">
        <v>30118</v>
      </c>
      <c r="B251" t="s">
        <v>257</v>
      </c>
      <c r="C251" t="s">
        <v>258</v>
      </c>
      <c r="D251" s="18">
        <v>43607</v>
      </c>
      <c r="E251" s="10">
        <f>YEAR(ClientDB[[#This Row],[Start Date]])</f>
        <v>2019</v>
      </c>
      <c r="F251" t="s">
        <v>830</v>
      </c>
      <c r="G251" t="str">
        <f>VLOOKUP(ClientDB[[#This Row],[Org Code]],orgLookupTable[],2,FALSE)</f>
        <v>Steps IT Training</v>
      </c>
      <c r="H251" s="10" t="s">
        <v>15</v>
      </c>
      <c r="I251" s="10" t="str">
        <f>VLOOKUP(ClientDB[[#This Row],[Country Code]],CountryLookup[],2,)</f>
        <v>United Kingdom</v>
      </c>
      <c r="J251" s="15">
        <v>5</v>
      </c>
      <c r="K251" s="15" t="str">
        <f>IF(ClientDB[[#This Row],[Start Date]]&gt;=U$14,"New","")</f>
        <v/>
      </c>
      <c r="L251" s="15" t="str">
        <f>IF(AND(ClientDB[[#This Row],[Start Year]]&lt;2016, ClientDB[[#This Row],[Events]]&gt;=6),"Gift","")</f>
        <v/>
      </c>
      <c r="M251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51" s="15">
        <v>2</v>
      </c>
      <c r="O251" s="35">
        <f>IF(ClientDB[[#This Row],[Days]]=1, 350, ClientDB[[#This Row],[Days]]*300)</f>
        <v>600</v>
      </c>
      <c r="P251" s="35">
        <f>IF(ClientDB[[#This Row],[Events]]&gt;=10, ClientDB[[#This Row],[Price]]*0.8, IF(ClientDB[[#This Row],[Events]]&gt;=5, ClientDB[[#This Row],[Price]]-50,ClientDB[[#This Row],[Price]]))</f>
        <v>550</v>
      </c>
      <c r="Q251" s="15" t="s">
        <v>899</v>
      </c>
      <c r="R251" s="15" t="str">
        <f>INDEX('Lookup Lists'!$H$7:$K$59, MATCH(ClientDB[[#This Row],[Country Code]], 'Lookup Lists'!$G$7:$G$59, 0), MATCH(ClientDB[[#This Row],[Meal]], 'Lookup Lists'!$H$6:$K$6, 0))</f>
        <v>A</v>
      </c>
    </row>
    <row r="252" spans="1:18" x14ac:dyDescent="0.25">
      <c r="A252" s="10">
        <v>30197</v>
      </c>
      <c r="B252" t="s">
        <v>717</v>
      </c>
      <c r="C252" t="s">
        <v>718</v>
      </c>
      <c r="D252" s="18">
        <v>43868</v>
      </c>
      <c r="E252" s="10">
        <f>YEAR(ClientDB[[#This Row],[Start Date]])</f>
        <v>2020</v>
      </c>
      <c r="F252" t="s">
        <v>827</v>
      </c>
      <c r="G252" t="str">
        <f>VLOOKUP(ClientDB[[#This Row],[Org Code]],orgLookupTable[],2,FALSE)</f>
        <v>Ripple Com</v>
      </c>
      <c r="H252" s="10" t="s">
        <v>15</v>
      </c>
      <c r="I252" s="10" t="str">
        <f>VLOOKUP(ClientDB[[#This Row],[Country Code]],CountryLookup[],2,)</f>
        <v>United Kingdom</v>
      </c>
      <c r="J252" s="15">
        <v>2</v>
      </c>
      <c r="K252" s="15" t="str">
        <f>IF(ClientDB[[#This Row],[Start Date]]&gt;=U$14,"New","")</f>
        <v>New</v>
      </c>
      <c r="L252" s="15" t="str">
        <f>IF(AND(ClientDB[[#This Row],[Start Year]]&lt;2016, ClientDB[[#This Row],[Events]]&gt;=6),"Gift","")</f>
        <v/>
      </c>
      <c r="M252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52" s="15">
        <v>2</v>
      </c>
      <c r="O252" s="35">
        <f>IF(ClientDB[[#This Row],[Days]]=1, 350, ClientDB[[#This Row],[Days]]*300)</f>
        <v>600</v>
      </c>
      <c r="P252" s="35">
        <f>IF(ClientDB[[#This Row],[Events]]&gt;=10, ClientDB[[#This Row],[Price]]*0.8, IF(ClientDB[[#This Row],[Events]]&gt;=5, ClientDB[[#This Row],[Price]]-50,ClientDB[[#This Row],[Price]]))</f>
        <v>600</v>
      </c>
      <c r="Q252" s="15" t="s">
        <v>900</v>
      </c>
      <c r="R252" s="15" t="str">
        <f>INDEX('Lookup Lists'!$H$7:$K$59, MATCH(ClientDB[[#This Row],[Country Code]], 'Lookup Lists'!$G$7:$G$59, 0), MATCH(ClientDB[[#This Row],[Meal]], 'Lookup Lists'!$H$6:$K$6, 0))</f>
        <v>A</v>
      </c>
    </row>
    <row r="253" spans="1:18" x14ac:dyDescent="0.25">
      <c r="A253" s="10">
        <v>30374</v>
      </c>
      <c r="B253" t="s">
        <v>503</v>
      </c>
      <c r="C253" t="s">
        <v>504</v>
      </c>
      <c r="D253" s="18">
        <v>42163</v>
      </c>
      <c r="E253" s="10">
        <f>YEAR(ClientDB[[#This Row],[Start Date]])</f>
        <v>2015</v>
      </c>
      <c r="F253" t="s">
        <v>829</v>
      </c>
      <c r="G253" t="str">
        <f>VLOOKUP(ClientDB[[#This Row],[Org Code]],orgLookupTable[],2,FALSE)</f>
        <v>StepAhead</v>
      </c>
      <c r="H253" s="10" t="s">
        <v>46</v>
      </c>
      <c r="I253" s="10" t="str">
        <f>VLOOKUP(ClientDB[[#This Row],[Country Code]],CountryLookup[],2,)</f>
        <v>Germany</v>
      </c>
      <c r="J253" s="15">
        <v>12</v>
      </c>
      <c r="K253" s="15" t="str">
        <f>IF(ClientDB[[#This Row],[Start Date]]&gt;=U$14,"New","")</f>
        <v/>
      </c>
      <c r="L253" s="15" t="str">
        <f>IF(AND(ClientDB[[#This Row],[Start Year]]&lt;2016, ClientDB[[#This Row],[Events]]&gt;=6),"Gift","")</f>
        <v>Gift</v>
      </c>
      <c r="M253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253" s="15">
        <v>1</v>
      </c>
      <c r="O253" s="35">
        <f>IF(ClientDB[[#This Row],[Days]]=1, 350, ClientDB[[#This Row],[Days]]*300)</f>
        <v>350</v>
      </c>
      <c r="P253" s="35">
        <f>IF(ClientDB[[#This Row],[Events]]&gt;=10, ClientDB[[#This Row],[Price]]*0.8, IF(ClientDB[[#This Row],[Events]]&gt;=5, ClientDB[[#This Row],[Price]]-50,ClientDB[[#This Row],[Price]]))</f>
        <v>280</v>
      </c>
      <c r="Q253" s="15" t="s">
        <v>901</v>
      </c>
      <c r="R253" s="15" t="str">
        <f>INDEX('Lookup Lists'!$H$7:$K$59, MATCH(ClientDB[[#This Row],[Country Code]], 'Lookup Lists'!$G$7:$G$59, 0), MATCH(ClientDB[[#This Row],[Meal]], 'Lookup Lists'!$H$6:$K$6, 0))</f>
        <v>D</v>
      </c>
    </row>
    <row r="254" spans="1:18" x14ac:dyDescent="0.25">
      <c r="A254" s="10">
        <v>30406</v>
      </c>
      <c r="B254" t="s">
        <v>659</v>
      </c>
      <c r="C254" t="s">
        <v>660</v>
      </c>
      <c r="D254" s="18">
        <v>42139</v>
      </c>
      <c r="E254" s="10">
        <f>YEAR(ClientDB[[#This Row],[Start Date]])</f>
        <v>2015</v>
      </c>
      <c r="F254" t="s">
        <v>827</v>
      </c>
      <c r="G254" t="str">
        <f>VLOOKUP(ClientDB[[#This Row],[Org Code]],orgLookupTable[],2,FALSE)</f>
        <v>Ripple Com</v>
      </c>
      <c r="H254" s="10" t="s">
        <v>15</v>
      </c>
      <c r="I254" s="10" t="str">
        <f>VLOOKUP(ClientDB[[#This Row],[Country Code]],CountryLookup[],2,)</f>
        <v>United Kingdom</v>
      </c>
      <c r="J254" s="15">
        <v>9</v>
      </c>
      <c r="K254" s="15" t="str">
        <f>IF(ClientDB[[#This Row],[Start Date]]&gt;=U$14,"New","")</f>
        <v/>
      </c>
      <c r="L254" s="15" t="str">
        <f>IF(AND(ClientDB[[#This Row],[Start Year]]&lt;2016, ClientDB[[#This Row],[Events]]&gt;=6),"Gift","")</f>
        <v>Gift</v>
      </c>
      <c r="M254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54" s="15">
        <v>3</v>
      </c>
      <c r="O254" s="35">
        <f>IF(ClientDB[[#This Row],[Days]]=1, 350, ClientDB[[#This Row],[Days]]*300)</f>
        <v>900</v>
      </c>
      <c r="P254" s="35">
        <f>IF(ClientDB[[#This Row],[Events]]&gt;=10, ClientDB[[#This Row],[Price]]*0.8, IF(ClientDB[[#This Row],[Events]]&gt;=5, ClientDB[[#This Row],[Price]]-50,ClientDB[[#This Row],[Price]]))</f>
        <v>850</v>
      </c>
      <c r="Q254" s="15" t="s">
        <v>901</v>
      </c>
      <c r="R254" s="15" t="str">
        <f>INDEX('Lookup Lists'!$H$7:$K$59, MATCH(ClientDB[[#This Row],[Country Code]], 'Lookup Lists'!$G$7:$G$59, 0), MATCH(ClientDB[[#This Row],[Meal]], 'Lookup Lists'!$H$6:$K$6, 0))</f>
        <v>E</v>
      </c>
    </row>
    <row r="255" spans="1:18" x14ac:dyDescent="0.25">
      <c r="A255" s="10">
        <v>30591</v>
      </c>
      <c r="B255" t="s">
        <v>359</v>
      </c>
      <c r="C255" t="s">
        <v>505</v>
      </c>
      <c r="D255" s="18">
        <v>43961</v>
      </c>
      <c r="E255" s="10">
        <f>YEAR(ClientDB[[#This Row],[Start Date]])</f>
        <v>2020</v>
      </c>
      <c r="F255" t="s">
        <v>811</v>
      </c>
      <c r="G255" t="str">
        <f>VLOOKUP(ClientDB[[#This Row],[Org Code]],orgLookupTable[],2,FALSE)</f>
        <v>EYN</v>
      </c>
      <c r="H255" s="10" t="s">
        <v>34</v>
      </c>
      <c r="I255" s="10" t="str">
        <f>VLOOKUP(ClientDB[[#This Row],[Country Code]],CountryLookup[],2,)</f>
        <v>United States</v>
      </c>
      <c r="J255" s="15">
        <v>1</v>
      </c>
      <c r="K255" s="15" t="str">
        <f>IF(ClientDB[[#This Row],[Start Date]]&gt;=U$14,"New","")</f>
        <v>New</v>
      </c>
      <c r="L255" s="15" t="str">
        <f>IF(AND(ClientDB[[#This Row],[Start Year]]&lt;2016, ClientDB[[#This Row],[Events]]&gt;=6),"Gift","")</f>
        <v/>
      </c>
      <c r="M255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55" s="15">
        <v>3</v>
      </c>
      <c r="O255" s="35">
        <f>IF(ClientDB[[#This Row],[Days]]=1, 350, ClientDB[[#This Row],[Days]]*300)</f>
        <v>900</v>
      </c>
      <c r="P255" s="35">
        <f>IF(ClientDB[[#This Row],[Events]]&gt;=10, ClientDB[[#This Row],[Price]]*0.8, IF(ClientDB[[#This Row],[Events]]&gt;=5, ClientDB[[#This Row],[Price]]-50,ClientDB[[#This Row],[Price]]))</f>
        <v>900</v>
      </c>
      <c r="Q255" s="15" t="s">
        <v>901</v>
      </c>
      <c r="R255" s="15" t="str">
        <f>INDEX('Lookup Lists'!$H$7:$K$59, MATCH(ClientDB[[#This Row],[Country Code]], 'Lookup Lists'!$G$7:$G$59, 0), MATCH(ClientDB[[#This Row],[Meal]], 'Lookup Lists'!$H$6:$K$6, 0))</f>
        <v>G</v>
      </c>
    </row>
    <row r="256" spans="1:18" x14ac:dyDescent="0.25">
      <c r="A256" s="10">
        <v>30681</v>
      </c>
      <c r="B256" t="s">
        <v>480</v>
      </c>
      <c r="C256" t="s">
        <v>481</v>
      </c>
      <c r="D256" s="18">
        <v>43377</v>
      </c>
      <c r="E256" s="10">
        <f>YEAR(ClientDB[[#This Row],[Start Date]])</f>
        <v>2018</v>
      </c>
      <c r="F256" t="s">
        <v>827</v>
      </c>
      <c r="G256" t="str">
        <f>VLOOKUP(ClientDB[[#This Row],[Org Code]],orgLookupTable[],2,FALSE)</f>
        <v>Ripple Com</v>
      </c>
      <c r="H256" s="10" t="s">
        <v>15</v>
      </c>
      <c r="I256" s="10" t="str">
        <f>VLOOKUP(ClientDB[[#This Row],[Country Code]],CountryLookup[],2,)</f>
        <v>United Kingdom</v>
      </c>
      <c r="J256" s="15">
        <v>10</v>
      </c>
      <c r="K256" s="15" t="str">
        <f>IF(ClientDB[[#This Row],[Start Date]]&gt;=U$14,"New","")</f>
        <v/>
      </c>
      <c r="L256" s="15" t="str">
        <f>IF(AND(ClientDB[[#This Row],[Start Year]]&lt;2016, ClientDB[[#This Row],[Events]]&gt;=6),"Gift","")</f>
        <v/>
      </c>
      <c r="M256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256" s="15">
        <v>3</v>
      </c>
      <c r="O256" s="35">
        <f>IF(ClientDB[[#This Row],[Days]]=1, 350, ClientDB[[#This Row],[Days]]*300)</f>
        <v>900</v>
      </c>
      <c r="P256" s="35">
        <f>IF(ClientDB[[#This Row],[Events]]&gt;=10, ClientDB[[#This Row],[Price]]*0.8, IF(ClientDB[[#This Row],[Events]]&gt;=5, ClientDB[[#This Row],[Price]]-50,ClientDB[[#This Row],[Price]]))</f>
        <v>720</v>
      </c>
      <c r="Q256" s="15" t="s">
        <v>901</v>
      </c>
      <c r="R256" s="15" t="str">
        <f>INDEX('Lookup Lists'!$H$7:$K$59, MATCH(ClientDB[[#This Row],[Country Code]], 'Lookup Lists'!$G$7:$G$59, 0), MATCH(ClientDB[[#This Row],[Meal]], 'Lookup Lists'!$H$6:$K$6, 0))</f>
        <v>E</v>
      </c>
    </row>
    <row r="257" spans="1:18" x14ac:dyDescent="0.25">
      <c r="A257" s="10">
        <v>30682</v>
      </c>
      <c r="B257" t="s">
        <v>193</v>
      </c>
      <c r="C257" t="s">
        <v>194</v>
      </c>
      <c r="D257" s="18">
        <v>42322</v>
      </c>
      <c r="E257" s="10">
        <f>YEAR(ClientDB[[#This Row],[Start Date]])</f>
        <v>2015</v>
      </c>
      <c r="F257" t="s">
        <v>808</v>
      </c>
      <c r="G257" t="str">
        <f>VLOOKUP(ClientDB[[#This Row],[Org Code]],orgLookupTable[],2,FALSE)</f>
        <v>Ebony Telecoms</v>
      </c>
      <c r="H257" s="10" t="s">
        <v>84</v>
      </c>
      <c r="I257" s="10" t="str">
        <f>VLOOKUP(ClientDB[[#This Row],[Country Code]],CountryLookup[],2,)</f>
        <v>Norway</v>
      </c>
      <c r="J257" s="15">
        <v>17</v>
      </c>
      <c r="K257" s="15" t="str">
        <f>IF(ClientDB[[#This Row],[Start Date]]&gt;=U$14,"New","")</f>
        <v/>
      </c>
      <c r="L257" s="15" t="str">
        <f>IF(AND(ClientDB[[#This Row],[Start Year]]&lt;2016, ClientDB[[#This Row],[Events]]&gt;=6),"Gift","")</f>
        <v>Gift</v>
      </c>
      <c r="M257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257" s="15">
        <v>2</v>
      </c>
      <c r="O257" s="35">
        <f>IF(ClientDB[[#This Row],[Days]]=1, 350, ClientDB[[#This Row],[Days]]*300)</f>
        <v>600</v>
      </c>
      <c r="P257" s="35">
        <f>IF(ClientDB[[#This Row],[Events]]&gt;=10, ClientDB[[#This Row],[Price]]*0.8, IF(ClientDB[[#This Row],[Events]]&gt;=5, ClientDB[[#This Row],[Price]]-50,ClientDB[[#This Row],[Price]]))</f>
        <v>480</v>
      </c>
      <c r="Q257" s="15" t="s">
        <v>901</v>
      </c>
      <c r="R257" s="15" t="str">
        <f>INDEX('Lookup Lists'!$H$7:$K$59, MATCH(ClientDB[[#This Row],[Country Code]], 'Lookup Lists'!$G$7:$G$59, 0), MATCH(ClientDB[[#This Row],[Meal]], 'Lookup Lists'!$H$6:$K$6, 0))</f>
        <v>F</v>
      </c>
    </row>
    <row r="258" spans="1:18" x14ac:dyDescent="0.25">
      <c r="A258" s="10">
        <v>30687</v>
      </c>
      <c r="B258" t="s">
        <v>210</v>
      </c>
      <c r="C258" t="s">
        <v>211</v>
      </c>
      <c r="D258" s="18">
        <v>42385</v>
      </c>
      <c r="E258" s="10">
        <f>YEAR(ClientDB[[#This Row],[Start Date]])</f>
        <v>2016</v>
      </c>
      <c r="F258" t="s">
        <v>796</v>
      </c>
      <c r="G258" t="str">
        <f>VLOOKUP(ClientDB[[#This Row],[Org Code]],orgLookupTable[],2,FALSE)</f>
        <v>Ares</v>
      </c>
      <c r="H258" s="10" t="s">
        <v>186</v>
      </c>
      <c r="I258" s="10" t="str">
        <f>VLOOKUP(ClientDB[[#This Row],[Country Code]],CountryLookup[],2,)</f>
        <v>Slovenia</v>
      </c>
      <c r="J258" s="15">
        <v>11</v>
      </c>
      <c r="K258" s="15" t="str">
        <f>IF(ClientDB[[#This Row],[Start Date]]&gt;=U$14,"New","")</f>
        <v/>
      </c>
      <c r="L258" s="15" t="str">
        <f>IF(AND(ClientDB[[#This Row],[Start Year]]&lt;2016, ClientDB[[#This Row],[Events]]&gt;=6),"Gift","")</f>
        <v/>
      </c>
      <c r="M258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258" s="15">
        <v>3</v>
      </c>
      <c r="O258" s="35">
        <f>IF(ClientDB[[#This Row],[Days]]=1, 350, ClientDB[[#This Row],[Days]]*300)</f>
        <v>900</v>
      </c>
      <c r="P258" s="35">
        <f>IF(ClientDB[[#This Row],[Events]]&gt;=10, ClientDB[[#This Row],[Price]]*0.8, IF(ClientDB[[#This Row],[Events]]&gt;=5, ClientDB[[#This Row],[Price]]-50,ClientDB[[#This Row],[Price]]))</f>
        <v>720</v>
      </c>
      <c r="Q258" s="15" t="s">
        <v>901</v>
      </c>
      <c r="R258" s="15" t="str">
        <f>INDEX('Lookup Lists'!$H$7:$K$59, MATCH(ClientDB[[#This Row],[Country Code]], 'Lookup Lists'!$G$7:$G$59, 0), MATCH(ClientDB[[#This Row],[Meal]], 'Lookup Lists'!$H$6:$K$6, 0))</f>
        <v>G</v>
      </c>
    </row>
    <row r="259" spans="1:18" x14ac:dyDescent="0.25">
      <c r="A259" s="10">
        <v>30741</v>
      </c>
      <c r="B259" t="s">
        <v>135</v>
      </c>
      <c r="C259" t="s">
        <v>599</v>
      </c>
      <c r="D259" s="18">
        <v>43179</v>
      </c>
      <c r="E259" s="10">
        <f>YEAR(ClientDB[[#This Row],[Start Date]])</f>
        <v>2018</v>
      </c>
      <c r="F259" t="s">
        <v>827</v>
      </c>
      <c r="G259" t="str">
        <f>VLOOKUP(ClientDB[[#This Row],[Org Code]],orgLookupTable[],2,FALSE)</f>
        <v>Ripple Com</v>
      </c>
      <c r="H259" s="10" t="s">
        <v>15</v>
      </c>
      <c r="I259" s="10" t="str">
        <f>VLOOKUP(ClientDB[[#This Row],[Country Code]],CountryLookup[],2,)</f>
        <v>United Kingdom</v>
      </c>
      <c r="J259" s="15">
        <v>4</v>
      </c>
      <c r="K259" s="15" t="str">
        <f>IF(ClientDB[[#This Row],[Start Date]]&gt;=U$14,"New","")</f>
        <v/>
      </c>
      <c r="L259" s="15" t="str">
        <f>IF(AND(ClientDB[[#This Row],[Start Year]]&lt;2016, ClientDB[[#This Row],[Events]]&gt;=6),"Gift","")</f>
        <v/>
      </c>
      <c r="M259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59" s="15">
        <v>2</v>
      </c>
      <c r="O259" s="35">
        <f>IF(ClientDB[[#This Row],[Days]]=1, 350, ClientDB[[#This Row],[Days]]*300)</f>
        <v>600</v>
      </c>
      <c r="P259" s="35">
        <f>IF(ClientDB[[#This Row],[Events]]&gt;=10, ClientDB[[#This Row],[Price]]*0.8, IF(ClientDB[[#This Row],[Events]]&gt;=5, ClientDB[[#This Row],[Price]]-50,ClientDB[[#This Row],[Price]]))</f>
        <v>600</v>
      </c>
      <c r="Q259" s="15" t="s">
        <v>902</v>
      </c>
      <c r="R259" s="15" t="str">
        <f>INDEX('Lookup Lists'!$H$7:$K$59, MATCH(ClientDB[[#This Row],[Country Code]], 'Lookup Lists'!$G$7:$G$59, 0), MATCH(ClientDB[[#This Row],[Meal]], 'Lookup Lists'!$H$6:$K$6, 0))</f>
        <v>B</v>
      </c>
    </row>
    <row r="260" spans="1:18" x14ac:dyDescent="0.25">
      <c r="A260" s="10">
        <v>30840</v>
      </c>
      <c r="B260" t="s">
        <v>89</v>
      </c>
      <c r="C260" t="s">
        <v>90</v>
      </c>
      <c r="D260" s="18">
        <v>43803</v>
      </c>
      <c r="E260" s="10">
        <f>YEAR(ClientDB[[#This Row],[Start Date]])</f>
        <v>2019</v>
      </c>
      <c r="F260" t="s">
        <v>827</v>
      </c>
      <c r="G260" t="str">
        <f>VLOOKUP(ClientDB[[#This Row],[Org Code]],orgLookupTable[],2,FALSE)</f>
        <v>Ripple Com</v>
      </c>
      <c r="H260" s="10" t="s">
        <v>15</v>
      </c>
      <c r="I260" s="10" t="str">
        <f>VLOOKUP(ClientDB[[#This Row],[Country Code]],CountryLookup[],2,)</f>
        <v>United Kingdom</v>
      </c>
      <c r="J260" s="15">
        <v>3</v>
      </c>
      <c r="K260" s="15" t="str">
        <f>IF(ClientDB[[#This Row],[Start Date]]&gt;=U$14,"New","")</f>
        <v/>
      </c>
      <c r="L260" s="15" t="str">
        <f>IF(AND(ClientDB[[#This Row],[Start Year]]&lt;2016, ClientDB[[#This Row],[Events]]&gt;=6),"Gift","")</f>
        <v/>
      </c>
      <c r="M260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60" s="15">
        <v>3</v>
      </c>
      <c r="O260" s="35">
        <f>IF(ClientDB[[#This Row],[Days]]=1, 350, ClientDB[[#This Row],[Days]]*300)</f>
        <v>900</v>
      </c>
      <c r="P260" s="35">
        <f>IF(ClientDB[[#This Row],[Events]]&gt;=10, ClientDB[[#This Row],[Price]]*0.8, IF(ClientDB[[#This Row],[Events]]&gt;=5, ClientDB[[#This Row],[Price]]-50,ClientDB[[#This Row],[Price]]))</f>
        <v>900</v>
      </c>
      <c r="Q260" s="15" t="s">
        <v>902</v>
      </c>
      <c r="R260" s="15" t="str">
        <f>INDEX('Lookup Lists'!$H$7:$K$59, MATCH(ClientDB[[#This Row],[Country Code]], 'Lookup Lists'!$G$7:$G$59, 0), MATCH(ClientDB[[#This Row],[Meal]], 'Lookup Lists'!$H$6:$K$6, 0))</f>
        <v>B</v>
      </c>
    </row>
    <row r="261" spans="1:18" x14ac:dyDescent="0.25">
      <c r="A261" s="10">
        <v>30863</v>
      </c>
      <c r="B261" t="s">
        <v>293</v>
      </c>
      <c r="C261" t="s">
        <v>294</v>
      </c>
      <c r="D261" s="18">
        <v>43430</v>
      </c>
      <c r="E261" s="10">
        <f>YEAR(ClientDB[[#This Row],[Start Date]])</f>
        <v>2018</v>
      </c>
      <c r="F261" t="s">
        <v>818</v>
      </c>
      <c r="G261" t="str">
        <f>VLOOKUP(ClientDB[[#This Row],[Org Code]],orgLookupTable[],2,FALSE)</f>
        <v>Mojbal</v>
      </c>
      <c r="H261" s="10" t="s">
        <v>46</v>
      </c>
      <c r="I261" s="10" t="str">
        <f>VLOOKUP(ClientDB[[#This Row],[Country Code]],CountryLookup[],2,)</f>
        <v>Germany</v>
      </c>
      <c r="J261" s="15">
        <v>2</v>
      </c>
      <c r="K261" s="15" t="str">
        <f>IF(ClientDB[[#This Row],[Start Date]]&gt;=U$14,"New","")</f>
        <v/>
      </c>
      <c r="L261" s="15" t="str">
        <f>IF(AND(ClientDB[[#This Row],[Start Year]]&lt;2016, ClientDB[[#This Row],[Events]]&gt;=6),"Gift","")</f>
        <v/>
      </c>
      <c r="M261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61" s="15">
        <v>3</v>
      </c>
      <c r="O261" s="35">
        <f>IF(ClientDB[[#This Row],[Days]]=1, 350, ClientDB[[#This Row],[Days]]*300)</f>
        <v>900</v>
      </c>
      <c r="P261" s="35">
        <f>IF(ClientDB[[#This Row],[Events]]&gt;=10, ClientDB[[#This Row],[Price]]*0.8, IF(ClientDB[[#This Row],[Events]]&gt;=5, ClientDB[[#This Row],[Price]]-50,ClientDB[[#This Row],[Price]]))</f>
        <v>900</v>
      </c>
      <c r="Q261" s="15" t="s">
        <v>900</v>
      </c>
      <c r="R261" s="15" t="str">
        <f>INDEX('Lookup Lists'!$H$7:$K$59, MATCH(ClientDB[[#This Row],[Country Code]], 'Lookup Lists'!$G$7:$G$59, 0), MATCH(ClientDB[[#This Row],[Meal]], 'Lookup Lists'!$H$6:$K$6, 0))</f>
        <v>A</v>
      </c>
    </row>
    <row r="262" spans="1:18" x14ac:dyDescent="0.25">
      <c r="A262" s="10">
        <v>30911</v>
      </c>
      <c r="B262" t="s">
        <v>79</v>
      </c>
      <c r="C262" t="s">
        <v>80</v>
      </c>
      <c r="D262" s="18">
        <v>43829</v>
      </c>
      <c r="E262" s="10">
        <f>YEAR(ClientDB[[#This Row],[Start Date]])</f>
        <v>2019</v>
      </c>
      <c r="F262" t="s">
        <v>826</v>
      </c>
      <c r="G262" t="str">
        <f>VLOOKUP(ClientDB[[#This Row],[Org Code]],orgLookupTable[],2,FALSE)</f>
        <v>Respira Networks</v>
      </c>
      <c r="H262" s="10" t="s">
        <v>15</v>
      </c>
      <c r="I262" s="10" t="str">
        <f>VLOOKUP(ClientDB[[#This Row],[Country Code]],CountryLookup[],2,)</f>
        <v>United Kingdom</v>
      </c>
      <c r="J262" s="15">
        <v>3</v>
      </c>
      <c r="K262" s="15" t="str">
        <f>IF(ClientDB[[#This Row],[Start Date]]&gt;=U$14,"New","")</f>
        <v/>
      </c>
      <c r="L262" s="15" t="str">
        <f>IF(AND(ClientDB[[#This Row],[Start Year]]&lt;2016, ClientDB[[#This Row],[Events]]&gt;=6),"Gift","")</f>
        <v/>
      </c>
      <c r="M262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62" s="15">
        <v>3</v>
      </c>
      <c r="O262" s="35">
        <f>IF(ClientDB[[#This Row],[Days]]=1, 350, ClientDB[[#This Row],[Days]]*300)</f>
        <v>900</v>
      </c>
      <c r="P262" s="35">
        <f>IF(ClientDB[[#This Row],[Events]]&gt;=10, ClientDB[[#This Row],[Price]]*0.8, IF(ClientDB[[#This Row],[Events]]&gt;=5, ClientDB[[#This Row],[Price]]-50,ClientDB[[#This Row],[Price]]))</f>
        <v>900</v>
      </c>
      <c r="Q262" s="15" t="s">
        <v>901</v>
      </c>
      <c r="R262" s="15" t="str">
        <f>INDEX('Lookup Lists'!$H$7:$K$59, MATCH(ClientDB[[#This Row],[Country Code]], 'Lookup Lists'!$G$7:$G$59, 0), MATCH(ClientDB[[#This Row],[Meal]], 'Lookup Lists'!$H$6:$K$6, 0))</f>
        <v>E</v>
      </c>
    </row>
    <row r="263" spans="1:18" x14ac:dyDescent="0.25">
      <c r="A263" s="10">
        <v>30978</v>
      </c>
      <c r="B263" t="s">
        <v>380</v>
      </c>
      <c r="C263" t="s">
        <v>381</v>
      </c>
      <c r="D263" s="18">
        <v>43878</v>
      </c>
      <c r="E263" s="10">
        <f>YEAR(ClientDB[[#This Row],[Start Date]])</f>
        <v>2020</v>
      </c>
      <c r="F263" t="s">
        <v>827</v>
      </c>
      <c r="G263" t="str">
        <f>VLOOKUP(ClientDB[[#This Row],[Org Code]],orgLookupTable[],2,FALSE)</f>
        <v>Ripple Com</v>
      </c>
      <c r="H263" s="10" t="s">
        <v>34</v>
      </c>
      <c r="I263" s="10" t="str">
        <f>VLOOKUP(ClientDB[[#This Row],[Country Code]],CountryLookup[],2,)</f>
        <v>United States</v>
      </c>
      <c r="J263" s="15">
        <v>1</v>
      </c>
      <c r="K263" s="15" t="str">
        <f>IF(ClientDB[[#This Row],[Start Date]]&gt;=U$14,"New","")</f>
        <v>New</v>
      </c>
      <c r="L263" s="15" t="str">
        <f>IF(AND(ClientDB[[#This Row],[Start Year]]&lt;2016, ClientDB[[#This Row],[Events]]&gt;=6),"Gift","")</f>
        <v/>
      </c>
      <c r="M263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63" s="15">
        <v>3</v>
      </c>
      <c r="O263" s="35">
        <f>IF(ClientDB[[#This Row],[Days]]=1, 350, ClientDB[[#This Row],[Days]]*300)</f>
        <v>900</v>
      </c>
      <c r="P263" s="35">
        <f>IF(ClientDB[[#This Row],[Events]]&gt;=10, ClientDB[[#This Row],[Price]]*0.8, IF(ClientDB[[#This Row],[Events]]&gt;=5, ClientDB[[#This Row],[Price]]-50,ClientDB[[#This Row],[Price]]))</f>
        <v>900</v>
      </c>
      <c r="Q263" s="15" t="s">
        <v>901</v>
      </c>
      <c r="R263" s="15" t="str">
        <f>INDEX('Lookup Lists'!$H$7:$K$59, MATCH(ClientDB[[#This Row],[Country Code]], 'Lookup Lists'!$G$7:$G$59, 0), MATCH(ClientDB[[#This Row],[Meal]], 'Lookup Lists'!$H$6:$K$6, 0))</f>
        <v>G</v>
      </c>
    </row>
    <row r="264" spans="1:18" x14ac:dyDescent="0.25">
      <c r="A264" s="10">
        <v>31071</v>
      </c>
      <c r="B264" t="s">
        <v>752</v>
      </c>
      <c r="C264" t="s">
        <v>753</v>
      </c>
      <c r="D264" s="18">
        <v>43887</v>
      </c>
      <c r="E264" s="10">
        <f>YEAR(ClientDB[[#This Row],[Start Date]])</f>
        <v>2020</v>
      </c>
      <c r="F264" t="s">
        <v>818</v>
      </c>
      <c r="G264" t="str">
        <f>VLOOKUP(ClientDB[[#This Row],[Org Code]],orgLookupTable[],2,FALSE)</f>
        <v>Mojbal</v>
      </c>
      <c r="H264" s="10" t="s">
        <v>46</v>
      </c>
      <c r="I264" s="10" t="str">
        <f>VLOOKUP(ClientDB[[#This Row],[Country Code]],CountryLookup[],2,)</f>
        <v>Germany</v>
      </c>
      <c r="J264" s="15">
        <v>2</v>
      </c>
      <c r="K264" s="15" t="str">
        <f>IF(ClientDB[[#This Row],[Start Date]]&gt;=U$14,"New","")</f>
        <v>New</v>
      </c>
      <c r="L264" s="15" t="str">
        <f>IF(AND(ClientDB[[#This Row],[Start Year]]&lt;2016, ClientDB[[#This Row],[Events]]&gt;=6),"Gift","")</f>
        <v/>
      </c>
      <c r="M264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64" s="15">
        <v>1</v>
      </c>
      <c r="O264" s="35">
        <f>IF(ClientDB[[#This Row],[Days]]=1, 350, ClientDB[[#This Row],[Days]]*300)</f>
        <v>350</v>
      </c>
      <c r="P264" s="35">
        <f>IF(ClientDB[[#This Row],[Events]]&gt;=10, ClientDB[[#This Row],[Price]]*0.8, IF(ClientDB[[#This Row],[Events]]&gt;=5, ClientDB[[#This Row],[Price]]-50,ClientDB[[#This Row],[Price]]))</f>
        <v>350</v>
      </c>
      <c r="Q264" s="15" t="s">
        <v>901</v>
      </c>
      <c r="R264" s="15" t="str">
        <f>INDEX('Lookup Lists'!$H$7:$K$59, MATCH(ClientDB[[#This Row],[Country Code]], 'Lookup Lists'!$G$7:$G$59, 0), MATCH(ClientDB[[#This Row],[Meal]], 'Lookup Lists'!$H$6:$K$6, 0))</f>
        <v>D</v>
      </c>
    </row>
    <row r="265" spans="1:18" x14ac:dyDescent="0.25">
      <c r="A265" s="10">
        <v>31145</v>
      </c>
      <c r="B265" t="s">
        <v>556</v>
      </c>
      <c r="C265" t="s">
        <v>458</v>
      </c>
      <c r="D265" s="18">
        <v>43966</v>
      </c>
      <c r="E265" s="10">
        <f>YEAR(ClientDB[[#This Row],[Start Date]])</f>
        <v>2020</v>
      </c>
      <c r="F265" t="s">
        <v>835</v>
      </c>
      <c r="G265" t="str">
        <f>VLOOKUP(ClientDB[[#This Row],[Org Code]],orgLookupTable[],2,FALSE)</f>
        <v>West Telco</v>
      </c>
      <c r="H265" s="10" t="s">
        <v>15</v>
      </c>
      <c r="I265" s="10" t="str">
        <f>VLOOKUP(ClientDB[[#This Row],[Country Code]],CountryLookup[],2,)</f>
        <v>United Kingdom</v>
      </c>
      <c r="J265" s="15">
        <v>1</v>
      </c>
      <c r="K265" s="15" t="str">
        <f>IF(ClientDB[[#This Row],[Start Date]]&gt;=U$14,"New","")</f>
        <v>New</v>
      </c>
      <c r="L265" s="15" t="str">
        <f>IF(AND(ClientDB[[#This Row],[Start Year]]&lt;2016, ClientDB[[#This Row],[Events]]&gt;=6),"Gift","")</f>
        <v/>
      </c>
      <c r="M265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65" s="15">
        <v>1</v>
      </c>
      <c r="O265" s="35">
        <f>IF(ClientDB[[#This Row],[Days]]=1, 350, ClientDB[[#This Row],[Days]]*300)</f>
        <v>350</v>
      </c>
      <c r="P265" s="35">
        <f>IF(ClientDB[[#This Row],[Events]]&gt;=10, ClientDB[[#This Row],[Price]]*0.8, IF(ClientDB[[#This Row],[Events]]&gt;=5, ClientDB[[#This Row],[Price]]-50,ClientDB[[#This Row],[Price]]))</f>
        <v>350</v>
      </c>
      <c r="Q265" s="15" t="s">
        <v>900</v>
      </c>
      <c r="R265" s="15" t="str">
        <f>INDEX('Lookup Lists'!$H$7:$K$59, MATCH(ClientDB[[#This Row],[Country Code]], 'Lookup Lists'!$G$7:$G$59, 0), MATCH(ClientDB[[#This Row],[Meal]], 'Lookup Lists'!$H$6:$K$6, 0))</f>
        <v>A</v>
      </c>
    </row>
    <row r="266" spans="1:18" x14ac:dyDescent="0.25">
      <c r="A266" s="10">
        <v>31204</v>
      </c>
      <c r="B266" t="s">
        <v>368</v>
      </c>
      <c r="C266" t="s">
        <v>369</v>
      </c>
      <c r="D266" s="18">
        <v>42533</v>
      </c>
      <c r="E266" s="10">
        <f>YEAR(ClientDB[[#This Row],[Start Date]])</f>
        <v>2016</v>
      </c>
      <c r="F266" t="s">
        <v>807</v>
      </c>
      <c r="G266" t="str">
        <f>VLOOKUP(ClientDB[[#This Row],[Org Code]],orgLookupTable[],2,FALSE)</f>
        <v>Duet</v>
      </c>
      <c r="H266" s="10" t="s">
        <v>155</v>
      </c>
      <c r="I266" s="10" t="str">
        <f>VLOOKUP(ClientDB[[#This Row],[Country Code]],CountryLookup[],2,)</f>
        <v>United Arab Emirates</v>
      </c>
      <c r="J266" s="15">
        <v>20</v>
      </c>
      <c r="K266" s="15" t="str">
        <f>IF(ClientDB[[#This Row],[Start Date]]&gt;=U$14,"New","")</f>
        <v/>
      </c>
      <c r="L266" s="15" t="str">
        <f>IF(AND(ClientDB[[#This Row],[Start Year]]&lt;2016, ClientDB[[#This Row],[Events]]&gt;=6),"Gift","")</f>
        <v/>
      </c>
      <c r="M266" s="15" t="str">
        <f>IF(ClientDB[[#This Row],[Events]]&gt;=30, "Platinum", IF(ClientDB[[#This Row],[Events]]&gt;=20,"Gold", IF(ClientDB[[#This Row],[Events]]&gt;=10,"Silver",IF(ClientDB[[#This Row],[Events]]&gt;=1,"Bronze",""))))</f>
        <v>Gold</v>
      </c>
      <c r="N266" s="15">
        <v>2</v>
      </c>
      <c r="O266" s="35">
        <f>IF(ClientDB[[#This Row],[Days]]=1, 350, ClientDB[[#This Row],[Days]]*300)</f>
        <v>600</v>
      </c>
      <c r="P266" s="35">
        <f>IF(ClientDB[[#This Row],[Events]]&gt;=10, ClientDB[[#This Row],[Price]]*0.8, IF(ClientDB[[#This Row],[Events]]&gt;=5, ClientDB[[#This Row],[Price]]-50,ClientDB[[#This Row],[Price]]))</f>
        <v>480</v>
      </c>
      <c r="Q266" s="15" t="s">
        <v>899</v>
      </c>
      <c r="R266" s="15" t="str">
        <f>INDEX('Lookup Lists'!$H$7:$K$59, MATCH(ClientDB[[#This Row],[Country Code]], 'Lookup Lists'!$G$7:$G$59, 0), MATCH(ClientDB[[#This Row],[Meal]], 'Lookup Lists'!$H$6:$K$6, 0))</f>
        <v>A</v>
      </c>
    </row>
    <row r="267" spans="1:18" x14ac:dyDescent="0.25">
      <c r="A267" s="10">
        <v>31314</v>
      </c>
      <c r="B267" t="s">
        <v>695</v>
      </c>
      <c r="C267" t="s">
        <v>696</v>
      </c>
      <c r="D267" s="18">
        <v>43374</v>
      </c>
      <c r="E267" s="10">
        <f>YEAR(ClientDB[[#This Row],[Start Date]])</f>
        <v>2018</v>
      </c>
      <c r="F267" t="s">
        <v>818</v>
      </c>
      <c r="G267" t="str">
        <f>VLOOKUP(ClientDB[[#This Row],[Org Code]],orgLookupTable[],2,FALSE)</f>
        <v>Mojbal</v>
      </c>
      <c r="H267" s="10" t="s">
        <v>34</v>
      </c>
      <c r="I267" s="10" t="str">
        <f>VLOOKUP(ClientDB[[#This Row],[Country Code]],CountryLookup[],2,)</f>
        <v>United States</v>
      </c>
      <c r="J267" s="15">
        <v>12</v>
      </c>
      <c r="K267" s="15" t="str">
        <f>IF(ClientDB[[#This Row],[Start Date]]&gt;=U$14,"New","")</f>
        <v/>
      </c>
      <c r="L267" s="15" t="str">
        <f>IF(AND(ClientDB[[#This Row],[Start Year]]&lt;2016, ClientDB[[#This Row],[Events]]&gt;=6),"Gift","")</f>
        <v/>
      </c>
      <c r="M267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267" s="15">
        <v>3</v>
      </c>
      <c r="O267" s="35">
        <f>IF(ClientDB[[#This Row],[Days]]=1, 350, ClientDB[[#This Row],[Days]]*300)</f>
        <v>900</v>
      </c>
      <c r="P267" s="35">
        <f>IF(ClientDB[[#This Row],[Events]]&gt;=10, ClientDB[[#This Row],[Price]]*0.8, IF(ClientDB[[#This Row],[Events]]&gt;=5, ClientDB[[#This Row],[Price]]-50,ClientDB[[#This Row],[Price]]))</f>
        <v>720</v>
      </c>
      <c r="Q267" s="15" t="s">
        <v>901</v>
      </c>
      <c r="R267" s="15" t="str">
        <f>INDEX('Lookup Lists'!$H$7:$K$59, MATCH(ClientDB[[#This Row],[Country Code]], 'Lookup Lists'!$G$7:$G$59, 0), MATCH(ClientDB[[#This Row],[Meal]], 'Lookup Lists'!$H$6:$K$6, 0))</f>
        <v>G</v>
      </c>
    </row>
    <row r="268" spans="1:18" x14ac:dyDescent="0.25">
      <c r="A268" s="10">
        <v>31330</v>
      </c>
      <c r="B268" t="s">
        <v>353</v>
      </c>
      <c r="C268" t="s">
        <v>354</v>
      </c>
      <c r="D268" s="18">
        <v>42732</v>
      </c>
      <c r="E268" s="10">
        <f>YEAR(ClientDB[[#This Row],[Start Date]])</f>
        <v>2016</v>
      </c>
      <c r="F268" t="s">
        <v>802</v>
      </c>
      <c r="G268" t="str">
        <f>VLOOKUP(ClientDB[[#This Row],[Org Code]],orgLookupTable[],2,FALSE)</f>
        <v>Colot</v>
      </c>
      <c r="H268" s="10" t="s">
        <v>203</v>
      </c>
      <c r="I268" s="10" t="str">
        <f>VLOOKUP(ClientDB[[#This Row],[Country Code]],CountryLookup[],2,)</f>
        <v>Uganda</v>
      </c>
      <c r="J268" s="15">
        <v>1</v>
      </c>
      <c r="K268" s="15" t="str">
        <f>IF(ClientDB[[#This Row],[Start Date]]&gt;=U$14,"New","")</f>
        <v/>
      </c>
      <c r="L268" s="15" t="str">
        <f>IF(AND(ClientDB[[#This Row],[Start Year]]&lt;2016, ClientDB[[#This Row],[Events]]&gt;=6),"Gift","")</f>
        <v/>
      </c>
      <c r="M268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68" s="15">
        <v>3</v>
      </c>
      <c r="O268" s="35">
        <f>IF(ClientDB[[#This Row],[Days]]=1, 350, ClientDB[[#This Row],[Days]]*300)</f>
        <v>900</v>
      </c>
      <c r="P268" s="35">
        <f>IF(ClientDB[[#This Row],[Events]]&gt;=10, ClientDB[[#This Row],[Price]]*0.8, IF(ClientDB[[#This Row],[Events]]&gt;=5, ClientDB[[#This Row],[Price]]-50,ClientDB[[#This Row],[Price]]))</f>
        <v>900</v>
      </c>
      <c r="Q268" s="15" t="s">
        <v>900</v>
      </c>
      <c r="R268" s="15" t="str">
        <f>INDEX('Lookup Lists'!$H$7:$K$59, MATCH(ClientDB[[#This Row],[Country Code]], 'Lookup Lists'!$G$7:$G$59, 0), MATCH(ClientDB[[#This Row],[Meal]], 'Lookup Lists'!$H$6:$K$6, 0))</f>
        <v>C</v>
      </c>
    </row>
    <row r="269" spans="1:18" x14ac:dyDescent="0.25">
      <c r="A269" s="10">
        <v>31376</v>
      </c>
      <c r="B269" t="s">
        <v>315</v>
      </c>
      <c r="C269" t="s">
        <v>316</v>
      </c>
      <c r="D269" s="18">
        <v>43758</v>
      </c>
      <c r="E269" s="10">
        <f>YEAR(ClientDB[[#This Row],[Start Date]])</f>
        <v>2019</v>
      </c>
      <c r="F269" t="s">
        <v>831</v>
      </c>
      <c r="G269" t="str">
        <f>VLOOKUP(ClientDB[[#This Row],[Org Code]],orgLookupTable[],2,FALSE)</f>
        <v>TatSan</v>
      </c>
      <c r="H269" s="10" t="s">
        <v>311</v>
      </c>
      <c r="I269" s="10" t="str">
        <f>VLOOKUP(ClientDB[[#This Row],[Country Code]],CountryLookup[],2,)</f>
        <v>France</v>
      </c>
      <c r="J269" s="15">
        <v>4</v>
      </c>
      <c r="K269" s="15" t="str">
        <f>IF(ClientDB[[#This Row],[Start Date]]&gt;=U$14,"New","")</f>
        <v/>
      </c>
      <c r="L269" s="15" t="str">
        <f>IF(AND(ClientDB[[#This Row],[Start Year]]&lt;2016, ClientDB[[#This Row],[Events]]&gt;=6),"Gift","")</f>
        <v/>
      </c>
      <c r="M269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69" s="15">
        <v>3</v>
      </c>
      <c r="O269" s="35">
        <f>IF(ClientDB[[#This Row],[Days]]=1, 350, ClientDB[[#This Row],[Days]]*300)</f>
        <v>900</v>
      </c>
      <c r="P269" s="35">
        <f>IF(ClientDB[[#This Row],[Events]]&gt;=10, ClientDB[[#This Row],[Price]]*0.8, IF(ClientDB[[#This Row],[Events]]&gt;=5, ClientDB[[#This Row],[Price]]-50,ClientDB[[#This Row],[Price]]))</f>
        <v>900</v>
      </c>
      <c r="Q269" s="15" t="s">
        <v>901</v>
      </c>
      <c r="R269" s="15" t="str">
        <f>INDEX('Lookup Lists'!$H$7:$K$59, MATCH(ClientDB[[#This Row],[Country Code]], 'Lookup Lists'!$G$7:$G$59, 0), MATCH(ClientDB[[#This Row],[Meal]], 'Lookup Lists'!$H$6:$K$6, 0))</f>
        <v>D</v>
      </c>
    </row>
    <row r="270" spans="1:18" x14ac:dyDescent="0.25">
      <c r="A270" s="10">
        <v>31522</v>
      </c>
      <c r="B270" t="s">
        <v>458</v>
      </c>
      <c r="C270" t="s">
        <v>522</v>
      </c>
      <c r="D270" s="18">
        <v>42898</v>
      </c>
      <c r="E270" s="10">
        <f>YEAR(ClientDB[[#This Row],[Start Date]])</f>
        <v>2017</v>
      </c>
      <c r="F270" t="s">
        <v>807</v>
      </c>
      <c r="G270" t="str">
        <f>VLOOKUP(ClientDB[[#This Row],[Org Code]],orgLookupTable[],2,FALSE)</f>
        <v>Duet</v>
      </c>
      <c r="H270" s="10" t="s">
        <v>155</v>
      </c>
      <c r="I270" s="10" t="str">
        <f>VLOOKUP(ClientDB[[#This Row],[Country Code]],CountryLookup[],2,)</f>
        <v>United Arab Emirates</v>
      </c>
      <c r="J270" s="15">
        <v>3</v>
      </c>
      <c r="K270" s="15" t="str">
        <f>IF(ClientDB[[#This Row],[Start Date]]&gt;=U$14,"New","")</f>
        <v/>
      </c>
      <c r="L270" s="15" t="str">
        <f>IF(AND(ClientDB[[#This Row],[Start Year]]&lt;2016, ClientDB[[#This Row],[Events]]&gt;=6),"Gift","")</f>
        <v/>
      </c>
      <c r="M270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70" s="15">
        <v>3</v>
      </c>
      <c r="O270" s="35">
        <f>IF(ClientDB[[#This Row],[Days]]=1, 350, ClientDB[[#This Row],[Days]]*300)</f>
        <v>900</v>
      </c>
      <c r="P270" s="35">
        <f>IF(ClientDB[[#This Row],[Events]]&gt;=10, ClientDB[[#This Row],[Price]]*0.8, IF(ClientDB[[#This Row],[Events]]&gt;=5, ClientDB[[#This Row],[Price]]-50,ClientDB[[#This Row],[Price]]))</f>
        <v>900</v>
      </c>
      <c r="Q270" s="15" t="s">
        <v>902</v>
      </c>
      <c r="R270" s="15" t="str">
        <f>INDEX('Lookup Lists'!$H$7:$K$59, MATCH(ClientDB[[#This Row],[Country Code]], 'Lookup Lists'!$G$7:$G$59, 0), MATCH(ClientDB[[#This Row],[Meal]], 'Lookup Lists'!$H$6:$K$6, 0))</f>
        <v>B</v>
      </c>
    </row>
    <row r="271" spans="1:18" x14ac:dyDescent="0.25">
      <c r="A271" s="10">
        <v>31585</v>
      </c>
      <c r="B271" t="s">
        <v>187</v>
      </c>
      <c r="C271" t="s">
        <v>188</v>
      </c>
      <c r="D271" s="18">
        <v>42561</v>
      </c>
      <c r="E271" s="10">
        <f>YEAR(ClientDB[[#This Row],[Start Date]])</f>
        <v>2016</v>
      </c>
      <c r="F271" t="s">
        <v>799</v>
      </c>
      <c r="G271" t="str">
        <f>VLOOKUP(ClientDB[[#This Row],[Org Code]],orgLookupTable[],2,FALSE)</f>
        <v>ByteSize</v>
      </c>
      <c r="H271" s="10" t="s">
        <v>38</v>
      </c>
      <c r="I271" s="10" t="str">
        <f>VLOOKUP(ClientDB[[#This Row],[Country Code]],CountryLookup[],2,)</f>
        <v>Czech Republic</v>
      </c>
      <c r="J271" s="15">
        <v>16</v>
      </c>
      <c r="K271" s="15" t="str">
        <f>IF(ClientDB[[#This Row],[Start Date]]&gt;=U$14,"New","")</f>
        <v/>
      </c>
      <c r="L271" s="15" t="str">
        <f>IF(AND(ClientDB[[#This Row],[Start Year]]&lt;2016, ClientDB[[#This Row],[Events]]&gt;=6),"Gift","")</f>
        <v/>
      </c>
      <c r="M271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271" s="15">
        <v>2</v>
      </c>
      <c r="O271" s="35">
        <f>IF(ClientDB[[#This Row],[Days]]=1, 350, ClientDB[[#This Row],[Days]]*300)</f>
        <v>600</v>
      </c>
      <c r="P271" s="35">
        <f>IF(ClientDB[[#This Row],[Events]]&gt;=10, ClientDB[[#This Row],[Price]]*0.8, IF(ClientDB[[#This Row],[Events]]&gt;=5, ClientDB[[#This Row],[Price]]-50,ClientDB[[#This Row],[Price]]))</f>
        <v>480</v>
      </c>
      <c r="Q271" s="15" t="s">
        <v>901</v>
      </c>
      <c r="R271" s="15" t="str">
        <f>INDEX('Lookup Lists'!$H$7:$K$59, MATCH(ClientDB[[#This Row],[Country Code]], 'Lookup Lists'!$G$7:$G$59, 0), MATCH(ClientDB[[#This Row],[Meal]], 'Lookup Lists'!$H$6:$K$6, 0))</f>
        <v>D</v>
      </c>
    </row>
    <row r="272" spans="1:18" x14ac:dyDescent="0.25">
      <c r="A272" s="10">
        <v>31657</v>
      </c>
      <c r="B272" t="s">
        <v>147</v>
      </c>
      <c r="C272" t="s">
        <v>148</v>
      </c>
      <c r="D272" s="18">
        <v>42830</v>
      </c>
      <c r="E272" s="10">
        <f>YEAR(ClientDB[[#This Row],[Start Date]])</f>
        <v>2017</v>
      </c>
      <c r="F272" t="s">
        <v>803</v>
      </c>
      <c r="G272" t="str">
        <f>VLOOKUP(ClientDB[[#This Row],[Org Code]],orgLookupTable[],2,FALSE)</f>
        <v>CTX</v>
      </c>
      <c r="H272" s="10" t="s">
        <v>11</v>
      </c>
      <c r="I272" s="10" t="str">
        <f>VLOOKUP(ClientDB[[#This Row],[Country Code]],CountryLookup[],2,)</f>
        <v>Austria</v>
      </c>
      <c r="J272" s="15">
        <v>3</v>
      </c>
      <c r="K272" s="15" t="str">
        <f>IF(ClientDB[[#This Row],[Start Date]]&gt;=U$14,"New","")</f>
        <v/>
      </c>
      <c r="L272" s="15" t="str">
        <f>IF(AND(ClientDB[[#This Row],[Start Year]]&lt;2016, ClientDB[[#This Row],[Events]]&gt;=6),"Gift","")</f>
        <v/>
      </c>
      <c r="M272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72" s="15">
        <v>2</v>
      </c>
      <c r="O272" s="35">
        <f>IF(ClientDB[[#This Row],[Days]]=1, 350, ClientDB[[#This Row],[Days]]*300)</f>
        <v>600</v>
      </c>
      <c r="P272" s="35">
        <f>IF(ClientDB[[#This Row],[Events]]&gt;=10, ClientDB[[#This Row],[Price]]*0.8, IF(ClientDB[[#This Row],[Events]]&gt;=5, ClientDB[[#This Row],[Price]]-50,ClientDB[[#This Row],[Price]]))</f>
        <v>600</v>
      </c>
      <c r="Q272" s="15" t="s">
        <v>901</v>
      </c>
      <c r="R272" s="15" t="str">
        <f>INDEX('Lookup Lists'!$H$7:$K$59, MATCH(ClientDB[[#This Row],[Country Code]], 'Lookup Lists'!$G$7:$G$59, 0), MATCH(ClientDB[[#This Row],[Meal]], 'Lookup Lists'!$H$6:$K$6, 0))</f>
        <v>D</v>
      </c>
    </row>
    <row r="273" spans="1:18" x14ac:dyDescent="0.25">
      <c r="A273" s="10">
        <v>31724</v>
      </c>
      <c r="B273" t="s">
        <v>713</v>
      </c>
      <c r="C273" t="s">
        <v>714</v>
      </c>
      <c r="D273" s="18">
        <v>42824</v>
      </c>
      <c r="E273" s="10">
        <f>YEAR(ClientDB[[#This Row],[Start Date]])</f>
        <v>2017</v>
      </c>
      <c r="F273" t="s">
        <v>820</v>
      </c>
      <c r="G273" t="str">
        <f>VLOOKUP(ClientDB[[#This Row],[Org Code]],orgLookupTable[],2,FALSE)</f>
        <v>Oglev</v>
      </c>
      <c r="H273" s="10" t="s">
        <v>239</v>
      </c>
      <c r="I273" s="10" t="str">
        <f>VLOOKUP(ClientDB[[#This Row],[Country Code]],CountryLookup[],2,)</f>
        <v>Switzerland</v>
      </c>
      <c r="J273" s="15">
        <v>2</v>
      </c>
      <c r="K273" s="15" t="str">
        <f>IF(ClientDB[[#This Row],[Start Date]]&gt;=U$14,"New","")</f>
        <v/>
      </c>
      <c r="L273" s="15" t="str">
        <f>IF(AND(ClientDB[[#This Row],[Start Year]]&lt;2016, ClientDB[[#This Row],[Events]]&gt;=6),"Gift","")</f>
        <v/>
      </c>
      <c r="M273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73" s="15">
        <v>3</v>
      </c>
      <c r="O273" s="35">
        <f>IF(ClientDB[[#This Row],[Days]]=1, 350, ClientDB[[#This Row],[Days]]*300)</f>
        <v>900</v>
      </c>
      <c r="P273" s="35">
        <f>IF(ClientDB[[#This Row],[Events]]&gt;=10, ClientDB[[#This Row],[Price]]*0.8, IF(ClientDB[[#This Row],[Events]]&gt;=5, ClientDB[[#This Row],[Price]]-50,ClientDB[[#This Row],[Price]]))</f>
        <v>900</v>
      </c>
      <c r="Q273" s="15" t="s">
        <v>901</v>
      </c>
      <c r="R273" s="15" t="str">
        <f>INDEX('Lookup Lists'!$H$7:$K$59, MATCH(ClientDB[[#This Row],[Country Code]], 'Lookup Lists'!$G$7:$G$59, 0), MATCH(ClientDB[[#This Row],[Meal]], 'Lookup Lists'!$H$6:$K$6, 0))</f>
        <v>D</v>
      </c>
    </row>
    <row r="274" spans="1:18" x14ac:dyDescent="0.25">
      <c r="A274" s="10">
        <v>31774</v>
      </c>
      <c r="B274" t="s">
        <v>422</v>
      </c>
      <c r="C274" t="s">
        <v>605</v>
      </c>
      <c r="D274" s="18">
        <v>42302</v>
      </c>
      <c r="E274" s="10">
        <f>YEAR(ClientDB[[#This Row],[Start Date]])</f>
        <v>2015</v>
      </c>
      <c r="F274" t="s">
        <v>827</v>
      </c>
      <c r="G274" t="str">
        <f>VLOOKUP(ClientDB[[#This Row],[Org Code]],orgLookupTable[],2,FALSE)</f>
        <v>Ripple Com</v>
      </c>
      <c r="H274" s="10" t="s">
        <v>15</v>
      </c>
      <c r="I274" s="10" t="str">
        <f>VLOOKUP(ClientDB[[#This Row],[Country Code]],CountryLookup[],2,)</f>
        <v>United Kingdom</v>
      </c>
      <c r="J274" s="15">
        <v>1</v>
      </c>
      <c r="K274" s="15" t="str">
        <f>IF(ClientDB[[#This Row],[Start Date]]&gt;=U$14,"New","")</f>
        <v/>
      </c>
      <c r="L274" s="15" t="str">
        <f>IF(AND(ClientDB[[#This Row],[Start Year]]&lt;2016, ClientDB[[#This Row],[Events]]&gt;=6),"Gift","")</f>
        <v/>
      </c>
      <c r="M274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74" s="15">
        <v>2</v>
      </c>
      <c r="O274" s="35">
        <f>IF(ClientDB[[#This Row],[Days]]=1, 350, ClientDB[[#This Row],[Days]]*300)</f>
        <v>600</v>
      </c>
      <c r="P274" s="35">
        <f>IF(ClientDB[[#This Row],[Events]]&gt;=10, ClientDB[[#This Row],[Price]]*0.8, IF(ClientDB[[#This Row],[Events]]&gt;=5, ClientDB[[#This Row],[Price]]-50,ClientDB[[#This Row],[Price]]))</f>
        <v>600</v>
      </c>
      <c r="Q274" s="15" t="s">
        <v>901</v>
      </c>
      <c r="R274" s="15" t="str">
        <f>INDEX('Lookup Lists'!$H$7:$K$59, MATCH(ClientDB[[#This Row],[Country Code]], 'Lookup Lists'!$G$7:$G$59, 0), MATCH(ClientDB[[#This Row],[Meal]], 'Lookup Lists'!$H$6:$K$6, 0))</f>
        <v>E</v>
      </c>
    </row>
    <row r="275" spans="1:18" x14ac:dyDescent="0.25">
      <c r="A275" s="10">
        <v>31955</v>
      </c>
      <c r="B275" t="s">
        <v>443</v>
      </c>
      <c r="C275" t="s">
        <v>444</v>
      </c>
      <c r="D275" s="18">
        <v>42465</v>
      </c>
      <c r="E275" s="10">
        <f>YEAR(ClientDB[[#This Row],[Start Date]])</f>
        <v>2016</v>
      </c>
      <c r="F275" t="s">
        <v>798</v>
      </c>
      <c r="G275" t="str">
        <f>VLOOKUP(ClientDB[[#This Row],[Org Code]],orgLookupTable[],2,FALSE)</f>
        <v>Axell Group</v>
      </c>
      <c r="H275" s="10" t="s">
        <v>146</v>
      </c>
      <c r="I275" s="10" t="str">
        <f>VLOOKUP(ClientDB[[#This Row],[Country Code]],CountryLookup[],2,)</f>
        <v>Russia</v>
      </c>
      <c r="J275" s="15">
        <v>9</v>
      </c>
      <c r="K275" s="15" t="str">
        <f>IF(ClientDB[[#This Row],[Start Date]]&gt;=U$14,"New","")</f>
        <v/>
      </c>
      <c r="L275" s="15" t="str">
        <f>IF(AND(ClientDB[[#This Row],[Start Year]]&lt;2016, ClientDB[[#This Row],[Events]]&gt;=6),"Gift","")</f>
        <v/>
      </c>
      <c r="M275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75" s="15">
        <v>3</v>
      </c>
      <c r="O275" s="35">
        <f>IF(ClientDB[[#This Row],[Days]]=1, 350, ClientDB[[#This Row],[Days]]*300)</f>
        <v>900</v>
      </c>
      <c r="P275" s="35">
        <f>IF(ClientDB[[#This Row],[Events]]&gt;=10, ClientDB[[#This Row],[Price]]*0.8, IF(ClientDB[[#This Row],[Events]]&gt;=5, ClientDB[[#This Row],[Price]]-50,ClientDB[[#This Row],[Price]]))</f>
        <v>850</v>
      </c>
      <c r="Q275" s="15" t="s">
        <v>902</v>
      </c>
      <c r="R275" s="15" t="str">
        <f>INDEX('Lookup Lists'!$H$7:$K$59, MATCH(ClientDB[[#This Row],[Country Code]], 'Lookup Lists'!$G$7:$G$59, 0), MATCH(ClientDB[[#This Row],[Meal]], 'Lookup Lists'!$H$6:$K$6, 0))</f>
        <v>C</v>
      </c>
    </row>
    <row r="276" spans="1:18" x14ac:dyDescent="0.25">
      <c r="A276" s="10">
        <v>31981</v>
      </c>
      <c r="B276" t="s">
        <v>182</v>
      </c>
      <c r="C276" t="s">
        <v>183</v>
      </c>
      <c r="D276" s="18">
        <v>43617</v>
      </c>
      <c r="E276" s="10">
        <f>YEAR(ClientDB[[#This Row],[Start Date]])</f>
        <v>2019</v>
      </c>
      <c r="F276" t="s">
        <v>795</v>
      </c>
      <c r="G276" t="str">
        <f>VLOOKUP(ClientDB[[#This Row],[Org Code]],orgLookupTable[],2,FALSE)</f>
        <v>AHA Networks</v>
      </c>
      <c r="H276" s="10" t="s">
        <v>26</v>
      </c>
      <c r="I276" s="10" t="str">
        <f>VLOOKUP(ClientDB[[#This Row],[Country Code]],CountryLookup[],2,)</f>
        <v>Ukraine</v>
      </c>
      <c r="J276" s="15">
        <v>6</v>
      </c>
      <c r="K276" s="15" t="str">
        <f>IF(ClientDB[[#This Row],[Start Date]]&gt;=U$14,"New","")</f>
        <v/>
      </c>
      <c r="L276" s="15" t="str">
        <f>IF(AND(ClientDB[[#This Row],[Start Year]]&lt;2016, ClientDB[[#This Row],[Events]]&gt;=6),"Gift","")</f>
        <v/>
      </c>
      <c r="M276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76" s="15">
        <v>1</v>
      </c>
      <c r="O276" s="35">
        <f>IF(ClientDB[[#This Row],[Days]]=1, 350, ClientDB[[#This Row],[Days]]*300)</f>
        <v>350</v>
      </c>
      <c r="P276" s="35">
        <f>IF(ClientDB[[#This Row],[Events]]&gt;=10, ClientDB[[#This Row],[Price]]*0.8, IF(ClientDB[[#This Row],[Events]]&gt;=5, ClientDB[[#This Row],[Price]]-50,ClientDB[[#This Row],[Price]]))</f>
        <v>300</v>
      </c>
      <c r="Q276" s="15" t="s">
        <v>899</v>
      </c>
      <c r="R276" s="15" t="str">
        <f>INDEX('Lookup Lists'!$H$7:$K$59, MATCH(ClientDB[[#This Row],[Country Code]], 'Lookup Lists'!$G$7:$G$59, 0), MATCH(ClientDB[[#This Row],[Meal]], 'Lookup Lists'!$H$6:$K$6, 0))</f>
        <v>B</v>
      </c>
    </row>
    <row r="277" spans="1:18" x14ac:dyDescent="0.25">
      <c r="A277" s="10">
        <v>32133</v>
      </c>
      <c r="B277" t="s">
        <v>300</v>
      </c>
      <c r="C277" t="s">
        <v>301</v>
      </c>
      <c r="D277" s="18">
        <v>42828</v>
      </c>
      <c r="E277" s="10">
        <f>YEAR(ClientDB[[#This Row],[Start Date]])</f>
        <v>2017</v>
      </c>
      <c r="F277" t="s">
        <v>816</v>
      </c>
      <c r="G277" t="str">
        <f>VLOOKUP(ClientDB[[#This Row],[Org Code]],orgLookupTable[],2,FALSE)</f>
        <v>IPI Bucharest</v>
      </c>
      <c r="H277" s="10" t="s">
        <v>302</v>
      </c>
      <c r="I277" s="10" t="str">
        <f>VLOOKUP(ClientDB[[#This Row],[Country Code]],CountryLookup[],2,)</f>
        <v>Kuwait</v>
      </c>
      <c r="J277" s="15">
        <v>1</v>
      </c>
      <c r="K277" s="15" t="str">
        <f>IF(ClientDB[[#This Row],[Start Date]]&gt;=U$14,"New","")</f>
        <v/>
      </c>
      <c r="L277" s="15" t="str">
        <f>IF(AND(ClientDB[[#This Row],[Start Year]]&lt;2016, ClientDB[[#This Row],[Events]]&gt;=6),"Gift","")</f>
        <v/>
      </c>
      <c r="M277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77" s="15">
        <v>3</v>
      </c>
      <c r="O277" s="35">
        <f>IF(ClientDB[[#This Row],[Days]]=1, 350, ClientDB[[#This Row],[Days]]*300)</f>
        <v>900</v>
      </c>
      <c r="P277" s="35">
        <f>IF(ClientDB[[#This Row],[Events]]&gt;=10, ClientDB[[#This Row],[Price]]*0.8, IF(ClientDB[[#This Row],[Events]]&gt;=5, ClientDB[[#This Row],[Price]]-50,ClientDB[[#This Row],[Price]]))</f>
        <v>900</v>
      </c>
      <c r="Q277" s="15" t="s">
        <v>901</v>
      </c>
      <c r="R277" s="15" t="str">
        <f>INDEX('Lookup Lists'!$H$7:$K$59, MATCH(ClientDB[[#This Row],[Country Code]], 'Lookup Lists'!$G$7:$G$59, 0), MATCH(ClientDB[[#This Row],[Meal]], 'Lookup Lists'!$H$6:$K$6, 0))</f>
        <v>F</v>
      </c>
    </row>
    <row r="278" spans="1:18" x14ac:dyDescent="0.25">
      <c r="A278" s="10">
        <v>32255</v>
      </c>
      <c r="B278" t="s">
        <v>649</v>
      </c>
      <c r="C278" t="s">
        <v>688</v>
      </c>
      <c r="D278" s="18">
        <v>42608</v>
      </c>
      <c r="E278" s="10">
        <f>YEAR(ClientDB[[#This Row],[Start Date]])</f>
        <v>2016</v>
      </c>
      <c r="F278" t="s">
        <v>812</v>
      </c>
      <c r="G278" t="str">
        <f>VLOOKUP(ClientDB[[#This Row],[Org Code]],orgLookupTable[],2,FALSE)</f>
        <v>Fzig Fibre</v>
      </c>
      <c r="H278" s="10" t="s">
        <v>658</v>
      </c>
      <c r="I278" s="10" t="str">
        <f>VLOOKUP(ClientDB[[#This Row],[Country Code]],CountryLookup[],2,)</f>
        <v>Denmark</v>
      </c>
      <c r="J278" s="15">
        <v>2</v>
      </c>
      <c r="K278" s="15" t="str">
        <f>IF(ClientDB[[#This Row],[Start Date]]&gt;=U$14,"New","")</f>
        <v/>
      </c>
      <c r="L278" s="15" t="str">
        <f>IF(AND(ClientDB[[#This Row],[Start Year]]&lt;2016, ClientDB[[#This Row],[Events]]&gt;=6),"Gift","")</f>
        <v/>
      </c>
      <c r="M278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78" s="15">
        <v>2</v>
      </c>
      <c r="O278" s="35">
        <f>IF(ClientDB[[#This Row],[Days]]=1, 350, ClientDB[[#This Row],[Days]]*300)</f>
        <v>600</v>
      </c>
      <c r="P278" s="35">
        <f>IF(ClientDB[[#This Row],[Events]]&gt;=10, ClientDB[[#This Row],[Price]]*0.8, IF(ClientDB[[#This Row],[Events]]&gt;=5, ClientDB[[#This Row],[Price]]-50,ClientDB[[#This Row],[Price]]))</f>
        <v>600</v>
      </c>
      <c r="Q278" s="15" t="s">
        <v>899</v>
      </c>
      <c r="R278" s="15" t="str">
        <f>INDEX('Lookup Lists'!$H$7:$K$59, MATCH(ClientDB[[#This Row],[Country Code]], 'Lookup Lists'!$G$7:$G$59, 0), MATCH(ClientDB[[#This Row],[Meal]], 'Lookup Lists'!$H$6:$K$6, 0))</f>
        <v>A</v>
      </c>
    </row>
    <row r="279" spans="1:18" x14ac:dyDescent="0.25">
      <c r="A279" s="10">
        <v>32407</v>
      </c>
      <c r="B279" t="s">
        <v>476</v>
      </c>
      <c r="C279" t="s">
        <v>477</v>
      </c>
      <c r="D279" s="18">
        <v>43443</v>
      </c>
      <c r="E279" s="10">
        <f>YEAR(ClientDB[[#This Row],[Start Date]])</f>
        <v>2018</v>
      </c>
      <c r="F279" t="s">
        <v>827</v>
      </c>
      <c r="G279" t="str">
        <f>VLOOKUP(ClientDB[[#This Row],[Org Code]],orgLookupTable[],2,FALSE)</f>
        <v>Ripple Com</v>
      </c>
      <c r="H279" s="10" t="s">
        <v>15</v>
      </c>
      <c r="I279" s="10" t="str">
        <f>VLOOKUP(ClientDB[[#This Row],[Country Code]],CountryLookup[],2,)</f>
        <v>United Kingdom</v>
      </c>
      <c r="J279" s="15">
        <v>3</v>
      </c>
      <c r="K279" s="15" t="str">
        <f>IF(ClientDB[[#This Row],[Start Date]]&gt;=U$14,"New","")</f>
        <v/>
      </c>
      <c r="L279" s="15" t="str">
        <f>IF(AND(ClientDB[[#This Row],[Start Year]]&lt;2016, ClientDB[[#This Row],[Events]]&gt;=6),"Gift","")</f>
        <v/>
      </c>
      <c r="M279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79" s="15">
        <v>1</v>
      </c>
      <c r="O279" s="35">
        <f>IF(ClientDB[[#This Row],[Days]]=1, 350, ClientDB[[#This Row],[Days]]*300)</f>
        <v>350</v>
      </c>
      <c r="P279" s="35">
        <f>IF(ClientDB[[#This Row],[Events]]&gt;=10, ClientDB[[#This Row],[Price]]*0.8, IF(ClientDB[[#This Row],[Events]]&gt;=5, ClientDB[[#This Row],[Price]]-50,ClientDB[[#This Row],[Price]]))</f>
        <v>350</v>
      </c>
      <c r="Q279" s="15" t="s">
        <v>901</v>
      </c>
      <c r="R279" s="15" t="str">
        <f>INDEX('Lookup Lists'!$H$7:$K$59, MATCH(ClientDB[[#This Row],[Country Code]], 'Lookup Lists'!$G$7:$G$59, 0), MATCH(ClientDB[[#This Row],[Meal]], 'Lookup Lists'!$H$6:$K$6, 0))</f>
        <v>E</v>
      </c>
    </row>
    <row r="280" spans="1:18" x14ac:dyDescent="0.25">
      <c r="A280" s="10">
        <v>32513</v>
      </c>
      <c r="B280" t="s">
        <v>39</v>
      </c>
      <c r="C280" t="s">
        <v>40</v>
      </c>
      <c r="D280" s="18">
        <v>42706</v>
      </c>
      <c r="E280" s="10">
        <f>YEAR(ClientDB[[#This Row],[Start Date]])</f>
        <v>2016</v>
      </c>
      <c r="F280" t="s">
        <v>820</v>
      </c>
      <c r="G280" t="str">
        <f>VLOOKUP(ClientDB[[#This Row],[Org Code]],orgLookupTable[],2,FALSE)</f>
        <v>Oglev</v>
      </c>
      <c r="H280" s="10" t="s">
        <v>42</v>
      </c>
      <c r="I280" s="10" t="str">
        <f>VLOOKUP(ClientDB[[#This Row],[Country Code]],CountryLookup[],2,)</f>
        <v>Slovakia</v>
      </c>
      <c r="J280" s="15">
        <v>19</v>
      </c>
      <c r="K280" s="15" t="str">
        <f>IF(ClientDB[[#This Row],[Start Date]]&gt;=U$14,"New","")</f>
        <v/>
      </c>
      <c r="L280" s="15" t="str">
        <f>IF(AND(ClientDB[[#This Row],[Start Year]]&lt;2016, ClientDB[[#This Row],[Events]]&gt;=6),"Gift","")</f>
        <v/>
      </c>
      <c r="M280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280" s="15">
        <v>3</v>
      </c>
      <c r="O280" s="35">
        <f>IF(ClientDB[[#This Row],[Days]]=1, 350, ClientDB[[#This Row],[Days]]*300)</f>
        <v>900</v>
      </c>
      <c r="P280" s="35">
        <f>IF(ClientDB[[#This Row],[Events]]&gt;=10, ClientDB[[#This Row],[Price]]*0.8, IF(ClientDB[[#This Row],[Events]]&gt;=5, ClientDB[[#This Row],[Price]]-50,ClientDB[[#This Row],[Price]]))</f>
        <v>720</v>
      </c>
      <c r="Q280" s="15" t="s">
        <v>901</v>
      </c>
      <c r="R280" s="15" t="str">
        <f>INDEX('Lookup Lists'!$H$7:$K$59, MATCH(ClientDB[[#This Row],[Country Code]], 'Lookup Lists'!$G$7:$G$59, 0), MATCH(ClientDB[[#This Row],[Meal]], 'Lookup Lists'!$H$6:$K$6, 0))</f>
        <v>G</v>
      </c>
    </row>
    <row r="281" spans="1:18" x14ac:dyDescent="0.25">
      <c r="A281" s="10">
        <v>32550</v>
      </c>
      <c r="B281" t="s">
        <v>406</v>
      </c>
      <c r="C281" t="s">
        <v>407</v>
      </c>
      <c r="D281" s="18">
        <v>42401</v>
      </c>
      <c r="E281" s="10">
        <f>YEAR(ClientDB[[#This Row],[Start Date]])</f>
        <v>2016</v>
      </c>
      <c r="F281" t="s">
        <v>825</v>
      </c>
      <c r="G281" t="str">
        <f>VLOOKUP(ClientDB[[#This Row],[Org Code]],orgLookupTable[],2,FALSE)</f>
        <v>Qinisar</v>
      </c>
      <c r="H281" s="10" t="s">
        <v>15</v>
      </c>
      <c r="I281" s="10" t="str">
        <f>VLOOKUP(ClientDB[[#This Row],[Country Code]],CountryLookup[],2,)</f>
        <v>United Kingdom</v>
      </c>
      <c r="J281" s="15">
        <v>7</v>
      </c>
      <c r="K281" s="15" t="str">
        <f>IF(ClientDB[[#This Row],[Start Date]]&gt;=U$14,"New","")</f>
        <v/>
      </c>
      <c r="L281" s="15" t="str">
        <f>IF(AND(ClientDB[[#This Row],[Start Year]]&lt;2016, ClientDB[[#This Row],[Events]]&gt;=6),"Gift","")</f>
        <v/>
      </c>
      <c r="M281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81" s="15">
        <v>3</v>
      </c>
      <c r="O281" s="35">
        <f>IF(ClientDB[[#This Row],[Days]]=1, 350, ClientDB[[#This Row],[Days]]*300)</f>
        <v>900</v>
      </c>
      <c r="P281" s="35">
        <f>IF(ClientDB[[#This Row],[Events]]&gt;=10, ClientDB[[#This Row],[Price]]*0.8, IF(ClientDB[[#This Row],[Events]]&gt;=5, ClientDB[[#This Row],[Price]]-50,ClientDB[[#This Row],[Price]]))</f>
        <v>850</v>
      </c>
      <c r="Q281" s="15" t="s">
        <v>901</v>
      </c>
      <c r="R281" s="15" t="str">
        <f>INDEX('Lookup Lists'!$H$7:$K$59, MATCH(ClientDB[[#This Row],[Country Code]], 'Lookup Lists'!$G$7:$G$59, 0), MATCH(ClientDB[[#This Row],[Meal]], 'Lookup Lists'!$H$6:$K$6, 0))</f>
        <v>E</v>
      </c>
    </row>
    <row r="282" spans="1:18" x14ac:dyDescent="0.25">
      <c r="A282" s="10">
        <v>32699</v>
      </c>
      <c r="B282" t="s">
        <v>597</v>
      </c>
      <c r="C282" t="s">
        <v>598</v>
      </c>
      <c r="D282" s="18">
        <v>43314</v>
      </c>
      <c r="E282" s="10">
        <f>YEAR(ClientDB[[#This Row],[Start Date]])</f>
        <v>2018</v>
      </c>
      <c r="F282" t="s">
        <v>803</v>
      </c>
      <c r="G282" t="str">
        <f>VLOOKUP(ClientDB[[#This Row],[Org Code]],orgLookupTable[],2,FALSE)</f>
        <v>CTX</v>
      </c>
      <c r="H282" s="10" t="s">
        <v>163</v>
      </c>
      <c r="I282" s="10" t="str">
        <f>VLOOKUP(ClientDB[[#This Row],[Country Code]],CountryLookup[],2,)</f>
        <v>Jordan</v>
      </c>
      <c r="J282" s="15">
        <v>3</v>
      </c>
      <c r="K282" s="15" t="str">
        <f>IF(ClientDB[[#This Row],[Start Date]]&gt;=U$14,"New","")</f>
        <v/>
      </c>
      <c r="L282" s="15" t="str">
        <f>IF(AND(ClientDB[[#This Row],[Start Year]]&lt;2016, ClientDB[[#This Row],[Events]]&gt;=6),"Gift","")</f>
        <v/>
      </c>
      <c r="M282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82" s="15">
        <v>2</v>
      </c>
      <c r="O282" s="35">
        <f>IF(ClientDB[[#This Row],[Days]]=1, 350, ClientDB[[#This Row],[Days]]*300)</f>
        <v>600</v>
      </c>
      <c r="P282" s="35">
        <f>IF(ClientDB[[#This Row],[Events]]&gt;=10, ClientDB[[#This Row],[Price]]*0.8, IF(ClientDB[[#This Row],[Events]]&gt;=5, ClientDB[[#This Row],[Price]]-50,ClientDB[[#This Row],[Price]]))</f>
        <v>600</v>
      </c>
      <c r="Q282" s="15" t="s">
        <v>901</v>
      </c>
      <c r="R282" s="15" t="str">
        <f>INDEX('Lookup Lists'!$H$7:$K$59, MATCH(ClientDB[[#This Row],[Country Code]], 'Lookup Lists'!$G$7:$G$59, 0), MATCH(ClientDB[[#This Row],[Meal]], 'Lookup Lists'!$H$6:$K$6, 0))</f>
        <v>F</v>
      </c>
    </row>
    <row r="283" spans="1:18" x14ac:dyDescent="0.25">
      <c r="A283" s="10">
        <v>32721</v>
      </c>
      <c r="B283" t="s">
        <v>285</v>
      </c>
      <c r="C283" t="s">
        <v>286</v>
      </c>
      <c r="D283" s="18">
        <v>43268</v>
      </c>
      <c r="E283" s="10">
        <f>YEAR(ClientDB[[#This Row],[Start Date]])</f>
        <v>2018</v>
      </c>
      <c r="F283" t="s">
        <v>798</v>
      </c>
      <c r="G283" t="str">
        <f>VLOOKUP(ClientDB[[#This Row],[Org Code]],orgLookupTable[],2,FALSE)</f>
        <v>Axell Group</v>
      </c>
      <c r="H283" s="10" t="s">
        <v>146</v>
      </c>
      <c r="I283" s="10" t="str">
        <f>VLOOKUP(ClientDB[[#This Row],[Country Code]],CountryLookup[],2,)</f>
        <v>Russia</v>
      </c>
      <c r="J283" s="15">
        <v>11</v>
      </c>
      <c r="K283" s="15" t="str">
        <f>IF(ClientDB[[#This Row],[Start Date]]&gt;=U$14,"New","")</f>
        <v/>
      </c>
      <c r="L283" s="15" t="str">
        <f>IF(AND(ClientDB[[#This Row],[Start Year]]&lt;2016, ClientDB[[#This Row],[Events]]&gt;=6),"Gift","")</f>
        <v/>
      </c>
      <c r="M283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283" s="15">
        <v>1</v>
      </c>
      <c r="O283" s="35">
        <f>IF(ClientDB[[#This Row],[Days]]=1, 350, ClientDB[[#This Row],[Days]]*300)</f>
        <v>350</v>
      </c>
      <c r="P283" s="35">
        <f>IF(ClientDB[[#This Row],[Events]]&gt;=10, ClientDB[[#This Row],[Price]]*0.8, IF(ClientDB[[#This Row],[Events]]&gt;=5, ClientDB[[#This Row],[Price]]-50,ClientDB[[#This Row],[Price]]))</f>
        <v>280</v>
      </c>
      <c r="Q283" s="15" t="s">
        <v>902</v>
      </c>
      <c r="R283" s="15" t="str">
        <f>INDEX('Lookup Lists'!$H$7:$K$59, MATCH(ClientDB[[#This Row],[Country Code]], 'Lookup Lists'!$G$7:$G$59, 0), MATCH(ClientDB[[#This Row],[Meal]], 'Lookup Lists'!$H$6:$K$6, 0))</f>
        <v>C</v>
      </c>
    </row>
    <row r="284" spans="1:18" x14ac:dyDescent="0.25">
      <c r="A284" s="10">
        <v>32780</v>
      </c>
      <c r="B284" t="s">
        <v>501</v>
      </c>
      <c r="C284" t="s">
        <v>502</v>
      </c>
      <c r="D284" s="18">
        <v>43377</v>
      </c>
      <c r="E284" s="10">
        <f>YEAR(ClientDB[[#This Row],[Start Date]])</f>
        <v>2018</v>
      </c>
      <c r="F284" t="s">
        <v>833</v>
      </c>
      <c r="G284" t="str">
        <f>VLOOKUP(ClientDB[[#This Row],[Org Code]],orgLookupTable[],2,FALSE)</f>
        <v>UON</v>
      </c>
      <c r="H284" s="10" t="s">
        <v>46</v>
      </c>
      <c r="I284" s="10" t="str">
        <f>VLOOKUP(ClientDB[[#This Row],[Country Code]],CountryLookup[],2,)</f>
        <v>Germany</v>
      </c>
      <c r="J284" s="15">
        <v>4</v>
      </c>
      <c r="K284" s="15" t="str">
        <f>IF(ClientDB[[#This Row],[Start Date]]&gt;=U$14,"New","")</f>
        <v/>
      </c>
      <c r="L284" s="15" t="str">
        <f>IF(AND(ClientDB[[#This Row],[Start Year]]&lt;2016, ClientDB[[#This Row],[Events]]&gt;=6),"Gift","")</f>
        <v/>
      </c>
      <c r="M284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84" s="15">
        <v>2</v>
      </c>
      <c r="O284" s="35">
        <f>IF(ClientDB[[#This Row],[Days]]=1, 350, ClientDB[[#This Row],[Days]]*300)</f>
        <v>600</v>
      </c>
      <c r="P284" s="35">
        <f>IF(ClientDB[[#This Row],[Events]]&gt;=10, ClientDB[[#This Row],[Price]]*0.8, IF(ClientDB[[#This Row],[Events]]&gt;=5, ClientDB[[#This Row],[Price]]-50,ClientDB[[#This Row],[Price]]))</f>
        <v>600</v>
      </c>
      <c r="Q284" s="15" t="s">
        <v>901</v>
      </c>
      <c r="R284" s="15" t="str">
        <f>INDEX('Lookup Lists'!$H$7:$K$59, MATCH(ClientDB[[#This Row],[Country Code]], 'Lookup Lists'!$G$7:$G$59, 0), MATCH(ClientDB[[#This Row],[Meal]], 'Lookup Lists'!$H$6:$K$6, 0))</f>
        <v>D</v>
      </c>
    </row>
    <row r="285" spans="1:18" x14ac:dyDescent="0.25">
      <c r="A285" s="10">
        <v>32910</v>
      </c>
      <c r="B285" t="s">
        <v>732</v>
      </c>
      <c r="C285" t="s">
        <v>733</v>
      </c>
      <c r="D285" s="18">
        <v>43552</v>
      </c>
      <c r="E285" s="10">
        <f>YEAR(ClientDB[[#This Row],[Start Date]])</f>
        <v>2019</v>
      </c>
      <c r="F285" t="s">
        <v>803</v>
      </c>
      <c r="G285" t="str">
        <f>VLOOKUP(ClientDB[[#This Row],[Org Code]],orgLookupTable[],2,FALSE)</f>
        <v>CTX</v>
      </c>
      <c r="H285" s="10" t="s">
        <v>11</v>
      </c>
      <c r="I285" s="10" t="str">
        <f>VLOOKUP(ClientDB[[#This Row],[Country Code]],CountryLookup[],2,)</f>
        <v>Austria</v>
      </c>
      <c r="J285" s="15">
        <v>8</v>
      </c>
      <c r="K285" s="15" t="str">
        <f>IF(ClientDB[[#This Row],[Start Date]]&gt;=U$14,"New","")</f>
        <v/>
      </c>
      <c r="L285" s="15" t="str">
        <f>IF(AND(ClientDB[[#This Row],[Start Year]]&lt;2016, ClientDB[[#This Row],[Events]]&gt;=6),"Gift","")</f>
        <v/>
      </c>
      <c r="M285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85" s="15">
        <v>2</v>
      </c>
      <c r="O285" s="35">
        <f>IF(ClientDB[[#This Row],[Days]]=1, 350, ClientDB[[#This Row],[Days]]*300)</f>
        <v>600</v>
      </c>
      <c r="P285" s="35">
        <f>IF(ClientDB[[#This Row],[Events]]&gt;=10, ClientDB[[#This Row],[Price]]*0.8, IF(ClientDB[[#This Row],[Events]]&gt;=5, ClientDB[[#This Row],[Price]]-50,ClientDB[[#This Row],[Price]]))</f>
        <v>550</v>
      </c>
      <c r="Q285" s="15" t="s">
        <v>900</v>
      </c>
      <c r="R285" s="15" t="str">
        <f>INDEX('Lookup Lists'!$H$7:$K$59, MATCH(ClientDB[[#This Row],[Country Code]], 'Lookup Lists'!$G$7:$G$59, 0), MATCH(ClientDB[[#This Row],[Meal]], 'Lookup Lists'!$H$6:$K$6, 0))</f>
        <v>A</v>
      </c>
    </row>
    <row r="286" spans="1:18" x14ac:dyDescent="0.25">
      <c r="A286" s="10">
        <v>32957</v>
      </c>
      <c r="B286" t="s">
        <v>357</v>
      </c>
      <c r="C286" t="s">
        <v>358</v>
      </c>
      <c r="D286" s="18">
        <v>43441</v>
      </c>
      <c r="E286" s="10">
        <f>YEAR(ClientDB[[#This Row],[Start Date]])</f>
        <v>2018</v>
      </c>
      <c r="F286" t="s">
        <v>832</v>
      </c>
      <c r="G286" t="str">
        <f>VLOOKUP(ClientDB[[#This Row],[Org Code]],orgLookupTable[],2,FALSE)</f>
        <v>TQ Processes</v>
      </c>
      <c r="H286" s="10" t="s">
        <v>34</v>
      </c>
      <c r="I286" s="10" t="str">
        <f>VLOOKUP(ClientDB[[#This Row],[Country Code]],CountryLookup[],2,)</f>
        <v>United States</v>
      </c>
      <c r="J286" s="15">
        <v>8</v>
      </c>
      <c r="K286" s="15" t="str">
        <f>IF(ClientDB[[#This Row],[Start Date]]&gt;=U$14,"New","")</f>
        <v/>
      </c>
      <c r="L286" s="15" t="str">
        <f>IF(AND(ClientDB[[#This Row],[Start Year]]&lt;2016, ClientDB[[#This Row],[Events]]&gt;=6),"Gift","")</f>
        <v/>
      </c>
      <c r="M286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86" s="15">
        <v>3</v>
      </c>
      <c r="O286" s="35">
        <f>IF(ClientDB[[#This Row],[Days]]=1, 350, ClientDB[[#This Row],[Days]]*300)</f>
        <v>900</v>
      </c>
      <c r="P286" s="35">
        <f>IF(ClientDB[[#This Row],[Events]]&gt;=10, ClientDB[[#This Row],[Price]]*0.8, IF(ClientDB[[#This Row],[Events]]&gt;=5, ClientDB[[#This Row],[Price]]-50,ClientDB[[#This Row],[Price]]))</f>
        <v>850</v>
      </c>
      <c r="Q286" s="15" t="s">
        <v>899</v>
      </c>
      <c r="R286" s="15" t="str">
        <f>INDEX('Lookup Lists'!$H$7:$K$59, MATCH(ClientDB[[#This Row],[Country Code]], 'Lookup Lists'!$G$7:$G$59, 0), MATCH(ClientDB[[#This Row],[Meal]], 'Lookup Lists'!$H$6:$K$6, 0))</f>
        <v>F</v>
      </c>
    </row>
    <row r="287" spans="1:18" x14ac:dyDescent="0.25">
      <c r="A287" s="10">
        <v>32987</v>
      </c>
      <c r="B287" t="s">
        <v>334</v>
      </c>
      <c r="C287" t="s">
        <v>335</v>
      </c>
      <c r="D287" s="18">
        <v>42187</v>
      </c>
      <c r="E287" s="10">
        <f>YEAR(ClientDB[[#This Row],[Start Date]])</f>
        <v>2015</v>
      </c>
      <c r="F287" t="s">
        <v>827</v>
      </c>
      <c r="G287" t="str">
        <f>VLOOKUP(ClientDB[[#This Row],[Org Code]],orgLookupTable[],2,FALSE)</f>
        <v>Ripple Com</v>
      </c>
      <c r="H287" s="10" t="s">
        <v>15</v>
      </c>
      <c r="I287" s="10" t="str">
        <f>VLOOKUP(ClientDB[[#This Row],[Country Code]],CountryLookup[],2,)</f>
        <v>United Kingdom</v>
      </c>
      <c r="J287" s="15">
        <v>21</v>
      </c>
      <c r="K287" s="15" t="str">
        <f>IF(ClientDB[[#This Row],[Start Date]]&gt;=U$14,"New","")</f>
        <v/>
      </c>
      <c r="L287" s="15" t="str">
        <f>IF(AND(ClientDB[[#This Row],[Start Year]]&lt;2016, ClientDB[[#This Row],[Events]]&gt;=6),"Gift","")</f>
        <v>Gift</v>
      </c>
      <c r="M287" s="15" t="str">
        <f>IF(ClientDB[[#This Row],[Events]]&gt;=30, "Platinum", IF(ClientDB[[#This Row],[Events]]&gt;=20,"Gold", IF(ClientDB[[#This Row],[Events]]&gt;=10,"Silver",IF(ClientDB[[#This Row],[Events]]&gt;=1,"Bronze",""))))</f>
        <v>Gold</v>
      </c>
      <c r="N287" s="15">
        <v>3</v>
      </c>
      <c r="O287" s="35">
        <f>IF(ClientDB[[#This Row],[Days]]=1, 350, ClientDB[[#This Row],[Days]]*300)</f>
        <v>900</v>
      </c>
      <c r="P287" s="35">
        <f>IF(ClientDB[[#This Row],[Events]]&gt;=10, ClientDB[[#This Row],[Price]]*0.8, IF(ClientDB[[#This Row],[Events]]&gt;=5, ClientDB[[#This Row],[Price]]-50,ClientDB[[#This Row],[Price]]))</f>
        <v>720</v>
      </c>
      <c r="Q287" s="15" t="s">
        <v>902</v>
      </c>
      <c r="R287" s="15" t="str">
        <f>INDEX('Lookup Lists'!$H$7:$K$59, MATCH(ClientDB[[#This Row],[Country Code]], 'Lookup Lists'!$G$7:$G$59, 0), MATCH(ClientDB[[#This Row],[Meal]], 'Lookup Lists'!$H$6:$K$6, 0))</f>
        <v>B</v>
      </c>
    </row>
    <row r="288" spans="1:18" x14ac:dyDescent="0.25">
      <c r="A288" s="10">
        <v>33008</v>
      </c>
      <c r="B288" t="s">
        <v>326</v>
      </c>
      <c r="C288" t="s">
        <v>327</v>
      </c>
      <c r="D288" s="18">
        <v>42875</v>
      </c>
      <c r="E288" s="10">
        <f>YEAR(ClientDB[[#This Row],[Start Date]])</f>
        <v>2017</v>
      </c>
      <c r="F288" t="s">
        <v>836</v>
      </c>
      <c r="G288" t="str">
        <f>VLOOKUP(ClientDB[[#This Row],[Org Code]],orgLookupTable[],2,FALSE)</f>
        <v>Wiz Labs</v>
      </c>
      <c r="H288" s="10" t="s">
        <v>7</v>
      </c>
      <c r="I288" s="10" t="str">
        <f>VLOOKUP(ClientDB[[#This Row],[Country Code]],CountryLookup[],2,)</f>
        <v>Iran</v>
      </c>
      <c r="J288" s="15">
        <v>3</v>
      </c>
      <c r="K288" s="15" t="str">
        <f>IF(ClientDB[[#This Row],[Start Date]]&gt;=U$14,"New","")</f>
        <v/>
      </c>
      <c r="L288" s="15" t="str">
        <f>IF(AND(ClientDB[[#This Row],[Start Year]]&lt;2016, ClientDB[[#This Row],[Events]]&gt;=6),"Gift","")</f>
        <v/>
      </c>
      <c r="M288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88" s="15">
        <v>3</v>
      </c>
      <c r="O288" s="35">
        <f>IF(ClientDB[[#This Row],[Days]]=1, 350, ClientDB[[#This Row],[Days]]*300)</f>
        <v>900</v>
      </c>
      <c r="P288" s="35">
        <f>IF(ClientDB[[#This Row],[Events]]&gt;=10, ClientDB[[#This Row],[Price]]*0.8, IF(ClientDB[[#This Row],[Events]]&gt;=5, ClientDB[[#This Row],[Price]]-50,ClientDB[[#This Row],[Price]]))</f>
        <v>900</v>
      </c>
      <c r="Q288" s="15" t="s">
        <v>901</v>
      </c>
      <c r="R288" s="15" t="str">
        <f>INDEX('Lookup Lists'!$H$7:$K$59, MATCH(ClientDB[[#This Row],[Country Code]], 'Lookup Lists'!$G$7:$G$59, 0), MATCH(ClientDB[[#This Row],[Meal]], 'Lookup Lists'!$H$6:$K$6, 0))</f>
        <v>F</v>
      </c>
    </row>
    <row r="289" spans="1:18" x14ac:dyDescent="0.25">
      <c r="A289" s="10">
        <v>33074</v>
      </c>
      <c r="B289" t="s">
        <v>20</v>
      </c>
      <c r="C289" t="s">
        <v>21</v>
      </c>
      <c r="D289" s="18">
        <v>43246</v>
      </c>
      <c r="E289" s="10">
        <f>YEAR(ClientDB[[#This Row],[Start Date]])</f>
        <v>2018</v>
      </c>
      <c r="F289" t="s">
        <v>827</v>
      </c>
      <c r="G289" t="str">
        <f>VLOOKUP(ClientDB[[#This Row],[Org Code]],orgLookupTable[],2,FALSE)</f>
        <v>Ripple Com</v>
      </c>
      <c r="H289" s="10" t="s">
        <v>15</v>
      </c>
      <c r="I289" s="10" t="str">
        <f>VLOOKUP(ClientDB[[#This Row],[Country Code]],CountryLookup[],2,)</f>
        <v>United Kingdom</v>
      </c>
      <c r="J289" s="15">
        <v>4</v>
      </c>
      <c r="K289" s="15" t="str">
        <f>IF(ClientDB[[#This Row],[Start Date]]&gt;=U$14,"New","")</f>
        <v/>
      </c>
      <c r="L289" s="15" t="str">
        <f>IF(AND(ClientDB[[#This Row],[Start Year]]&lt;2016, ClientDB[[#This Row],[Events]]&gt;=6),"Gift","")</f>
        <v/>
      </c>
      <c r="M289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89" s="15">
        <v>3</v>
      </c>
      <c r="O289" s="35">
        <f>IF(ClientDB[[#This Row],[Days]]=1, 350, ClientDB[[#This Row],[Days]]*300)</f>
        <v>900</v>
      </c>
      <c r="P289" s="35">
        <f>IF(ClientDB[[#This Row],[Events]]&gt;=10, ClientDB[[#This Row],[Price]]*0.8, IF(ClientDB[[#This Row],[Events]]&gt;=5, ClientDB[[#This Row],[Price]]-50,ClientDB[[#This Row],[Price]]))</f>
        <v>900</v>
      </c>
      <c r="Q289" s="15" t="s">
        <v>899</v>
      </c>
      <c r="R289" s="15" t="str">
        <f>INDEX('Lookup Lists'!$H$7:$K$59, MATCH(ClientDB[[#This Row],[Country Code]], 'Lookup Lists'!$G$7:$G$59, 0), MATCH(ClientDB[[#This Row],[Meal]], 'Lookup Lists'!$H$6:$K$6, 0))</f>
        <v>A</v>
      </c>
    </row>
    <row r="290" spans="1:18" x14ac:dyDescent="0.25">
      <c r="A290" s="10">
        <v>33131</v>
      </c>
      <c r="B290" t="s">
        <v>112</v>
      </c>
      <c r="C290" t="s">
        <v>113</v>
      </c>
      <c r="D290" s="18">
        <v>43240</v>
      </c>
      <c r="E290" s="10">
        <f>YEAR(ClientDB[[#This Row],[Start Date]])</f>
        <v>2018</v>
      </c>
      <c r="F290" t="s">
        <v>822</v>
      </c>
      <c r="G290" t="str">
        <f>VLOOKUP(ClientDB[[#This Row],[Org Code]],orgLookupTable[],2,FALSE)</f>
        <v>PicSure</v>
      </c>
      <c r="H290" s="10" t="s">
        <v>59</v>
      </c>
      <c r="I290" s="10" t="str">
        <f>VLOOKUP(ClientDB[[#This Row],[Country Code]],CountryLookup[],2,)</f>
        <v>Netherlands</v>
      </c>
      <c r="J290" s="15">
        <v>11</v>
      </c>
      <c r="K290" s="15" t="str">
        <f>IF(ClientDB[[#This Row],[Start Date]]&gt;=U$14,"New","")</f>
        <v/>
      </c>
      <c r="L290" s="15" t="str">
        <f>IF(AND(ClientDB[[#This Row],[Start Year]]&lt;2016, ClientDB[[#This Row],[Events]]&gt;=6),"Gift","")</f>
        <v/>
      </c>
      <c r="M290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290" s="15">
        <v>1</v>
      </c>
      <c r="O290" s="35">
        <f>IF(ClientDB[[#This Row],[Days]]=1, 350, ClientDB[[#This Row],[Days]]*300)</f>
        <v>350</v>
      </c>
      <c r="P290" s="35">
        <f>IF(ClientDB[[#This Row],[Events]]&gt;=10, ClientDB[[#This Row],[Price]]*0.8, IF(ClientDB[[#This Row],[Events]]&gt;=5, ClientDB[[#This Row],[Price]]-50,ClientDB[[#This Row],[Price]]))</f>
        <v>280</v>
      </c>
      <c r="Q290" s="15" t="s">
        <v>899</v>
      </c>
      <c r="R290" s="15" t="str">
        <f>INDEX('Lookup Lists'!$H$7:$K$59, MATCH(ClientDB[[#This Row],[Country Code]], 'Lookup Lists'!$G$7:$G$59, 0), MATCH(ClientDB[[#This Row],[Meal]], 'Lookup Lists'!$H$6:$K$6, 0))</f>
        <v>B</v>
      </c>
    </row>
    <row r="291" spans="1:18" x14ac:dyDescent="0.25">
      <c r="A291" s="10">
        <v>33141</v>
      </c>
      <c r="B291" t="s">
        <v>667</v>
      </c>
      <c r="C291" t="s">
        <v>668</v>
      </c>
      <c r="D291" s="18">
        <v>42495</v>
      </c>
      <c r="E291" s="10">
        <f>YEAR(ClientDB[[#This Row],[Start Date]])</f>
        <v>2016</v>
      </c>
      <c r="F291" t="s">
        <v>830</v>
      </c>
      <c r="G291" t="str">
        <f>VLOOKUP(ClientDB[[#This Row],[Org Code]],orgLookupTable[],2,FALSE)</f>
        <v>Steps IT Training</v>
      </c>
      <c r="H291" s="10" t="s">
        <v>565</v>
      </c>
      <c r="I291" s="10" t="str">
        <f>VLOOKUP(ClientDB[[#This Row],[Country Code]],CountryLookup[],2,)</f>
        <v>Syria</v>
      </c>
      <c r="J291" s="15">
        <v>7</v>
      </c>
      <c r="K291" s="15" t="str">
        <f>IF(ClientDB[[#This Row],[Start Date]]&gt;=U$14,"New","")</f>
        <v/>
      </c>
      <c r="L291" s="15" t="str">
        <f>IF(AND(ClientDB[[#This Row],[Start Year]]&lt;2016, ClientDB[[#This Row],[Events]]&gt;=6),"Gift","")</f>
        <v/>
      </c>
      <c r="M291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91" s="15">
        <v>1</v>
      </c>
      <c r="O291" s="35">
        <f>IF(ClientDB[[#This Row],[Days]]=1, 350, ClientDB[[#This Row],[Days]]*300)</f>
        <v>350</v>
      </c>
      <c r="P291" s="35">
        <f>IF(ClientDB[[#This Row],[Events]]&gt;=10, ClientDB[[#This Row],[Price]]*0.8, IF(ClientDB[[#This Row],[Events]]&gt;=5, ClientDB[[#This Row],[Price]]-50,ClientDB[[#This Row],[Price]]))</f>
        <v>300</v>
      </c>
      <c r="Q291" s="15" t="s">
        <v>901</v>
      </c>
      <c r="R291" s="15" t="str">
        <f>INDEX('Lookup Lists'!$H$7:$K$59, MATCH(ClientDB[[#This Row],[Country Code]], 'Lookup Lists'!$G$7:$G$59, 0), MATCH(ClientDB[[#This Row],[Meal]], 'Lookup Lists'!$H$6:$K$6, 0))</f>
        <v>G</v>
      </c>
    </row>
    <row r="292" spans="1:18" x14ac:dyDescent="0.25">
      <c r="A292" s="10">
        <v>33466</v>
      </c>
      <c r="B292" t="s">
        <v>16</v>
      </c>
      <c r="C292" t="s">
        <v>17</v>
      </c>
      <c r="D292" s="18">
        <v>43362</v>
      </c>
      <c r="E292" s="10">
        <f>YEAR(ClientDB[[#This Row],[Start Date]])</f>
        <v>2018</v>
      </c>
      <c r="F292" t="s">
        <v>814</v>
      </c>
      <c r="G292" t="str">
        <f>VLOOKUP(ClientDB[[#This Row],[Org Code]],orgLookupTable[],2,FALSE)</f>
        <v>ICANT</v>
      </c>
      <c r="H292" s="10" t="s">
        <v>19</v>
      </c>
      <c r="I292" s="10" t="str">
        <f>VLOOKUP(ClientDB[[#This Row],[Country Code]],CountryLookup[],2,)</f>
        <v>Japan</v>
      </c>
      <c r="J292" s="15">
        <v>2</v>
      </c>
      <c r="K292" s="15" t="str">
        <f>IF(ClientDB[[#This Row],[Start Date]]&gt;=U$14,"New","")</f>
        <v/>
      </c>
      <c r="L292" s="15" t="str">
        <f>IF(AND(ClientDB[[#This Row],[Start Year]]&lt;2016, ClientDB[[#This Row],[Events]]&gt;=6),"Gift","")</f>
        <v/>
      </c>
      <c r="M292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92" s="15">
        <v>2</v>
      </c>
      <c r="O292" s="35">
        <f>IF(ClientDB[[#This Row],[Days]]=1, 350, ClientDB[[#This Row],[Days]]*300)</f>
        <v>600</v>
      </c>
      <c r="P292" s="35">
        <f>IF(ClientDB[[#This Row],[Events]]&gt;=10, ClientDB[[#This Row],[Price]]*0.8, IF(ClientDB[[#This Row],[Events]]&gt;=5, ClientDB[[#This Row],[Price]]-50,ClientDB[[#This Row],[Price]]))</f>
        <v>600</v>
      </c>
      <c r="Q292" s="15" t="s">
        <v>900</v>
      </c>
      <c r="R292" s="15" t="str">
        <f>INDEX('Lookup Lists'!$H$7:$K$59, MATCH(ClientDB[[#This Row],[Country Code]], 'Lookup Lists'!$G$7:$G$59, 0), MATCH(ClientDB[[#This Row],[Meal]], 'Lookup Lists'!$H$6:$K$6, 0))</f>
        <v>C</v>
      </c>
    </row>
    <row r="293" spans="1:18" x14ac:dyDescent="0.25">
      <c r="A293" s="10">
        <v>33526</v>
      </c>
      <c r="B293" t="s">
        <v>736</v>
      </c>
      <c r="C293" t="s">
        <v>737</v>
      </c>
      <c r="D293" s="18">
        <v>44003</v>
      </c>
      <c r="E293" s="10">
        <f>YEAR(ClientDB[[#This Row],[Start Date]])</f>
        <v>2020</v>
      </c>
      <c r="F293" t="s">
        <v>824</v>
      </c>
      <c r="G293" t="str">
        <f>VLOOKUP(ClientDB[[#This Row],[Org Code]],orgLookupTable[],2,FALSE)</f>
        <v>Pink Cloud Networks</v>
      </c>
      <c r="H293" s="10" t="s">
        <v>163</v>
      </c>
      <c r="I293" s="10" t="str">
        <f>VLOOKUP(ClientDB[[#This Row],[Country Code]],CountryLookup[],2,)</f>
        <v>Jordan</v>
      </c>
      <c r="J293" s="15">
        <v>1</v>
      </c>
      <c r="K293" s="15" t="str">
        <f>IF(ClientDB[[#This Row],[Start Date]]&gt;=U$14,"New","")</f>
        <v>New</v>
      </c>
      <c r="L293" s="15" t="str">
        <f>IF(AND(ClientDB[[#This Row],[Start Year]]&lt;2016, ClientDB[[#This Row],[Events]]&gt;=6),"Gift","")</f>
        <v/>
      </c>
      <c r="M293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93" s="15">
        <v>3</v>
      </c>
      <c r="O293" s="35">
        <f>IF(ClientDB[[#This Row],[Days]]=1, 350, ClientDB[[#This Row],[Days]]*300)</f>
        <v>900</v>
      </c>
      <c r="P293" s="35">
        <f>IF(ClientDB[[#This Row],[Events]]&gt;=10, ClientDB[[#This Row],[Price]]*0.8, IF(ClientDB[[#This Row],[Events]]&gt;=5, ClientDB[[#This Row],[Price]]-50,ClientDB[[#This Row],[Price]]))</f>
        <v>900</v>
      </c>
      <c r="Q293" s="15" t="s">
        <v>902</v>
      </c>
      <c r="R293" s="15" t="str">
        <f>INDEX('Lookup Lists'!$H$7:$K$59, MATCH(ClientDB[[#This Row],[Country Code]], 'Lookup Lists'!$G$7:$G$59, 0), MATCH(ClientDB[[#This Row],[Meal]], 'Lookup Lists'!$H$6:$K$6, 0))</f>
        <v>C</v>
      </c>
    </row>
    <row r="294" spans="1:18" x14ac:dyDescent="0.25">
      <c r="A294" s="10">
        <v>33729</v>
      </c>
      <c r="B294" t="s">
        <v>330</v>
      </c>
      <c r="C294" t="s">
        <v>331</v>
      </c>
      <c r="D294" s="18">
        <v>43714</v>
      </c>
      <c r="E294" s="10">
        <f>YEAR(ClientDB[[#This Row],[Start Date]])</f>
        <v>2019</v>
      </c>
      <c r="F294" t="s">
        <v>827</v>
      </c>
      <c r="G294" t="str">
        <f>VLOOKUP(ClientDB[[#This Row],[Org Code]],orgLookupTable[],2,FALSE)</f>
        <v>Ripple Com</v>
      </c>
      <c r="H294" s="10" t="s">
        <v>15</v>
      </c>
      <c r="I294" s="10" t="str">
        <f>VLOOKUP(ClientDB[[#This Row],[Country Code]],CountryLookup[],2,)</f>
        <v>United Kingdom</v>
      </c>
      <c r="J294" s="15">
        <v>3</v>
      </c>
      <c r="K294" s="15" t="str">
        <f>IF(ClientDB[[#This Row],[Start Date]]&gt;=U$14,"New","")</f>
        <v/>
      </c>
      <c r="L294" s="15" t="str">
        <f>IF(AND(ClientDB[[#This Row],[Start Year]]&lt;2016, ClientDB[[#This Row],[Events]]&gt;=6),"Gift","")</f>
        <v/>
      </c>
      <c r="M294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94" s="15">
        <v>2</v>
      </c>
      <c r="O294" s="35">
        <f>IF(ClientDB[[#This Row],[Days]]=1, 350, ClientDB[[#This Row],[Days]]*300)</f>
        <v>600</v>
      </c>
      <c r="P294" s="35">
        <f>IF(ClientDB[[#This Row],[Events]]&gt;=10, ClientDB[[#This Row],[Price]]*0.8, IF(ClientDB[[#This Row],[Events]]&gt;=5, ClientDB[[#This Row],[Price]]-50,ClientDB[[#This Row],[Price]]))</f>
        <v>600</v>
      </c>
      <c r="Q294" s="15" t="s">
        <v>899</v>
      </c>
      <c r="R294" s="15" t="str">
        <f>INDEX('Lookup Lists'!$H$7:$K$59, MATCH(ClientDB[[#This Row],[Country Code]], 'Lookup Lists'!$G$7:$G$59, 0), MATCH(ClientDB[[#This Row],[Meal]], 'Lookup Lists'!$H$6:$K$6, 0))</f>
        <v>A</v>
      </c>
    </row>
    <row r="295" spans="1:18" x14ac:dyDescent="0.25">
      <c r="A295" s="10">
        <v>33836</v>
      </c>
      <c r="B295" t="s">
        <v>518</v>
      </c>
      <c r="C295" t="s">
        <v>519</v>
      </c>
      <c r="D295" s="18">
        <v>43713</v>
      </c>
      <c r="E295" s="10">
        <f>YEAR(ClientDB[[#This Row],[Start Date]])</f>
        <v>2019</v>
      </c>
      <c r="F295" t="s">
        <v>819</v>
      </c>
      <c r="G295" t="str">
        <f>VLOOKUP(ClientDB[[#This Row],[Org Code]],orgLookupTable[],2,FALSE)</f>
        <v>NetaAssist</v>
      </c>
      <c r="H295" s="10" t="s">
        <v>46</v>
      </c>
      <c r="I295" s="10" t="str">
        <f>VLOOKUP(ClientDB[[#This Row],[Country Code]],CountryLookup[],2,)</f>
        <v>Germany</v>
      </c>
      <c r="J295" s="15">
        <v>8</v>
      </c>
      <c r="K295" s="15" t="str">
        <f>IF(ClientDB[[#This Row],[Start Date]]&gt;=U$14,"New","")</f>
        <v/>
      </c>
      <c r="L295" s="15" t="str">
        <f>IF(AND(ClientDB[[#This Row],[Start Year]]&lt;2016, ClientDB[[#This Row],[Events]]&gt;=6),"Gift","")</f>
        <v/>
      </c>
      <c r="M295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95" s="15">
        <v>2</v>
      </c>
      <c r="O295" s="35">
        <f>IF(ClientDB[[#This Row],[Days]]=1, 350, ClientDB[[#This Row],[Days]]*300)</f>
        <v>600</v>
      </c>
      <c r="P295" s="35">
        <f>IF(ClientDB[[#This Row],[Events]]&gt;=10, ClientDB[[#This Row],[Price]]*0.8, IF(ClientDB[[#This Row],[Events]]&gt;=5, ClientDB[[#This Row],[Price]]-50,ClientDB[[#This Row],[Price]]))</f>
        <v>550</v>
      </c>
      <c r="Q295" s="15" t="s">
        <v>900</v>
      </c>
      <c r="R295" s="15" t="str">
        <f>INDEX('Lookup Lists'!$H$7:$K$59, MATCH(ClientDB[[#This Row],[Country Code]], 'Lookup Lists'!$G$7:$G$59, 0), MATCH(ClientDB[[#This Row],[Meal]], 'Lookup Lists'!$H$6:$K$6, 0))</f>
        <v>A</v>
      </c>
    </row>
    <row r="296" spans="1:18" x14ac:dyDescent="0.25">
      <c r="A296" s="10">
        <v>33888</v>
      </c>
      <c r="B296" t="s">
        <v>306</v>
      </c>
      <c r="C296" t="s">
        <v>307</v>
      </c>
      <c r="D296" s="18">
        <v>43213</v>
      </c>
      <c r="E296" s="10">
        <f>YEAR(ClientDB[[#This Row],[Start Date]])</f>
        <v>2018</v>
      </c>
      <c r="F296" t="s">
        <v>825</v>
      </c>
      <c r="G296" t="str">
        <f>VLOOKUP(ClientDB[[#This Row],[Org Code]],orgLookupTable[],2,FALSE)</f>
        <v>Qinisar</v>
      </c>
      <c r="H296" s="10" t="s">
        <v>155</v>
      </c>
      <c r="I296" s="10" t="str">
        <f>VLOOKUP(ClientDB[[#This Row],[Country Code]],CountryLookup[],2,)</f>
        <v>United Arab Emirates</v>
      </c>
      <c r="J296" s="15">
        <v>7</v>
      </c>
      <c r="K296" s="15" t="str">
        <f>IF(ClientDB[[#This Row],[Start Date]]&gt;=U$14,"New","")</f>
        <v/>
      </c>
      <c r="L296" s="15" t="str">
        <f>IF(AND(ClientDB[[#This Row],[Start Year]]&lt;2016, ClientDB[[#This Row],[Events]]&gt;=6),"Gift","")</f>
        <v/>
      </c>
      <c r="M296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96" s="15">
        <v>1</v>
      </c>
      <c r="O296" s="35">
        <f>IF(ClientDB[[#This Row],[Days]]=1, 350, ClientDB[[#This Row],[Days]]*300)</f>
        <v>350</v>
      </c>
      <c r="P296" s="35">
        <f>IF(ClientDB[[#This Row],[Events]]&gt;=10, ClientDB[[#This Row],[Price]]*0.8, IF(ClientDB[[#This Row],[Events]]&gt;=5, ClientDB[[#This Row],[Price]]-50,ClientDB[[#This Row],[Price]]))</f>
        <v>300</v>
      </c>
      <c r="Q296" s="15" t="s">
        <v>902</v>
      </c>
      <c r="R296" s="15" t="str">
        <f>INDEX('Lookup Lists'!$H$7:$K$59, MATCH(ClientDB[[#This Row],[Country Code]], 'Lookup Lists'!$G$7:$G$59, 0), MATCH(ClientDB[[#This Row],[Meal]], 'Lookup Lists'!$H$6:$K$6, 0))</f>
        <v>B</v>
      </c>
    </row>
    <row r="297" spans="1:18" x14ac:dyDescent="0.25">
      <c r="A297" s="10">
        <v>33952</v>
      </c>
      <c r="B297" t="s">
        <v>144</v>
      </c>
      <c r="C297" t="s">
        <v>145</v>
      </c>
      <c r="D297" s="18">
        <v>42396</v>
      </c>
      <c r="E297" s="10">
        <f>YEAR(ClientDB[[#This Row],[Start Date]])</f>
        <v>2016</v>
      </c>
      <c r="F297" t="s">
        <v>827</v>
      </c>
      <c r="G297" t="str">
        <f>VLOOKUP(ClientDB[[#This Row],[Org Code]],orgLookupTable[],2,FALSE)</f>
        <v>Ripple Com</v>
      </c>
      <c r="H297" s="10" t="s">
        <v>146</v>
      </c>
      <c r="I297" s="10" t="str">
        <f>VLOOKUP(ClientDB[[#This Row],[Country Code]],CountryLookup[],2,)</f>
        <v>Russia</v>
      </c>
      <c r="J297" s="15">
        <v>3</v>
      </c>
      <c r="K297" s="15" t="str">
        <f>IF(ClientDB[[#This Row],[Start Date]]&gt;=U$14,"New","")</f>
        <v/>
      </c>
      <c r="L297" s="15" t="str">
        <f>IF(AND(ClientDB[[#This Row],[Start Year]]&lt;2016, ClientDB[[#This Row],[Events]]&gt;=6),"Gift","")</f>
        <v/>
      </c>
      <c r="M297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97" s="15">
        <v>1</v>
      </c>
      <c r="O297" s="35">
        <f>IF(ClientDB[[#This Row],[Days]]=1, 350, ClientDB[[#This Row],[Days]]*300)</f>
        <v>350</v>
      </c>
      <c r="P297" s="35">
        <f>IF(ClientDB[[#This Row],[Events]]&gt;=10, ClientDB[[#This Row],[Price]]*0.8, IF(ClientDB[[#This Row],[Events]]&gt;=5, ClientDB[[#This Row],[Price]]-50,ClientDB[[#This Row],[Price]]))</f>
        <v>350</v>
      </c>
      <c r="Q297" s="15" t="s">
        <v>901</v>
      </c>
      <c r="R297" s="15" t="str">
        <f>INDEX('Lookup Lists'!$H$7:$K$59, MATCH(ClientDB[[#This Row],[Country Code]], 'Lookup Lists'!$G$7:$G$59, 0), MATCH(ClientDB[[#This Row],[Meal]], 'Lookup Lists'!$H$6:$K$6, 0))</f>
        <v>G</v>
      </c>
    </row>
    <row r="298" spans="1:18" x14ac:dyDescent="0.25">
      <c r="A298" s="10">
        <v>33952</v>
      </c>
      <c r="B298" t="s">
        <v>514</v>
      </c>
      <c r="C298" t="s">
        <v>515</v>
      </c>
      <c r="D298" s="18">
        <v>43341</v>
      </c>
      <c r="E298" s="10">
        <f>YEAR(ClientDB[[#This Row],[Start Date]])</f>
        <v>2018</v>
      </c>
      <c r="F298" t="s">
        <v>827</v>
      </c>
      <c r="G298" t="str">
        <f>VLOOKUP(ClientDB[[#This Row],[Org Code]],orgLookupTable[],2,FALSE)</f>
        <v>Ripple Com</v>
      </c>
      <c r="H298" s="10" t="s">
        <v>15</v>
      </c>
      <c r="I298" s="10" t="str">
        <f>VLOOKUP(ClientDB[[#This Row],[Country Code]],CountryLookup[],2,)</f>
        <v>United Kingdom</v>
      </c>
      <c r="J298" s="15">
        <v>4</v>
      </c>
      <c r="K298" s="15" t="str">
        <f>IF(ClientDB[[#This Row],[Start Date]]&gt;=U$14,"New","")</f>
        <v/>
      </c>
      <c r="L298" s="15" t="str">
        <f>IF(AND(ClientDB[[#This Row],[Start Year]]&lt;2016, ClientDB[[#This Row],[Events]]&gt;=6),"Gift","")</f>
        <v/>
      </c>
      <c r="M298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98" s="15">
        <v>2</v>
      </c>
      <c r="O298" s="35">
        <f>IF(ClientDB[[#This Row],[Days]]=1, 350, ClientDB[[#This Row],[Days]]*300)</f>
        <v>600</v>
      </c>
      <c r="P298" s="35">
        <f>IF(ClientDB[[#This Row],[Events]]&gt;=10, ClientDB[[#This Row],[Price]]*0.8, IF(ClientDB[[#This Row],[Events]]&gt;=5, ClientDB[[#This Row],[Price]]-50,ClientDB[[#This Row],[Price]]))</f>
        <v>600</v>
      </c>
      <c r="Q298" s="15" t="s">
        <v>901</v>
      </c>
      <c r="R298" s="15" t="str">
        <f>INDEX('Lookup Lists'!$H$7:$K$59, MATCH(ClientDB[[#This Row],[Country Code]], 'Lookup Lists'!$G$7:$G$59, 0), MATCH(ClientDB[[#This Row],[Meal]], 'Lookup Lists'!$H$6:$K$6, 0))</f>
        <v>E</v>
      </c>
    </row>
    <row r="299" spans="1:18" x14ac:dyDescent="0.25">
      <c r="A299" s="10">
        <v>34099</v>
      </c>
      <c r="B299" t="s">
        <v>270</v>
      </c>
      <c r="C299" t="s">
        <v>271</v>
      </c>
      <c r="D299" s="18">
        <v>42715</v>
      </c>
      <c r="E299" s="10">
        <f>YEAR(ClientDB[[#This Row],[Start Date]])</f>
        <v>2016</v>
      </c>
      <c r="F299" t="s">
        <v>829</v>
      </c>
      <c r="G299" t="str">
        <f>VLOOKUP(ClientDB[[#This Row],[Org Code]],orgLookupTable[],2,FALSE)</f>
        <v>StepAhead</v>
      </c>
      <c r="H299" s="10" t="s">
        <v>97</v>
      </c>
      <c r="I299" s="10" t="str">
        <f>VLOOKUP(ClientDB[[#This Row],[Country Code]],CountryLookup[],2,)</f>
        <v>Ireland</v>
      </c>
      <c r="J299" s="15">
        <v>7</v>
      </c>
      <c r="K299" s="15" t="str">
        <f>IF(ClientDB[[#This Row],[Start Date]]&gt;=U$14,"New","")</f>
        <v/>
      </c>
      <c r="L299" s="15" t="str">
        <f>IF(AND(ClientDB[[#This Row],[Start Year]]&lt;2016, ClientDB[[#This Row],[Events]]&gt;=6),"Gift","")</f>
        <v/>
      </c>
      <c r="M299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299" s="15">
        <v>2</v>
      </c>
      <c r="O299" s="35">
        <f>IF(ClientDB[[#This Row],[Days]]=1, 350, ClientDB[[#This Row],[Days]]*300)</f>
        <v>600</v>
      </c>
      <c r="P299" s="35">
        <f>IF(ClientDB[[#This Row],[Events]]&gt;=10, ClientDB[[#This Row],[Price]]*0.8, IF(ClientDB[[#This Row],[Events]]&gt;=5, ClientDB[[#This Row],[Price]]-50,ClientDB[[#This Row],[Price]]))</f>
        <v>550</v>
      </c>
      <c r="Q299" s="15" t="s">
        <v>901</v>
      </c>
      <c r="R299" s="15" t="str">
        <f>INDEX('Lookup Lists'!$H$7:$K$59, MATCH(ClientDB[[#This Row],[Country Code]], 'Lookup Lists'!$G$7:$G$59, 0), MATCH(ClientDB[[#This Row],[Meal]], 'Lookup Lists'!$H$6:$K$6, 0))</f>
        <v>F</v>
      </c>
    </row>
    <row r="300" spans="1:18" x14ac:dyDescent="0.25">
      <c r="A300" s="10">
        <v>34153</v>
      </c>
      <c r="B300" t="s">
        <v>255</v>
      </c>
      <c r="C300" t="s">
        <v>451</v>
      </c>
      <c r="D300" s="18">
        <v>43485</v>
      </c>
      <c r="E300" s="10">
        <f>YEAR(ClientDB[[#This Row],[Start Date]])</f>
        <v>2019</v>
      </c>
      <c r="F300" t="s">
        <v>815</v>
      </c>
      <c r="G300" t="str">
        <f>VLOOKUP(ClientDB[[#This Row],[Org Code]],orgLookupTable[],2,FALSE)</f>
        <v>Intelligence Systems</v>
      </c>
      <c r="H300" s="10" t="s">
        <v>34</v>
      </c>
      <c r="I300" s="10" t="str">
        <f>VLOOKUP(ClientDB[[#This Row],[Country Code]],CountryLookup[],2,)</f>
        <v>United States</v>
      </c>
      <c r="J300" s="15">
        <v>1</v>
      </c>
      <c r="K300" s="15" t="str">
        <f>IF(ClientDB[[#This Row],[Start Date]]&gt;=U$14,"New","")</f>
        <v/>
      </c>
      <c r="L300" s="15" t="str">
        <f>IF(AND(ClientDB[[#This Row],[Start Year]]&lt;2016, ClientDB[[#This Row],[Events]]&gt;=6),"Gift","")</f>
        <v/>
      </c>
      <c r="M300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00" s="15">
        <v>2</v>
      </c>
      <c r="O300" s="35">
        <f>IF(ClientDB[[#This Row],[Days]]=1, 350, ClientDB[[#This Row],[Days]]*300)</f>
        <v>600</v>
      </c>
      <c r="P300" s="35">
        <f>IF(ClientDB[[#This Row],[Events]]&gt;=10, ClientDB[[#This Row],[Price]]*0.8, IF(ClientDB[[#This Row],[Events]]&gt;=5, ClientDB[[#This Row],[Price]]-50,ClientDB[[#This Row],[Price]]))</f>
        <v>600</v>
      </c>
      <c r="Q300" s="15" t="s">
        <v>901</v>
      </c>
      <c r="R300" s="15" t="str">
        <f>INDEX('Lookup Lists'!$H$7:$K$59, MATCH(ClientDB[[#This Row],[Country Code]], 'Lookup Lists'!$G$7:$G$59, 0), MATCH(ClientDB[[#This Row],[Meal]], 'Lookup Lists'!$H$6:$K$6, 0))</f>
        <v>G</v>
      </c>
    </row>
    <row r="301" spans="1:18" x14ac:dyDescent="0.25">
      <c r="A301" s="10">
        <v>34274</v>
      </c>
      <c r="B301" t="s">
        <v>412</v>
      </c>
      <c r="C301" t="s">
        <v>413</v>
      </c>
      <c r="D301" s="18">
        <v>42411</v>
      </c>
      <c r="E301" s="10">
        <f>YEAR(ClientDB[[#This Row],[Start Date]])</f>
        <v>2016</v>
      </c>
      <c r="F301" t="s">
        <v>823</v>
      </c>
      <c r="G301" t="str">
        <f>VLOOKUP(ClientDB[[#This Row],[Org Code]],orgLookupTable[],2,FALSE)</f>
        <v>Pilco Streambank</v>
      </c>
      <c r="H301" s="10" t="s">
        <v>34</v>
      </c>
      <c r="I301" s="10" t="str">
        <f>VLOOKUP(ClientDB[[#This Row],[Country Code]],CountryLookup[],2,)</f>
        <v>United States</v>
      </c>
      <c r="J301" s="15">
        <v>7</v>
      </c>
      <c r="K301" s="15" t="str">
        <f>IF(ClientDB[[#This Row],[Start Date]]&gt;=U$14,"New","")</f>
        <v/>
      </c>
      <c r="L301" s="15" t="str">
        <f>IF(AND(ClientDB[[#This Row],[Start Year]]&lt;2016, ClientDB[[#This Row],[Events]]&gt;=6),"Gift","")</f>
        <v/>
      </c>
      <c r="M301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01" s="15">
        <v>1</v>
      </c>
      <c r="O301" s="35">
        <f>IF(ClientDB[[#This Row],[Days]]=1, 350, ClientDB[[#This Row],[Days]]*300)</f>
        <v>350</v>
      </c>
      <c r="P301" s="35">
        <f>IF(ClientDB[[#This Row],[Events]]&gt;=10, ClientDB[[#This Row],[Price]]*0.8, IF(ClientDB[[#This Row],[Events]]&gt;=5, ClientDB[[#This Row],[Price]]-50,ClientDB[[#This Row],[Price]]))</f>
        <v>300</v>
      </c>
      <c r="Q301" s="15" t="s">
        <v>900</v>
      </c>
      <c r="R301" s="15" t="str">
        <f>INDEX('Lookup Lists'!$H$7:$K$59, MATCH(ClientDB[[#This Row],[Country Code]], 'Lookup Lists'!$G$7:$G$59, 0), MATCH(ClientDB[[#This Row],[Meal]], 'Lookup Lists'!$H$6:$K$6, 0))</f>
        <v>F</v>
      </c>
    </row>
    <row r="302" spans="1:18" x14ac:dyDescent="0.25">
      <c r="A302" s="10">
        <v>34403</v>
      </c>
      <c r="B302" t="s">
        <v>372</v>
      </c>
      <c r="C302" t="s">
        <v>426</v>
      </c>
      <c r="D302" s="18">
        <v>42789</v>
      </c>
      <c r="E302" s="10">
        <f>YEAR(ClientDB[[#This Row],[Start Date]])</f>
        <v>2017</v>
      </c>
      <c r="F302" t="s">
        <v>827</v>
      </c>
      <c r="G302" t="str">
        <f>VLOOKUP(ClientDB[[#This Row],[Org Code]],orgLookupTable[],2,FALSE)</f>
        <v>Ripple Com</v>
      </c>
      <c r="H302" s="10" t="s">
        <v>15</v>
      </c>
      <c r="I302" s="10" t="str">
        <f>VLOOKUP(ClientDB[[#This Row],[Country Code]],CountryLookup[],2,)</f>
        <v>United Kingdom</v>
      </c>
      <c r="J302" s="15">
        <v>2</v>
      </c>
      <c r="K302" s="15" t="str">
        <f>IF(ClientDB[[#This Row],[Start Date]]&gt;=U$14,"New","")</f>
        <v/>
      </c>
      <c r="L302" s="15" t="str">
        <f>IF(AND(ClientDB[[#This Row],[Start Year]]&lt;2016, ClientDB[[#This Row],[Events]]&gt;=6),"Gift","")</f>
        <v/>
      </c>
      <c r="M302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02" s="15">
        <v>1</v>
      </c>
      <c r="O302" s="35">
        <f>IF(ClientDB[[#This Row],[Days]]=1, 350, ClientDB[[#This Row],[Days]]*300)</f>
        <v>350</v>
      </c>
      <c r="P302" s="35">
        <f>IF(ClientDB[[#This Row],[Events]]&gt;=10, ClientDB[[#This Row],[Price]]*0.8, IF(ClientDB[[#This Row],[Events]]&gt;=5, ClientDB[[#This Row],[Price]]-50,ClientDB[[#This Row],[Price]]))</f>
        <v>350</v>
      </c>
      <c r="Q302" s="15" t="s">
        <v>900</v>
      </c>
      <c r="R302" s="15" t="str">
        <f>INDEX('Lookup Lists'!$H$7:$K$59, MATCH(ClientDB[[#This Row],[Country Code]], 'Lookup Lists'!$G$7:$G$59, 0), MATCH(ClientDB[[#This Row],[Meal]], 'Lookup Lists'!$H$6:$K$6, 0))</f>
        <v>A</v>
      </c>
    </row>
    <row r="303" spans="1:18" x14ac:dyDescent="0.25">
      <c r="A303" s="10">
        <v>34625</v>
      </c>
      <c r="B303" t="s">
        <v>460</v>
      </c>
      <c r="C303" t="s">
        <v>461</v>
      </c>
      <c r="D303" s="18">
        <v>43003</v>
      </c>
      <c r="E303" s="10">
        <f>YEAR(ClientDB[[#This Row],[Start Date]])</f>
        <v>2017</v>
      </c>
      <c r="F303" t="s">
        <v>838</v>
      </c>
      <c r="G303" t="str">
        <f>VLOOKUP(ClientDB[[#This Row],[Org Code]],orgLookupTable[],2,FALSE)</f>
        <v>xLAN Internet Exchange</v>
      </c>
      <c r="H303" s="10" t="s">
        <v>54</v>
      </c>
      <c r="I303" s="10" t="str">
        <f>VLOOKUP(ClientDB[[#This Row],[Country Code]],CountryLookup[],2,)</f>
        <v>Romania</v>
      </c>
      <c r="J303" s="15">
        <v>4</v>
      </c>
      <c r="K303" s="15" t="str">
        <f>IF(ClientDB[[#This Row],[Start Date]]&gt;=U$14,"New","")</f>
        <v/>
      </c>
      <c r="L303" s="15" t="str">
        <f>IF(AND(ClientDB[[#This Row],[Start Year]]&lt;2016, ClientDB[[#This Row],[Events]]&gt;=6),"Gift","")</f>
        <v/>
      </c>
      <c r="M303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03" s="15">
        <v>2</v>
      </c>
      <c r="O303" s="35">
        <f>IF(ClientDB[[#This Row],[Days]]=1, 350, ClientDB[[#This Row],[Days]]*300)</f>
        <v>600</v>
      </c>
      <c r="P303" s="35">
        <f>IF(ClientDB[[#This Row],[Events]]&gt;=10, ClientDB[[#This Row],[Price]]*0.8, IF(ClientDB[[#This Row],[Events]]&gt;=5, ClientDB[[#This Row],[Price]]-50,ClientDB[[#This Row],[Price]]))</f>
        <v>600</v>
      </c>
      <c r="Q303" s="15" t="s">
        <v>902</v>
      </c>
      <c r="R303" s="15" t="str">
        <f>INDEX('Lookup Lists'!$H$7:$K$59, MATCH(ClientDB[[#This Row],[Country Code]], 'Lookup Lists'!$G$7:$G$59, 0), MATCH(ClientDB[[#This Row],[Meal]], 'Lookup Lists'!$H$6:$K$6, 0))</f>
        <v>C</v>
      </c>
    </row>
    <row r="304" spans="1:18" x14ac:dyDescent="0.25">
      <c r="A304" s="10">
        <v>34658</v>
      </c>
      <c r="B304" t="s">
        <v>309</v>
      </c>
      <c r="C304" t="s">
        <v>310</v>
      </c>
      <c r="D304" s="18">
        <v>43164</v>
      </c>
      <c r="E304" s="10">
        <f>YEAR(ClientDB[[#This Row],[Start Date]])</f>
        <v>2018</v>
      </c>
      <c r="F304" t="s">
        <v>813</v>
      </c>
      <c r="G304" t="str">
        <f>VLOOKUP(ClientDB[[#This Row],[Org Code]],orgLookupTable[],2,FALSE)</f>
        <v>HeatProof</v>
      </c>
      <c r="H304" s="10" t="s">
        <v>311</v>
      </c>
      <c r="I304" s="10" t="str">
        <f>VLOOKUP(ClientDB[[#This Row],[Country Code]],CountryLookup[],2,)</f>
        <v>France</v>
      </c>
      <c r="J304" s="15">
        <v>5</v>
      </c>
      <c r="K304" s="15" t="str">
        <f>IF(ClientDB[[#This Row],[Start Date]]&gt;=U$14,"New","")</f>
        <v/>
      </c>
      <c r="L304" s="15" t="str">
        <f>IF(AND(ClientDB[[#This Row],[Start Year]]&lt;2016, ClientDB[[#This Row],[Events]]&gt;=6),"Gift","")</f>
        <v/>
      </c>
      <c r="M304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04" s="15">
        <v>1</v>
      </c>
      <c r="O304" s="35">
        <f>IF(ClientDB[[#This Row],[Days]]=1, 350, ClientDB[[#This Row],[Days]]*300)</f>
        <v>350</v>
      </c>
      <c r="P304" s="35">
        <f>IF(ClientDB[[#This Row],[Events]]&gt;=10, ClientDB[[#This Row],[Price]]*0.8, IF(ClientDB[[#This Row],[Events]]&gt;=5, ClientDB[[#This Row],[Price]]-50,ClientDB[[#This Row],[Price]]))</f>
        <v>300</v>
      </c>
      <c r="Q304" s="15" t="s">
        <v>901</v>
      </c>
      <c r="R304" s="15" t="str">
        <f>INDEX('Lookup Lists'!$H$7:$K$59, MATCH(ClientDB[[#This Row],[Country Code]], 'Lookup Lists'!$G$7:$G$59, 0), MATCH(ClientDB[[#This Row],[Meal]], 'Lookup Lists'!$H$6:$K$6, 0))</f>
        <v>D</v>
      </c>
    </row>
    <row r="305" spans="1:18" x14ac:dyDescent="0.25">
      <c r="A305" s="10">
        <v>34701</v>
      </c>
      <c r="B305" t="s">
        <v>47</v>
      </c>
      <c r="C305" t="s">
        <v>635</v>
      </c>
      <c r="D305" s="18">
        <v>42675</v>
      </c>
      <c r="E305" s="10">
        <f>YEAR(ClientDB[[#This Row],[Start Date]])</f>
        <v>2016</v>
      </c>
      <c r="F305" t="s">
        <v>805</v>
      </c>
      <c r="G305" t="str">
        <f>VLOOKUP(ClientDB[[#This Row],[Org Code]],orgLookupTable[],2,FALSE)</f>
        <v>Data Pro Sys</v>
      </c>
      <c r="H305" s="10" t="s">
        <v>59</v>
      </c>
      <c r="I305" s="10" t="str">
        <f>VLOOKUP(ClientDB[[#This Row],[Country Code]],CountryLookup[],2,)</f>
        <v>Netherlands</v>
      </c>
      <c r="J305" s="15">
        <v>5</v>
      </c>
      <c r="K305" s="15" t="str">
        <f>IF(ClientDB[[#This Row],[Start Date]]&gt;=U$14,"New","")</f>
        <v/>
      </c>
      <c r="L305" s="15" t="str">
        <f>IF(AND(ClientDB[[#This Row],[Start Year]]&lt;2016, ClientDB[[#This Row],[Events]]&gt;=6),"Gift","")</f>
        <v/>
      </c>
      <c r="M305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05" s="15">
        <v>2</v>
      </c>
      <c r="O305" s="35">
        <f>IF(ClientDB[[#This Row],[Days]]=1, 350, ClientDB[[#This Row],[Days]]*300)</f>
        <v>600</v>
      </c>
      <c r="P305" s="35">
        <f>IF(ClientDB[[#This Row],[Events]]&gt;=10, ClientDB[[#This Row],[Price]]*0.8, IF(ClientDB[[#This Row],[Events]]&gt;=5, ClientDB[[#This Row],[Price]]-50,ClientDB[[#This Row],[Price]]))</f>
        <v>550</v>
      </c>
      <c r="Q305" s="15" t="s">
        <v>902</v>
      </c>
      <c r="R305" s="15" t="str">
        <f>INDEX('Lookup Lists'!$H$7:$K$59, MATCH(ClientDB[[#This Row],[Country Code]], 'Lookup Lists'!$G$7:$G$59, 0), MATCH(ClientDB[[#This Row],[Meal]], 'Lookup Lists'!$H$6:$K$6, 0))</f>
        <v>C</v>
      </c>
    </row>
    <row r="306" spans="1:18" x14ac:dyDescent="0.25">
      <c r="A306" s="10">
        <v>34787</v>
      </c>
      <c r="B306" t="s">
        <v>699</v>
      </c>
      <c r="C306" t="s">
        <v>700</v>
      </c>
      <c r="D306" s="18">
        <v>43941</v>
      </c>
      <c r="E306" s="10">
        <f>YEAR(ClientDB[[#This Row],[Start Date]])</f>
        <v>2020</v>
      </c>
      <c r="F306" t="s">
        <v>826</v>
      </c>
      <c r="G306" t="str">
        <f>VLOOKUP(ClientDB[[#This Row],[Org Code]],orgLookupTable[],2,FALSE)</f>
        <v>Respira Networks</v>
      </c>
      <c r="H306" s="10" t="s">
        <v>155</v>
      </c>
      <c r="I306" s="10" t="str">
        <f>VLOOKUP(ClientDB[[#This Row],[Country Code]],CountryLookup[],2,)</f>
        <v>United Arab Emirates</v>
      </c>
      <c r="J306" s="15">
        <v>1</v>
      </c>
      <c r="K306" s="15" t="str">
        <f>IF(ClientDB[[#This Row],[Start Date]]&gt;=U$14,"New","")</f>
        <v>New</v>
      </c>
      <c r="L306" s="15" t="str">
        <f>IF(AND(ClientDB[[#This Row],[Start Year]]&lt;2016, ClientDB[[#This Row],[Events]]&gt;=6),"Gift","")</f>
        <v/>
      </c>
      <c r="M306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06" s="15">
        <v>1</v>
      </c>
      <c r="O306" s="35">
        <f>IF(ClientDB[[#This Row],[Days]]=1, 350, ClientDB[[#This Row],[Days]]*300)</f>
        <v>350</v>
      </c>
      <c r="P306" s="35">
        <f>IF(ClientDB[[#This Row],[Events]]&gt;=10, ClientDB[[#This Row],[Price]]*0.8, IF(ClientDB[[#This Row],[Events]]&gt;=5, ClientDB[[#This Row],[Price]]-50,ClientDB[[#This Row],[Price]]))</f>
        <v>350</v>
      </c>
      <c r="Q306" s="15" t="s">
        <v>902</v>
      </c>
      <c r="R306" s="15" t="str">
        <f>INDEX('Lookup Lists'!$H$7:$K$59, MATCH(ClientDB[[#This Row],[Country Code]], 'Lookup Lists'!$G$7:$G$59, 0), MATCH(ClientDB[[#This Row],[Meal]], 'Lookup Lists'!$H$6:$K$6, 0))</f>
        <v>B</v>
      </c>
    </row>
    <row r="307" spans="1:18" x14ac:dyDescent="0.25">
      <c r="A307" s="10">
        <v>34974</v>
      </c>
      <c r="B307" t="s">
        <v>472</v>
      </c>
      <c r="C307" t="s">
        <v>473</v>
      </c>
      <c r="D307" s="18">
        <v>42762</v>
      </c>
      <c r="E307" s="10">
        <f>YEAR(ClientDB[[#This Row],[Start Date]])</f>
        <v>2017</v>
      </c>
      <c r="F307" t="s">
        <v>815</v>
      </c>
      <c r="G307" t="str">
        <f>VLOOKUP(ClientDB[[#This Row],[Org Code]],orgLookupTable[],2,FALSE)</f>
        <v>Intelligence Systems</v>
      </c>
      <c r="H307" s="10" t="s">
        <v>124</v>
      </c>
      <c r="I307" s="10" t="str">
        <f>VLOOKUP(ClientDB[[#This Row],[Country Code]],CountryLookup[],2,)</f>
        <v>Lebanon</v>
      </c>
      <c r="J307" s="15">
        <v>3</v>
      </c>
      <c r="K307" s="15" t="str">
        <f>IF(ClientDB[[#This Row],[Start Date]]&gt;=U$14,"New","")</f>
        <v/>
      </c>
      <c r="L307" s="15" t="str">
        <f>IF(AND(ClientDB[[#This Row],[Start Year]]&lt;2016, ClientDB[[#This Row],[Events]]&gt;=6),"Gift","")</f>
        <v/>
      </c>
      <c r="M307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07" s="15">
        <v>3</v>
      </c>
      <c r="O307" s="35">
        <f>IF(ClientDB[[#This Row],[Days]]=1, 350, ClientDB[[#This Row],[Days]]*300)</f>
        <v>900</v>
      </c>
      <c r="P307" s="35">
        <f>IF(ClientDB[[#This Row],[Events]]&gt;=10, ClientDB[[#This Row],[Price]]*0.8, IF(ClientDB[[#This Row],[Events]]&gt;=5, ClientDB[[#This Row],[Price]]-50,ClientDB[[#This Row],[Price]]))</f>
        <v>900</v>
      </c>
      <c r="Q307" s="15" t="s">
        <v>902</v>
      </c>
      <c r="R307" s="15" t="str">
        <f>INDEX('Lookup Lists'!$H$7:$K$59, MATCH(ClientDB[[#This Row],[Country Code]], 'Lookup Lists'!$G$7:$G$59, 0), MATCH(ClientDB[[#This Row],[Meal]], 'Lookup Lists'!$H$6:$K$6, 0))</f>
        <v>C</v>
      </c>
    </row>
    <row r="308" spans="1:18" x14ac:dyDescent="0.25">
      <c r="A308" s="10">
        <v>35066</v>
      </c>
      <c r="B308" t="s">
        <v>406</v>
      </c>
      <c r="C308" t="s">
        <v>482</v>
      </c>
      <c r="D308" s="18">
        <v>42939</v>
      </c>
      <c r="E308" s="10">
        <f>YEAR(ClientDB[[#This Row],[Start Date]])</f>
        <v>2017</v>
      </c>
      <c r="F308" t="s">
        <v>820</v>
      </c>
      <c r="G308" t="str">
        <f>VLOOKUP(ClientDB[[#This Row],[Org Code]],orgLookupTable[],2,FALSE)</f>
        <v>Oglev</v>
      </c>
      <c r="H308" s="10" t="s">
        <v>124</v>
      </c>
      <c r="I308" s="10" t="str">
        <f>VLOOKUP(ClientDB[[#This Row],[Country Code]],CountryLookup[],2,)</f>
        <v>Lebanon</v>
      </c>
      <c r="J308" s="15">
        <v>3</v>
      </c>
      <c r="K308" s="15" t="str">
        <f>IF(ClientDB[[#This Row],[Start Date]]&gt;=U$14,"New","")</f>
        <v/>
      </c>
      <c r="L308" s="15" t="str">
        <f>IF(AND(ClientDB[[#This Row],[Start Year]]&lt;2016, ClientDB[[#This Row],[Events]]&gt;=6),"Gift","")</f>
        <v/>
      </c>
      <c r="M308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08" s="15">
        <v>2</v>
      </c>
      <c r="O308" s="35">
        <f>IF(ClientDB[[#This Row],[Days]]=1, 350, ClientDB[[#This Row],[Days]]*300)</f>
        <v>600</v>
      </c>
      <c r="P308" s="35">
        <f>IF(ClientDB[[#This Row],[Events]]&gt;=10, ClientDB[[#This Row],[Price]]*0.8, IF(ClientDB[[#This Row],[Events]]&gt;=5, ClientDB[[#This Row],[Price]]-50,ClientDB[[#This Row],[Price]]))</f>
        <v>600</v>
      </c>
      <c r="Q308" s="15" t="s">
        <v>899</v>
      </c>
      <c r="R308" s="15" t="str">
        <f>INDEX('Lookup Lists'!$H$7:$K$59, MATCH(ClientDB[[#This Row],[Country Code]], 'Lookup Lists'!$G$7:$G$59, 0), MATCH(ClientDB[[#This Row],[Meal]], 'Lookup Lists'!$H$6:$K$6, 0))</f>
        <v>B</v>
      </c>
    </row>
    <row r="309" spans="1:18" x14ac:dyDescent="0.25">
      <c r="A309" s="10">
        <v>35074</v>
      </c>
      <c r="B309" t="s">
        <v>414</v>
      </c>
      <c r="C309" t="s">
        <v>415</v>
      </c>
      <c r="D309" s="18">
        <v>42209</v>
      </c>
      <c r="E309" s="10">
        <f>YEAR(ClientDB[[#This Row],[Start Date]])</f>
        <v>2015</v>
      </c>
      <c r="F309" t="s">
        <v>820</v>
      </c>
      <c r="G309" t="str">
        <f>VLOOKUP(ClientDB[[#This Row],[Org Code]],orgLookupTable[],2,FALSE)</f>
        <v>Oglev</v>
      </c>
      <c r="H309" s="10" t="s">
        <v>416</v>
      </c>
      <c r="I309" s="10" t="str">
        <f>VLOOKUP(ClientDB[[#This Row],[Country Code]],CountryLookup[],2,)</f>
        <v>Kenya</v>
      </c>
      <c r="J309" s="15">
        <v>8</v>
      </c>
      <c r="K309" s="15" t="str">
        <f>IF(ClientDB[[#This Row],[Start Date]]&gt;=U$14,"New","")</f>
        <v/>
      </c>
      <c r="L309" s="15" t="str">
        <f>IF(AND(ClientDB[[#This Row],[Start Year]]&lt;2016, ClientDB[[#This Row],[Events]]&gt;=6),"Gift","")</f>
        <v>Gift</v>
      </c>
      <c r="M309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09" s="15">
        <v>3</v>
      </c>
      <c r="O309" s="35">
        <f>IF(ClientDB[[#This Row],[Days]]=1, 350, ClientDB[[#This Row],[Days]]*300)</f>
        <v>900</v>
      </c>
      <c r="P309" s="35">
        <f>IF(ClientDB[[#This Row],[Events]]&gt;=10, ClientDB[[#This Row],[Price]]*0.8, IF(ClientDB[[#This Row],[Events]]&gt;=5, ClientDB[[#This Row],[Price]]-50,ClientDB[[#This Row],[Price]]))</f>
        <v>850</v>
      </c>
      <c r="Q309" s="15" t="s">
        <v>902</v>
      </c>
      <c r="R309" s="15" t="str">
        <f>INDEX('Lookup Lists'!$H$7:$K$59, MATCH(ClientDB[[#This Row],[Country Code]], 'Lookup Lists'!$G$7:$G$59, 0), MATCH(ClientDB[[#This Row],[Meal]], 'Lookup Lists'!$H$6:$K$6, 0))</f>
        <v>C</v>
      </c>
    </row>
    <row r="310" spans="1:18" x14ac:dyDescent="0.25">
      <c r="A310" s="10">
        <v>35075</v>
      </c>
      <c r="B310" t="s">
        <v>466</v>
      </c>
      <c r="C310" t="s">
        <v>458</v>
      </c>
      <c r="D310" s="18">
        <v>42780</v>
      </c>
      <c r="E310" s="10">
        <f>YEAR(ClientDB[[#This Row],[Start Date]])</f>
        <v>2017</v>
      </c>
      <c r="F310" t="s">
        <v>804</v>
      </c>
      <c r="G310" t="str">
        <f>VLOOKUP(ClientDB[[#This Row],[Org Code]],orgLookupTable[],2,FALSE)</f>
        <v>Cyber Data Processing</v>
      </c>
      <c r="H310" s="10" t="s">
        <v>155</v>
      </c>
      <c r="I310" s="10" t="str">
        <f>VLOOKUP(ClientDB[[#This Row],[Country Code]],CountryLookup[],2,)</f>
        <v>United Arab Emirates</v>
      </c>
      <c r="J310" s="15">
        <v>3</v>
      </c>
      <c r="K310" s="15" t="str">
        <f>IF(ClientDB[[#This Row],[Start Date]]&gt;=U$14,"New","")</f>
        <v/>
      </c>
      <c r="L310" s="15" t="str">
        <f>IF(AND(ClientDB[[#This Row],[Start Year]]&lt;2016, ClientDB[[#This Row],[Events]]&gt;=6),"Gift","")</f>
        <v/>
      </c>
      <c r="M310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10" s="15">
        <v>1</v>
      </c>
      <c r="O310" s="35">
        <f>IF(ClientDB[[#This Row],[Days]]=1, 350, ClientDB[[#This Row],[Days]]*300)</f>
        <v>350</v>
      </c>
      <c r="P310" s="35">
        <f>IF(ClientDB[[#This Row],[Events]]&gt;=10, ClientDB[[#This Row],[Price]]*0.8, IF(ClientDB[[#This Row],[Events]]&gt;=5, ClientDB[[#This Row],[Price]]-50,ClientDB[[#This Row],[Price]]))</f>
        <v>350</v>
      </c>
      <c r="Q310" s="15" t="s">
        <v>902</v>
      </c>
      <c r="R310" s="15" t="str">
        <f>INDEX('Lookup Lists'!$H$7:$K$59, MATCH(ClientDB[[#This Row],[Country Code]], 'Lookup Lists'!$G$7:$G$59, 0), MATCH(ClientDB[[#This Row],[Meal]], 'Lookup Lists'!$H$6:$K$6, 0))</f>
        <v>B</v>
      </c>
    </row>
    <row r="311" spans="1:18" x14ac:dyDescent="0.25">
      <c r="A311" s="10">
        <v>35131</v>
      </c>
      <c r="B311" t="s">
        <v>67</v>
      </c>
      <c r="C311" t="s">
        <v>68</v>
      </c>
      <c r="D311" s="18">
        <v>42886</v>
      </c>
      <c r="E311" s="10">
        <f>YEAR(ClientDB[[#This Row],[Start Date]])</f>
        <v>2017</v>
      </c>
      <c r="F311" t="s">
        <v>799</v>
      </c>
      <c r="G311" t="str">
        <f>VLOOKUP(ClientDB[[#This Row],[Org Code]],orgLookupTable[],2,FALSE)</f>
        <v>ByteSize</v>
      </c>
      <c r="H311" s="10" t="s">
        <v>15</v>
      </c>
      <c r="I311" s="10" t="str">
        <f>VLOOKUP(ClientDB[[#This Row],[Country Code]],CountryLookup[],2,)</f>
        <v>United Kingdom</v>
      </c>
      <c r="J311" s="15">
        <v>8</v>
      </c>
      <c r="K311" s="15" t="str">
        <f>IF(ClientDB[[#This Row],[Start Date]]&gt;=U$14,"New","")</f>
        <v/>
      </c>
      <c r="L311" s="15" t="str">
        <f>IF(AND(ClientDB[[#This Row],[Start Year]]&lt;2016, ClientDB[[#This Row],[Events]]&gt;=6),"Gift","")</f>
        <v/>
      </c>
      <c r="M311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11" s="15">
        <v>3</v>
      </c>
      <c r="O311" s="35">
        <f>IF(ClientDB[[#This Row],[Days]]=1, 350, ClientDB[[#This Row],[Days]]*300)</f>
        <v>900</v>
      </c>
      <c r="P311" s="35">
        <f>IF(ClientDB[[#This Row],[Events]]&gt;=10, ClientDB[[#This Row],[Price]]*0.8, IF(ClientDB[[#This Row],[Events]]&gt;=5, ClientDB[[#This Row],[Price]]-50,ClientDB[[#This Row],[Price]]))</f>
        <v>850</v>
      </c>
      <c r="Q311" s="15" t="s">
        <v>902</v>
      </c>
      <c r="R311" s="15" t="str">
        <f>INDEX('Lookup Lists'!$H$7:$K$59, MATCH(ClientDB[[#This Row],[Country Code]], 'Lookup Lists'!$G$7:$G$59, 0), MATCH(ClientDB[[#This Row],[Meal]], 'Lookup Lists'!$H$6:$K$6, 0))</f>
        <v>B</v>
      </c>
    </row>
    <row r="312" spans="1:18" x14ac:dyDescent="0.25">
      <c r="A312" s="10">
        <v>35160</v>
      </c>
      <c r="B312" t="s">
        <v>649</v>
      </c>
      <c r="C312" t="s">
        <v>650</v>
      </c>
      <c r="D312" s="18">
        <v>43954</v>
      </c>
      <c r="E312" s="10">
        <f>YEAR(ClientDB[[#This Row],[Start Date]])</f>
        <v>2020</v>
      </c>
      <c r="F312" t="s">
        <v>798</v>
      </c>
      <c r="G312" t="str">
        <f>VLOOKUP(ClientDB[[#This Row],[Org Code]],orgLookupTable[],2,FALSE)</f>
        <v>Axell Group</v>
      </c>
      <c r="H312" s="10" t="s">
        <v>78</v>
      </c>
      <c r="I312" s="10" t="str">
        <f>VLOOKUP(ClientDB[[#This Row],[Country Code]],CountryLookup[],2,)</f>
        <v>Sweden</v>
      </c>
      <c r="J312" s="15">
        <v>2</v>
      </c>
      <c r="K312" s="15" t="str">
        <f>IF(ClientDB[[#This Row],[Start Date]]&gt;=U$14,"New","")</f>
        <v>New</v>
      </c>
      <c r="L312" s="15" t="str">
        <f>IF(AND(ClientDB[[#This Row],[Start Year]]&lt;2016, ClientDB[[#This Row],[Events]]&gt;=6),"Gift","")</f>
        <v/>
      </c>
      <c r="M312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12" s="15">
        <v>2</v>
      </c>
      <c r="O312" s="35">
        <f>IF(ClientDB[[#This Row],[Days]]=1, 350, ClientDB[[#This Row],[Days]]*300)</f>
        <v>600</v>
      </c>
      <c r="P312" s="35">
        <f>IF(ClientDB[[#This Row],[Events]]&gt;=10, ClientDB[[#This Row],[Price]]*0.8, IF(ClientDB[[#This Row],[Events]]&gt;=5, ClientDB[[#This Row],[Price]]-50,ClientDB[[#This Row],[Price]]))</f>
        <v>600</v>
      </c>
      <c r="Q312" s="15" t="s">
        <v>901</v>
      </c>
      <c r="R312" s="15" t="str">
        <f>INDEX('Lookup Lists'!$H$7:$K$59, MATCH(ClientDB[[#This Row],[Country Code]], 'Lookup Lists'!$G$7:$G$59, 0), MATCH(ClientDB[[#This Row],[Meal]], 'Lookup Lists'!$H$6:$K$6, 0))</f>
        <v>G</v>
      </c>
    </row>
    <row r="313" spans="1:18" x14ac:dyDescent="0.25">
      <c r="A313" s="10">
        <v>35181</v>
      </c>
      <c r="B313" t="s">
        <v>55</v>
      </c>
      <c r="C313" t="s">
        <v>56</v>
      </c>
      <c r="D313" s="18">
        <v>43169</v>
      </c>
      <c r="E313" s="10">
        <f>YEAR(ClientDB[[#This Row],[Start Date]])</f>
        <v>2018</v>
      </c>
      <c r="F313" t="s">
        <v>806</v>
      </c>
      <c r="G313" t="str">
        <f>VLOOKUP(ClientDB[[#This Row],[Org Code]],orgLookupTable[],2,FALSE)</f>
        <v>DENIL</v>
      </c>
      <c r="H313" s="10" t="s">
        <v>34</v>
      </c>
      <c r="I313" s="10" t="str">
        <f>VLOOKUP(ClientDB[[#This Row],[Country Code]],CountryLookup[],2,)</f>
        <v>United States</v>
      </c>
      <c r="J313" s="15">
        <v>2</v>
      </c>
      <c r="K313" s="15" t="str">
        <f>IF(ClientDB[[#This Row],[Start Date]]&gt;=U$14,"New","")</f>
        <v/>
      </c>
      <c r="L313" s="15" t="str">
        <f>IF(AND(ClientDB[[#This Row],[Start Year]]&lt;2016, ClientDB[[#This Row],[Events]]&gt;=6),"Gift","")</f>
        <v/>
      </c>
      <c r="M313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13" s="15">
        <v>2</v>
      </c>
      <c r="O313" s="35">
        <f>IF(ClientDB[[#This Row],[Days]]=1, 350, ClientDB[[#This Row],[Days]]*300)</f>
        <v>600</v>
      </c>
      <c r="P313" s="35">
        <f>IF(ClientDB[[#This Row],[Events]]&gt;=10, ClientDB[[#This Row],[Price]]*0.8, IF(ClientDB[[#This Row],[Events]]&gt;=5, ClientDB[[#This Row],[Price]]-50,ClientDB[[#This Row],[Price]]))</f>
        <v>600</v>
      </c>
      <c r="Q313" s="15" t="s">
        <v>900</v>
      </c>
      <c r="R313" s="15" t="str">
        <f>INDEX('Lookup Lists'!$H$7:$K$59, MATCH(ClientDB[[#This Row],[Country Code]], 'Lookup Lists'!$G$7:$G$59, 0), MATCH(ClientDB[[#This Row],[Meal]], 'Lookup Lists'!$H$6:$K$6, 0))</f>
        <v>F</v>
      </c>
    </row>
    <row r="314" spans="1:18" x14ac:dyDescent="0.25">
      <c r="A314" s="10">
        <v>35213</v>
      </c>
      <c r="B314" t="s">
        <v>70</v>
      </c>
      <c r="C314" t="s">
        <v>71</v>
      </c>
      <c r="D314" s="18">
        <v>42757</v>
      </c>
      <c r="E314" s="10">
        <f>YEAR(ClientDB[[#This Row],[Start Date]])</f>
        <v>2017</v>
      </c>
      <c r="F314" t="s">
        <v>827</v>
      </c>
      <c r="G314" t="str">
        <f>VLOOKUP(ClientDB[[#This Row],[Org Code]],orgLookupTable[],2,FALSE)</f>
        <v>Ripple Com</v>
      </c>
      <c r="H314" s="10" t="s">
        <v>15</v>
      </c>
      <c r="I314" s="10" t="str">
        <f>VLOOKUP(ClientDB[[#This Row],[Country Code]],CountryLookup[],2,)</f>
        <v>United Kingdom</v>
      </c>
      <c r="J314" s="15">
        <v>3</v>
      </c>
      <c r="K314" s="15" t="str">
        <f>IF(ClientDB[[#This Row],[Start Date]]&gt;=U$14,"New","")</f>
        <v/>
      </c>
      <c r="L314" s="15" t="str">
        <f>IF(AND(ClientDB[[#This Row],[Start Year]]&lt;2016, ClientDB[[#This Row],[Events]]&gt;=6),"Gift","")</f>
        <v/>
      </c>
      <c r="M314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14" s="15">
        <v>3</v>
      </c>
      <c r="O314" s="35">
        <f>IF(ClientDB[[#This Row],[Days]]=1, 350, ClientDB[[#This Row],[Days]]*300)</f>
        <v>900</v>
      </c>
      <c r="P314" s="35">
        <f>IF(ClientDB[[#This Row],[Events]]&gt;=10, ClientDB[[#This Row],[Price]]*0.8, IF(ClientDB[[#This Row],[Events]]&gt;=5, ClientDB[[#This Row],[Price]]-50,ClientDB[[#This Row],[Price]]))</f>
        <v>900</v>
      </c>
      <c r="Q314" s="15" t="s">
        <v>899</v>
      </c>
      <c r="R314" s="15" t="str">
        <f>INDEX('Lookup Lists'!$H$7:$K$59, MATCH(ClientDB[[#This Row],[Country Code]], 'Lookup Lists'!$G$7:$G$59, 0), MATCH(ClientDB[[#This Row],[Meal]], 'Lookup Lists'!$H$6:$K$6, 0))</f>
        <v>A</v>
      </c>
    </row>
    <row r="315" spans="1:18" x14ac:dyDescent="0.25">
      <c r="A315" s="10">
        <v>35268</v>
      </c>
      <c r="B315" t="s">
        <v>212</v>
      </c>
      <c r="C315" t="s">
        <v>213</v>
      </c>
      <c r="D315" s="18">
        <v>43677</v>
      </c>
      <c r="E315" s="10">
        <f>YEAR(ClientDB[[#This Row],[Start Date]])</f>
        <v>2019</v>
      </c>
      <c r="F315" t="s">
        <v>796</v>
      </c>
      <c r="G315" t="str">
        <f>VLOOKUP(ClientDB[[#This Row],[Org Code]],orgLookupTable[],2,FALSE)</f>
        <v>Ares</v>
      </c>
      <c r="H315" s="10" t="s">
        <v>186</v>
      </c>
      <c r="I315" s="10" t="str">
        <f>VLOOKUP(ClientDB[[#This Row],[Country Code]],CountryLookup[],2,)</f>
        <v>Slovenia</v>
      </c>
      <c r="J315" s="15">
        <v>4</v>
      </c>
      <c r="K315" s="15" t="str">
        <f>IF(ClientDB[[#This Row],[Start Date]]&gt;=U$14,"New","")</f>
        <v/>
      </c>
      <c r="L315" s="15" t="str">
        <f>IF(AND(ClientDB[[#This Row],[Start Year]]&lt;2016, ClientDB[[#This Row],[Events]]&gt;=6),"Gift","")</f>
        <v/>
      </c>
      <c r="M315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15" s="15">
        <v>3</v>
      </c>
      <c r="O315" s="35">
        <f>IF(ClientDB[[#This Row],[Days]]=1, 350, ClientDB[[#This Row],[Days]]*300)</f>
        <v>900</v>
      </c>
      <c r="P315" s="35">
        <f>IF(ClientDB[[#This Row],[Events]]&gt;=10, ClientDB[[#This Row],[Price]]*0.8, IF(ClientDB[[#This Row],[Events]]&gt;=5, ClientDB[[#This Row],[Price]]-50,ClientDB[[#This Row],[Price]]))</f>
        <v>900</v>
      </c>
      <c r="Q315" s="15" t="s">
        <v>902</v>
      </c>
      <c r="R315" s="15" t="str">
        <f>INDEX('Lookup Lists'!$H$7:$K$59, MATCH(ClientDB[[#This Row],[Country Code]], 'Lookup Lists'!$G$7:$G$59, 0), MATCH(ClientDB[[#This Row],[Meal]], 'Lookup Lists'!$H$6:$K$6, 0))</f>
        <v>C</v>
      </c>
    </row>
    <row r="316" spans="1:18" x14ac:dyDescent="0.25">
      <c r="A316" s="10">
        <v>35410</v>
      </c>
      <c r="B316" t="s">
        <v>525</v>
      </c>
      <c r="C316" t="s">
        <v>526</v>
      </c>
      <c r="D316" s="18">
        <v>43462</v>
      </c>
      <c r="E316" s="10">
        <f>YEAR(ClientDB[[#This Row],[Start Date]])</f>
        <v>2018</v>
      </c>
      <c r="F316" t="s">
        <v>820</v>
      </c>
      <c r="G316" t="str">
        <f>VLOOKUP(ClientDB[[#This Row],[Org Code]],orgLookupTable[],2,FALSE)</f>
        <v>Oglev</v>
      </c>
      <c r="H316" s="10" t="s">
        <v>42</v>
      </c>
      <c r="I316" s="10" t="str">
        <f>VLOOKUP(ClientDB[[#This Row],[Country Code]],CountryLookup[],2,)</f>
        <v>Slovakia</v>
      </c>
      <c r="J316" s="15">
        <v>2</v>
      </c>
      <c r="K316" s="15" t="str">
        <f>IF(ClientDB[[#This Row],[Start Date]]&gt;=U$14,"New","")</f>
        <v/>
      </c>
      <c r="L316" s="15" t="str">
        <f>IF(AND(ClientDB[[#This Row],[Start Year]]&lt;2016, ClientDB[[#This Row],[Events]]&gt;=6),"Gift","")</f>
        <v/>
      </c>
      <c r="M316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16" s="15">
        <v>1</v>
      </c>
      <c r="O316" s="35">
        <f>IF(ClientDB[[#This Row],[Days]]=1, 350, ClientDB[[#This Row],[Days]]*300)</f>
        <v>350</v>
      </c>
      <c r="P316" s="35">
        <f>IF(ClientDB[[#This Row],[Events]]&gt;=10, ClientDB[[#This Row],[Price]]*0.8, IF(ClientDB[[#This Row],[Events]]&gt;=5, ClientDB[[#This Row],[Price]]-50,ClientDB[[#This Row],[Price]]))</f>
        <v>350</v>
      </c>
      <c r="Q316" s="15" t="s">
        <v>901</v>
      </c>
      <c r="R316" s="15" t="str">
        <f>INDEX('Lookup Lists'!$H$7:$K$59, MATCH(ClientDB[[#This Row],[Country Code]], 'Lookup Lists'!$G$7:$G$59, 0), MATCH(ClientDB[[#This Row],[Meal]], 'Lookup Lists'!$H$6:$K$6, 0))</f>
        <v>G</v>
      </c>
    </row>
    <row r="317" spans="1:18" x14ac:dyDescent="0.25">
      <c r="A317" s="10">
        <v>35444</v>
      </c>
      <c r="B317" t="s">
        <v>263</v>
      </c>
      <c r="C317" t="s">
        <v>606</v>
      </c>
      <c r="D317" s="18">
        <v>43795</v>
      </c>
      <c r="E317" s="10">
        <f>YEAR(ClientDB[[#This Row],[Start Date]])</f>
        <v>2019</v>
      </c>
      <c r="F317" t="s">
        <v>837</v>
      </c>
      <c r="G317" t="str">
        <f>VLOOKUP(ClientDB[[#This Row],[Org Code]],orgLookupTable[],2,FALSE)</f>
        <v>WWT</v>
      </c>
      <c r="H317" s="10" t="s">
        <v>46</v>
      </c>
      <c r="I317" s="10" t="str">
        <f>VLOOKUP(ClientDB[[#This Row],[Country Code]],CountryLookup[],2,)</f>
        <v>Germany</v>
      </c>
      <c r="J317" s="15">
        <v>3</v>
      </c>
      <c r="K317" s="15" t="str">
        <f>IF(ClientDB[[#This Row],[Start Date]]&gt;=U$14,"New","")</f>
        <v/>
      </c>
      <c r="L317" s="15" t="str">
        <f>IF(AND(ClientDB[[#This Row],[Start Year]]&lt;2016, ClientDB[[#This Row],[Events]]&gt;=6),"Gift","")</f>
        <v/>
      </c>
      <c r="M317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17" s="15">
        <v>2</v>
      </c>
      <c r="O317" s="35">
        <f>IF(ClientDB[[#This Row],[Days]]=1, 350, ClientDB[[#This Row],[Days]]*300)</f>
        <v>600</v>
      </c>
      <c r="P317" s="35">
        <f>IF(ClientDB[[#This Row],[Events]]&gt;=10, ClientDB[[#This Row],[Price]]*0.8, IF(ClientDB[[#This Row],[Events]]&gt;=5, ClientDB[[#This Row],[Price]]-50,ClientDB[[#This Row],[Price]]))</f>
        <v>600</v>
      </c>
      <c r="Q317" s="15" t="s">
        <v>900</v>
      </c>
      <c r="R317" s="15" t="str">
        <f>INDEX('Lookup Lists'!$H$7:$K$59, MATCH(ClientDB[[#This Row],[Country Code]], 'Lookup Lists'!$G$7:$G$59, 0), MATCH(ClientDB[[#This Row],[Meal]], 'Lookup Lists'!$H$6:$K$6, 0))</f>
        <v>A</v>
      </c>
    </row>
    <row r="318" spans="1:18" x14ac:dyDescent="0.25">
      <c r="A318" s="10">
        <v>35525</v>
      </c>
      <c r="B318" t="s">
        <v>138</v>
      </c>
      <c r="C318" t="s">
        <v>139</v>
      </c>
      <c r="D318" s="18">
        <v>42935</v>
      </c>
      <c r="E318" s="10">
        <f>YEAR(ClientDB[[#This Row],[Start Date]])</f>
        <v>2017</v>
      </c>
      <c r="F318" t="s">
        <v>795</v>
      </c>
      <c r="G318" t="str">
        <f>VLOOKUP(ClientDB[[#This Row],[Org Code]],orgLookupTable[],2,FALSE)</f>
        <v>AHA Networks</v>
      </c>
      <c r="H318" s="10" t="s">
        <v>11</v>
      </c>
      <c r="I318" s="10" t="str">
        <f>VLOOKUP(ClientDB[[#This Row],[Country Code]],CountryLookup[],2,)</f>
        <v>Austria</v>
      </c>
      <c r="J318" s="15">
        <v>11</v>
      </c>
      <c r="K318" s="15" t="str">
        <f>IF(ClientDB[[#This Row],[Start Date]]&gt;=U$14,"New","")</f>
        <v/>
      </c>
      <c r="L318" s="15" t="str">
        <f>IF(AND(ClientDB[[#This Row],[Start Year]]&lt;2016, ClientDB[[#This Row],[Events]]&gt;=6),"Gift","")</f>
        <v/>
      </c>
      <c r="M318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318" s="15">
        <v>1</v>
      </c>
      <c r="O318" s="35">
        <f>IF(ClientDB[[#This Row],[Days]]=1, 350, ClientDB[[#This Row],[Days]]*300)</f>
        <v>350</v>
      </c>
      <c r="P318" s="35">
        <f>IF(ClientDB[[#This Row],[Events]]&gt;=10, ClientDB[[#This Row],[Price]]*0.8, IF(ClientDB[[#This Row],[Events]]&gt;=5, ClientDB[[#This Row],[Price]]-50,ClientDB[[#This Row],[Price]]))</f>
        <v>280</v>
      </c>
      <c r="Q318" s="15" t="s">
        <v>901</v>
      </c>
      <c r="R318" s="15" t="str">
        <f>INDEX('Lookup Lists'!$H$7:$K$59, MATCH(ClientDB[[#This Row],[Country Code]], 'Lookup Lists'!$G$7:$G$59, 0), MATCH(ClientDB[[#This Row],[Meal]], 'Lookup Lists'!$H$6:$K$6, 0))</f>
        <v>D</v>
      </c>
    </row>
    <row r="319" spans="1:18" x14ac:dyDescent="0.25">
      <c r="A319" s="10">
        <v>35718</v>
      </c>
      <c r="B319" t="s">
        <v>298</v>
      </c>
      <c r="C319" t="s">
        <v>299</v>
      </c>
      <c r="D319" s="18">
        <v>43485</v>
      </c>
      <c r="E319" s="10">
        <f>YEAR(ClientDB[[#This Row],[Start Date]])</f>
        <v>2019</v>
      </c>
      <c r="F319" t="s">
        <v>809</v>
      </c>
      <c r="G319" t="str">
        <f>VLOOKUP(ClientDB[[#This Row],[Org Code]],orgLookupTable[],2,FALSE)</f>
        <v>Epsilon Tech</v>
      </c>
      <c r="H319" s="10" t="s">
        <v>15</v>
      </c>
      <c r="I319" s="10" t="str">
        <f>VLOOKUP(ClientDB[[#This Row],[Country Code]],CountryLookup[],2,)</f>
        <v>United Kingdom</v>
      </c>
      <c r="J319" s="15">
        <v>2</v>
      </c>
      <c r="K319" s="15" t="str">
        <f>IF(ClientDB[[#This Row],[Start Date]]&gt;=U$14,"New","")</f>
        <v/>
      </c>
      <c r="L319" s="15" t="str">
        <f>IF(AND(ClientDB[[#This Row],[Start Year]]&lt;2016, ClientDB[[#This Row],[Events]]&gt;=6),"Gift","")</f>
        <v/>
      </c>
      <c r="M319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19" s="15">
        <v>1</v>
      </c>
      <c r="O319" s="35">
        <f>IF(ClientDB[[#This Row],[Days]]=1, 350, ClientDB[[#This Row],[Days]]*300)</f>
        <v>350</v>
      </c>
      <c r="P319" s="35">
        <f>IF(ClientDB[[#This Row],[Events]]&gt;=10, ClientDB[[#This Row],[Price]]*0.8, IF(ClientDB[[#This Row],[Events]]&gt;=5, ClientDB[[#This Row],[Price]]-50,ClientDB[[#This Row],[Price]]))</f>
        <v>350</v>
      </c>
      <c r="Q319" s="15" t="s">
        <v>900</v>
      </c>
      <c r="R319" s="15" t="str">
        <f>INDEX('Lookup Lists'!$H$7:$K$59, MATCH(ClientDB[[#This Row],[Country Code]], 'Lookup Lists'!$G$7:$G$59, 0), MATCH(ClientDB[[#This Row],[Meal]], 'Lookup Lists'!$H$6:$K$6, 0))</f>
        <v>A</v>
      </c>
    </row>
    <row r="320" spans="1:18" x14ac:dyDescent="0.25">
      <c r="A320" s="10">
        <v>35888</v>
      </c>
      <c r="B320" t="s">
        <v>376</v>
      </c>
      <c r="C320" t="s">
        <v>377</v>
      </c>
      <c r="D320" s="18">
        <v>42491</v>
      </c>
      <c r="E320" s="10">
        <f>YEAR(ClientDB[[#This Row],[Start Date]])</f>
        <v>2016</v>
      </c>
      <c r="F320" t="s">
        <v>827</v>
      </c>
      <c r="G320" t="str">
        <f>VLOOKUP(ClientDB[[#This Row],[Org Code]],orgLookupTable[],2,FALSE)</f>
        <v>Ripple Com</v>
      </c>
      <c r="H320" s="10" t="s">
        <v>34</v>
      </c>
      <c r="I320" s="10" t="str">
        <f>VLOOKUP(ClientDB[[#This Row],[Country Code]],CountryLookup[],2,)</f>
        <v>United States</v>
      </c>
      <c r="J320" s="15">
        <v>9</v>
      </c>
      <c r="K320" s="15" t="str">
        <f>IF(ClientDB[[#This Row],[Start Date]]&gt;=U$14,"New","")</f>
        <v/>
      </c>
      <c r="L320" s="15" t="str">
        <f>IF(AND(ClientDB[[#This Row],[Start Year]]&lt;2016, ClientDB[[#This Row],[Events]]&gt;=6),"Gift","")</f>
        <v/>
      </c>
      <c r="M320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20" s="15">
        <v>2</v>
      </c>
      <c r="O320" s="35">
        <f>IF(ClientDB[[#This Row],[Days]]=1, 350, ClientDB[[#This Row],[Days]]*300)</f>
        <v>600</v>
      </c>
      <c r="P320" s="35">
        <f>IF(ClientDB[[#This Row],[Events]]&gt;=10, ClientDB[[#This Row],[Price]]*0.8, IF(ClientDB[[#This Row],[Events]]&gt;=5, ClientDB[[#This Row],[Price]]-50,ClientDB[[#This Row],[Price]]))</f>
        <v>550</v>
      </c>
      <c r="Q320" s="15" t="s">
        <v>899</v>
      </c>
      <c r="R320" s="15" t="str">
        <f>INDEX('Lookup Lists'!$H$7:$K$59, MATCH(ClientDB[[#This Row],[Country Code]], 'Lookup Lists'!$G$7:$G$59, 0), MATCH(ClientDB[[#This Row],[Meal]], 'Lookup Lists'!$H$6:$K$6, 0))</f>
        <v>F</v>
      </c>
    </row>
    <row r="321" spans="1:18" x14ac:dyDescent="0.25">
      <c r="A321" s="10">
        <v>36037</v>
      </c>
      <c r="B321" t="s">
        <v>12</v>
      </c>
      <c r="C321" t="s">
        <v>13</v>
      </c>
      <c r="D321" s="18">
        <v>43264</v>
      </c>
      <c r="E321" s="10">
        <f>YEAR(ClientDB[[#This Row],[Start Date]])</f>
        <v>2018</v>
      </c>
      <c r="F321" t="s">
        <v>801</v>
      </c>
      <c r="G321" t="str">
        <f>VLOOKUP(ClientDB[[#This Row],[Org Code]],orgLookupTable[],2,FALSE)</f>
        <v>Collings University</v>
      </c>
      <c r="H321" s="10" t="s">
        <v>15</v>
      </c>
      <c r="I321" s="10" t="str">
        <f>VLOOKUP(ClientDB[[#This Row],[Country Code]],CountryLookup[],2,)</f>
        <v>United Kingdom</v>
      </c>
      <c r="J321" s="15">
        <v>3</v>
      </c>
      <c r="K321" s="15" t="str">
        <f>IF(ClientDB[[#This Row],[Start Date]]&gt;=U$14,"New","")</f>
        <v/>
      </c>
      <c r="L321" s="15" t="str">
        <f>IF(AND(ClientDB[[#This Row],[Start Year]]&lt;2016, ClientDB[[#This Row],[Events]]&gt;=6),"Gift","")</f>
        <v/>
      </c>
      <c r="M321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21" s="15">
        <v>1</v>
      </c>
      <c r="O321" s="35">
        <f>IF(ClientDB[[#This Row],[Days]]=1, 350, ClientDB[[#This Row],[Days]]*300)</f>
        <v>350</v>
      </c>
      <c r="P321" s="35">
        <f>IF(ClientDB[[#This Row],[Events]]&gt;=10, ClientDB[[#This Row],[Price]]*0.8, IF(ClientDB[[#This Row],[Events]]&gt;=5, ClientDB[[#This Row],[Price]]-50,ClientDB[[#This Row],[Price]]))</f>
        <v>350</v>
      </c>
      <c r="Q321" s="15" t="s">
        <v>899</v>
      </c>
      <c r="R321" s="15" t="str">
        <f>INDEX('Lookup Lists'!$H$7:$K$59, MATCH(ClientDB[[#This Row],[Country Code]], 'Lookup Lists'!$G$7:$G$59, 0), MATCH(ClientDB[[#This Row],[Meal]], 'Lookup Lists'!$H$6:$K$6, 0))</f>
        <v>A</v>
      </c>
    </row>
    <row r="322" spans="1:18" x14ac:dyDescent="0.25">
      <c r="A322" s="10">
        <v>36207</v>
      </c>
      <c r="B322" t="s">
        <v>225</v>
      </c>
      <c r="C322" t="s">
        <v>226</v>
      </c>
      <c r="D322" s="18">
        <v>43054</v>
      </c>
      <c r="E322" s="10">
        <f>YEAR(ClientDB[[#This Row],[Start Date]])</f>
        <v>2017</v>
      </c>
      <c r="F322" t="s">
        <v>810</v>
      </c>
      <c r="G322" t="str">
        <f>VLOOKUP(ClientDB[[#This Row],[Org Code]],orgLookupTable[],2,FALSE)</f>
        <v>Euro-M</v>
      </c>
      <c r="H322" s="10" t="s">
        <v>7</v>
      </c>
      <c r="I322" s="10" t="str">
        <f>VLOOKUP(ClientDB[[#This Row],[Country Code]],CountryLookup[],2,)</f>
        <v>Iran</v>
      </c>
      <c r="J322" s="15">
        <v>11</v>
      </c>
      <c r="K322" s="15" t="str">
        <f>IF(ClientDB[[#This Row],[Start Date]]&gt;=U$14,"New","")</f>
        <v/>
      </c>
      <c r="L322" s="15" t="str">
        <f>IF(AND(ClientDB[[#This Row],[Start Year]]&lt;2016, ClientDB[[#This Row],[Events]]&gt;=6),"Gift","")</f>
        <v/>
      </c>
      <c r="M322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322" s="15">
        <v>2</v>
      </c>
      <c r="O322" s="35">
        <f>IF(ClientDB[[#This Row],[Days]]=1, 350, ClientDB[[#This Row],[Days]]*300)</f>
        <v>600</v>
      </c>
      <c r="P322" s="35">
        <f>IF(ClientDB[[#This Row],[Events]]&gt;=10, ClientDB[[#This Row],[Price]]*0.8, IF(ClientDB[[#This Row],[Events]]&gt;=5, ClientDB[[#This Row],[Price]]-50,ClientDB[[#This Row],[Price]]))</f>
        <v>480</v>
      </c>
      <c r="Q322" s="15" t="s">
        <v>900</v>
      </c>
      <c r="R322" s="15" t="str">
        <f>INDEX('Lookup Lists'!$H$7:$K$59, MATCH(ClientDB[[#This Row],[Country Code]], 'Lookup Lists'!$G$7:$G$59, 0), MATCH(ClientDB[[#This Row],[Meal]], 'Lookup Lists'!$H$6:$K$6, 0))</f>
        <v>A</v>
      </c>
    </row>
    <row r="323" spans="1:18" x14ac:dyDescent="0.25">
      <c r="A323" s="10">
        <v>36369</v>
      </c>
      <c r="B323" t="s">
        <v>456</v>
      </c>
      <c r="C323" t="s">
        <v>457</v>
      </c>
      <c r="D323" s="18">
        <v>42806</v>
      </c>
      <c r="E323" s="10">
        <f>YEAR(ClientDB[[#This Row],[Start Date]])</f>
        <v>2017</v>
      </c>
      <c r="F323" t="s">
        <v>832</v>
      </c>
      <c r="G323" t="str">
        <f>VLOOKUP(ClientDB[[#This Row],[Org Code]],orgLookupTable[],2,FALSE)</f>
        <v>TQ Processes</v>
      </c>
      <c r="H323" s="10" t="s">
        <v>15</v>
      </c>
      <c r="I323" s="10" t="str">
        <f>VLOOKUP(ClientDB[[#This Row],[Country Code]],CountryLookup[],2,)</f>
        <v>United Kingdom</v>
      </c>
      <c r="J323" s="15">
        <v>5</v>
      </c>
      <c r="K323" s="15" t="str">
        <f>IF(ClientDB[[#This Row],[Start Date]]&gt;=U$14,"New","")</f>
        <v/>
      </c>
      <c r="L323" s="15" t="str">
        <f>IF(AND(ClientDB[[#This Row],[Start Year]]&lt;2016, ClientDB[[#This Row],[Events]]&gt;=6),"Gift","")</f>
        <v/>
      </c>
      <c r="M323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23" s="15">
        <v>1</v>
      </c>
      <c r="O323" s="35">
        <f>IF(ClientDB[[#This Row],[Days]]=1, 350, ClientDB[[#This Row],[Days]]*300)</f>
        <v>350</v>
      </c>
      <c r="P323" s="35">
        <f>IF(ClientDB[[#This Row],[Events]]&gt;=10, ClientDB[[#This Row],[Price]]*0.8, IF(ClientDB[[#This Row],[Events]]&gt;=5, ClientDB[[#This Row],[Price]]-50,ClientDB[[#This Row],[Price]]))</f>
        <v>300</v>
      </c>
      <c r="Q323" s="15" t="s">
        <v>899</v>
      </c>
      <c r="R323" s="15" t="str">
        <f>INDEX('Lookup Lists'!$H$7:$K$59, MATCH(ClientDB[[#This Row],[Country Code]], 'Lookup Lists'!$G$7:$G$59, 0), MATCH(ClientDB[[#This Row],[Meal]], 'Lookup Lists'!$H$6:$K$6, 0))</f>
        <v>A</v>
      </c>
    </row>
    <row r="324" spans="1:18" x14ac:dyDescent="0.25">
      <c r="A324" s="10">
        <v>36477</v>
      </c>
      <c r="B324" t="s">
        <v>759</v>
      </c>
      <c r="C324" t="s">
        <v>760</v>
      </c>
      <c r="D324" s="18">
        <v>42121</v>
      </c>
      <c r="E324" s="10">
        <f>YEAR(ClientDB[[#This Row],[Start Date]])</f>
        <v>2015</v>
      </c>
      <c r="F324" t="s">
        <v>817</v>
      </c>
      <c r="G324" t="str">
        <f>VLOOKUP(ClientDB[[#This Row],[Org Code]],orgLookupTable[],2,FALSE)</f>
        <v>LACNE</v>
      </c>
      <c r="H324" s="10" t="s">
        <v>761</v>
      </c>
      <c r="I324" s="10" t="str">
        <f>VLOOKUP(ClientDB[[#This Row],[Country Code]],CountryLookup[],2,)</f>
        <v>Uruguay</v>
      </c>
      <c r="J324" s="15">
        <v>9</v>
      </c>
      <c r="K324" s="15" t="str">
        <f>IF(ClientDB[[#This Row],[Start Date]]&gt;=U$14,"New","")</f>
        <v/>
      </c>
      <c r="L324" s="15" t="str">
        <f>IF(AND(ClientDB[[#This Row],[Start Year]]&lt;2016, ClientDB[[#This Row],[Events]]&gt;=6),"Gift","")</f>
        <v>Gift</v>
      </c>
      <c r="M324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24" s="15">
        <v>3</v>
      </c>
      <c r="O324" s="35">
        <f>IF(ClientDB[[#This Row],[Days]]=1, 350, ClientDB[[#This Row],[Days]]*300)</f>
        <v>900</v>
      </c>
      <c r="P324" s="35">
        <f>IF(ClientDB[[#This Row],[Events]]&gt;=10, ClientDB[[#This Row],[Price]]*0.8, IF(ClientDB[[#This Row],[Events]]&gt;=5, ClientDB[[#This Row],[Price]]-50,ClientDB[[#This Row],[Price]]))</f>
        <v>850</v>
      </c>
      <c r="Q324" s="15" t="s">
        <v>901</v>
      </c>
      <c r="R324" s="15" t="str">
        <f>INDEX('Lookup Lists'!$H$7:$K$59, MATCH(ClientDB[[#This Row],[Country Code]], 'Lookup Lists'!$G$7:$G$59, 0), MATCH(ClientDB[[#This Row],[Meal]], 'Lookup Lists'!$H$6:$K$6, 0))</f>
        <v>G</v>
      </c>
    </row>
    <row r="325" spans="1:18" x14ac:dyDescent="0.25">
      <c r="A325" s="10">
        <v>36495</v>
      </c>
      <c r="B325" t="s">
        <v>317</v>
      </c>
      <c r="C325" t="s">
        <v>318</v>
      </c>
      <c r="D325" s="18">
        <v>43731</v>
      </c>
      <c r="E325" s="10">
        <f>YEAR(ClientDB[[#This Row],[Start Date]])</f>
        <v>2019</v>
      </c>
      <c r="F325" t="s">
        <v>839</v>
      </c>
      <c r="G325" t="str">
        <f>VLOOKUP(ClientDB[[#This Row],[Org Code]],orgLookupTable[],2,FALSE)</f>
        <v>Zconnect, Inc</v>
      </c>
      <c r="H325" s="10" t="s">
        <v>34</v>
      </c>
      <c r="I325" s="10" t="str">
        <f>VLOOKUP(ClientDB[[#This Row],[Country Code]],CountryLookup[],2,)</f>
        <v>United States</v>
      </c>
      <c r="J325" s="15">
        <v>2</v>
      </c>
      <c r="K325" s="15" t="str">
        <f>IF(ClientDB[[#This Row],[Start Date]]&gt;=U$14,"New","")</f>
        <v/>
      </c>
      <c r="L325" s="15" t="str">
        <f>IF(AND(ClientDB[[#This Row],[Start Year]]&lt;2016, ClientDB[[#This Row],[Events]]&gt;=6),"Gift","")</f>
        <v/>
      </c>
      <c r="M325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25" s="15">
        <v>1</v>
      </c>
      <c r="O325" s="35">
        <f>IF(ClientDB[[#This Row],[Days]]=1, 350, ClientDB[[#This Row],[Days]]*300)</f>
        <v>350</v>
      </c>
      <c r="P325" s="35">
        <f>IF(ClientDB[[#This Row],[Events]]&gt;=10, ClientDB[[#This Row],[Price]]*0.8, IF(ClientDB[[#This Row],[Events]]&gt;=5, ClientDB[[#This Row],[Price]]-50,ClientDB[[#This Row],[Price]]))</f>
        <v>350</v>
      </c>
      <c r="Q325" s="15" t="s">
        <v>902</v>
      </c>
      <c r="R325" s="15" t="str">
        <f>INDEX('Lookup Lists'!$H$7:$K$59, MATCH(ClientDB[[#This Row],[Country Code]], 'Lookup Lists'!$G$7:$G$59, 0), MATCH(ClientDB[[#This Row],[Meal]], 'Lookup Lists'!$H$6:$K$6, 0))</f>
        <v>F</v>
      </c>
    </row>
    <row r="326" spans="1:18" x14ac:dyDescent="0.25">
      <c r="A326" s="10">
        <v>36563</v>
      </c>
      <c r="B326" t="s">
        <v>348</v>
      </c>
      <c r="C326" t="s">
        <v>349</v>
      </c>
      <c r="D326" s="18">
        <v>43110</v>
      </c>
      <c r="E326" s="10">
        <f>YEAR(ClientDB[[#This Row],[Start Date]])</f>
        <v>2018</v>
      </c>
      <c r="F326" t="s">
        <v>827</v>
      </c>
      <c r="G326" t="str">
        <f>VLOOKUP(ClientDB[[#This Row],[Org Code]],orgLookupTable[],2,FALSE)</f>
        <v>Ripple Com</v>
      </c>
      <c r="H326" s="10" t="s">
        <v>15</v>
      </c>
      <c r="I326" s="10" t="str">
        <f>VLOOKUP(ClientDB[[#This Row],[Country Code]],CountryLookup[],2,)</f>
        <v>United Kingdom</v>
      </c>
      <c r="J326" s="15">
        <v>11</v>
      </c>
      <c r="K326" s="15" t="str">
        <f>IF(ClientDB[[#This Row],[Start Date]]&gt;=U$14,"New","")</f>
        <v/>
      </c>
      <c r="L326" s="15" t="str">
        <f>IF(AND(ClientDB[[#This Row],[Start Year]]&lt;2016, ClientDB[[#This Row],[Events]]&gt;=6),"Gift","")</f>
        <v/>
      </c>
      <c r="M326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326" s="15">
        <v>1</v>
      </c>
      <c r="O326" s="35">
        <f>IF(ClientDB[[#This Row],[Days]]=1, 350, ClientDB[[#This Row],[Days]]*300)</f>
        <v>350</v>
      </c>
      <c r="P326" s="35">
        <f>IF(ClientDB[[#This Row],[Events]]&gt;=10, ClientDB[[#This Row],[Price]]*0.8, IF(ClientDB[[#This Row],[Events]]&gt;=5, ClientDB[[#This Row],[Price]]-50,ClientDB[[#This Row],[Price]]))</f>
        <v>280</v>
      </c>
      <c r="Q326" s="15" t="s">
        <v>901</v>
      </c>
      <c r="R326" s="15" t="str">
        <f>INDEX('Lookup Lists'!$H$7:$K$59, MATCH(ClientDB[[#This Row],[Country Code]], 'Lookup Lists'!$G$7:$G$59, 0), MATCH(ClientDB[[#This Row],[Meal]], 'Lookup Lists'!$H$6:$K$6, 0))</f>
        <v>E</v>
      </c>
    </row>
    <row r="327" spans="1:18" x14ac:dyDescent="0.25">
      <c r="A327" s="10">
        <v>36573</v>
      </c>
      <c r="B327" t="s">
        <v>64</v>
      </c>
      <c r="C327" t="s">
        <v>65</v>
      </c>
      <c r="D327" s="18">
        <v>42658</v>
      </c>
      <c r="E327" s="10">
        <f>YEAR(ClientDB[[#This Row],[Start Date]])</f>
        <v>2016</v>
      </c>
      <c r="F327" t="s">
        <v>809</v>
      </c>
      <c r="G327" t="str">
        <f>VLOOKUP(ClientDB[[#This Row],[Org Code]],orgLookupTable[],2,FALSE)</f>
        <v>Epsilon Tech</v>
      </c>
      <c r="H327" s="10" t="s">
        <v>7</v>
      </c>
      <c r="I327" s="10" t="str">
        <f>VLOOKUP(ClientDB[[#This Row],[Country Code]],CountryLookup[],2,)</f>
        <v>Iran</v>
      </c>
      <c r="J327" s="15">
        <v>3</v>
      </c>
      <c r="K327" s="15" t="str">
        <f>IF(ClientDB[[#This Row],[Start Date]]&gt;=U$14,"New","")</f>
        <v/>
      </c>
      <c r="L327" s="15" t="str">
        <f>IF(AND(ClientDB[[#This Row],[Start Year]]&lt;2016, ClientDB[[#This Row],[Events]]&gt;=6),"Gift","")</f>
        <v/>
      </c>
      <c r="M327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27" s="15">
        <v>2</v>
      </c>
      <c r="O327" s="35">
        <f>IF(ClientDB[[#This Row],[Days]]=1, 350, ClientDB[[#This Row],[Days]]*300)</f>
        <v>600</v>
      </c>
      <c r="P327" s="35">
        <f>IF(ClientDB[[#This Row],[Events]]&gt;=10, ClientDB[[#This Row],[Price]]*0.8, IF(ClientDB[[#This Row],[Events]]&gt;=5, ClientDB[[#This Row],[Price]]-50,ClientDB[[#This Row],[Price]]))</f>
        <v>600</v>
      </c>
      <c r="Q327" s="15" t="s">
        <v>902</v>
      </c>
      <c r="R327" s="15" t="str">
        <f>INDEX('Lookup Lists'!$H$7:$K$59, MATCH(ClientDB[[#This Row],[Country Code]], 'Lookup Lists'!$G$7:$G$59, 0), MATCH(ClientDB[[#This Row],[Meal]], 'Lookup Lists'!$H$6:$K$6, 0))</f>
        <v>C</v>
      </c>
    </row>
    <row r="328" spans="1:18" x14ac:dyDescent="0.25">
      <c r="A328" s="10">
        <v>36642</v>
      </c>
      <c r="B328" t="s">
        <v>620</v>
      </c>
      <c r="C328" t="s">
        <v>621</v>
      </c>
      <c r="D328" s="18">
        <v>42098</v>
      </c>
      <c r="E328" s="10">
        <f>YEAR(ClientDB[[#This Row],[Start Date]])</f>
        <v>2015</v>
      </c>
      <c r="F328" t="s">
        <v>840</v>
      </c>
      <c r="G328" t="str">
        <f>VLOOKUP(ClientDB[[#This Row],[Org Code]],orgLookupTable[],2,FALSE)</f>
        <v>Zim Sales</v>
      </c>
      <c r="H328" s="10" t="s">
        <v>34</v>
      </c>
      <c r="I328" s="10" t="str">
        <f>VLOOKUP(ClientDB[[#This Row],[Country Code]],CountryLookup[],2,)</f>
        <v>United States</v>
      </c>
      <c r="J328" s="15">
        <v>7</v>
      </c>
      <c r="K328" s="15" t="str">
        <f>IF(ClientDB[[#This Row],[Start Date]]&gt;=U$14,"New","")</f>
        <v/>
      </c>
      <c r="L328" s="15" t="str">
        <f>IF(AND(ClientDB[[#This Row],[Start Year]]&lt;2016, ClientDB[[#This Row],[Events]]&gt;=6),"Gift","")</f>
        <v>Gift</v>
      </c>
      <c r="M328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28" s="15">
        <v>2</v>
      </c>
      <c r="O328" s="35">
        <f>IF(ClientDB[[#This Row],[Days]]=1, 350, ClientDB[[#This Row],[Days]]*300)</f>
        <v>600</v>
      </c>
      <c r="P328" s="35">
        <f>IF(ClientDB[[#This Row],[Events]]&gt;=10, ClientDB[[#This Row],[Price]]*0.8, IF(ClientDB[[#This Row],[Events]]&gt;=5, ClientDB[[#This Row],[Price]]-50,ClientDB[[#This Row],[Price]]))</f>
        <v>550</v>
      </c>
      <c r="Q328" s="15" t="s">
        <v>901</v>
      </c>
      <c r="R328" s="15" t="str">
        <f>INDEX('Lookup Lists'!$H$7:$K$59, MATCH(ClientDB[[#This Row],[Country Code]], 'Lookup Lists'!$G$7:$G$59, 0), MATCH(ClientDB[[#This Row],[Meal]], 'Lookup Lists'!$H$6:$K$6, 0))</f>
        <v>G</v>
      </c>
    </row>
    <row r="329" spans="1:18" x14ac:dyDescent="0.25">
      <c r="A329" s="10">
        <v>36681</v>
      </c>
      <c r="B329" t="s">
        <v>663</v>
      </c>
      <c r="C329" t="s">
        <v>664</v>
      </c>
      <c r="D329" s="18">
        <v>43120</v>
      </c>
      <c r="E329" s="10">
        <f>YEAR(ClientDB[[#This Row],[Start Date]])</f>
        <v>2018</v>
      </c>
      <c r="F329" t="s">
        <v>828</v>
      </c>
      <c r="G329" t="str">
        <f>VLOOKUP(ClientDB[[#This Row],[Org Code]],orgLookupTable[],2,FALSE)</f>
        <v>Shaw Construction</v>
      </c>
      <c r="H329" s="10" t="s">
        <v>26</v>
      </c>
      <c r="I329" s="10" t="str">
        <f>VLOOKUP(ClientDB[[#This Row],[Country Code]],CountryLookup[],2,)</f>
        <v>Ukraine</v>
      </c>
      <c r="J329" s="15">
        <v>3</v>
      </c>
      <c r="K329" s="15" t="str">
        <f>IF(ClientDB[[#This Row],[Start Date]]&gt;=U$14,"New","")</f>
        <v/>
      </c>
      <c r="L329" s="15" t="str">
        <f>IF(AND(ClientDB[[#This Row],[Start Year]]&lt;2016, ClientDB[[#This Row],[Events]]&gt;=6),"Gift","")</f>
        <v/>
      </c>
      <c r="M329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29" s="15">
        <v>1</v>
      </c>
      <c r="O329" s="35">
        <f>IF(ClientDB[[#This Row],[Days]]=1, 350, ClientDB[[#This Row],[Days]]*300)</f>
        <v>350</v>
      </c>
      <c r="P329" s="35">
        <f>IF(ClientDB[[#This Row],[Events]]&gt;=10, ClientDB[[#This Row],[Price]]*0.8, IF(ClientDB[[#This Row],[Events]]&gt;=5, ClientDB[[#This Row],[Price]]-50,ClientDB[[#This Row],[Price]]))</f>
        <v>350</v>
      </c>
      <c r="Q329" s="15" t="s">
        <v>899</v>
      </c>
      <c r="R329" s="15" t="str">
        <f>INDEX('Lookup Lists'!$H$7:$K$59, MATCH(ClientDB[[#This Row],[Country Code]], 'Lookup Lists'!$G$7:$G$59, 0), MATCH(ClientDB[[#This Row],[Meal]], 'Lookup Lists'!$H$6:$K$6, 0))</f>
        <v>B</v>
      </c>
    </row>
    <row r="330" spans="1:18" x14ac:dyDescent="0.25">
      <c r="A330" s="10">
        <v>36774</v>
      </c>
      <c r="B330" t="s">
        <v>23</v>
      </c>
      <c r="C330" t="s">
        <v>267</v>
      </c>
      <c r="D330" s="18">
        <v>43028</v>
      </c>
      <c r="E330" s="10">
        <f>YEAR(ClientDB[[#This Row],[Start Date]])</f>
        <v>2017</v>
      </c>
      <c r="F330" t="s">
        <v>804</v>
      </c>
      <c r="G330" t="str">
        <f>VLOOKUP(ClientDB[[#This Row],[Org Code]],orgLookupTable[],2,FALSE)</f>
        <v>Cyber Data Processing</v>
      </c>
      <c r="H330" s="10" t="s">
        <v>26</v>
      </c>
      <c r="I330" s="10" t="str">
        <f>VLOOKUP(ClientDB[[#This Row],[Country Code]],CountryLookup[],2,)</f>
        <v>Ukraine</v>
      </c>
      <c r="J330" s="15">
        <v>3</v>
      </c>
      <c r="K330" s="15" t="str">
        <f>IF(ClientDB[[#This Row],[Start Date]]&gt;=U$14,"New","")</f>
        <v/>
      </c>
      <c r="L330" s="15" t="str">
        <f>IF(AND(ClientDB[[#This Row],[Start Year]]&lt;2016, ClientDB[[#This Row],[Events]]&gt;=6),"Gift","")</f>
        <v/>
      </c>
      <c r="M330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30" s="15">
        <v>1</v>
      </c>
      <c r="O330" s="35">
        <f>IF(ClientDB[[#This Row],[Days]]=1, 350, ClientDB[[#This Row],[Days]]*300)</f>
        <v>350</v>
      </c>
      <c r="P330" s="35">
        <f>IF(ClientDB[[#This Row],[Events]]&gt;=10, ClientDB[[#This Row],[Price]]*0.8, IF(ClientDB[[#This Row],[Events]]&gt;=5, ClientDB[[#This Row],[Price]]-50,ClientDB[[#This Row],[Price]]))</f>
        <v>350</v>
      </c>
      <c r="Q330" s="15" t="s">
        <v>901</v>
      </c>
      <c r="R330" s="15" t="str">
        <f>INDEX('Lookup Lists'!$H$7:$K$59, MATCH(ClientDB[[#This Row],[Country Code]], 'Lookup Lists'!$G$7:$G$59, 0), MATCH(ClientDB[[#This Row],[Meal]], 'Lookup Lists'!$H$6:$K$6, 0))</f>
        <v>G</v>
      </c>
    </row>
    <row r="331" spans="1:18" x14ac:dyDescent="0.25">
      <c r="A331" s="10">
        <v>36799</v>
      </c>
      <c r="B331" t="s">
        <v>87</v>
      </c>
      <c r="C331" t="s">
        <v>88</v>
      </c>
      <c r="D331" s="18">
        <v>43099</v>
      </c>
      <c r="E331" s="10">
        <f>YEAR(ClientDB[[#This Row],[Start Date]])</f>
        <v>2017</v>
      </c>
      <c r="F331" t="s">
        <v>827</v>
      </c>
      <c r="G331" t="str">
        <f>VLOOKUP(ClientDB[[#This Row],[Org Code]],orgLookupTable[],2,FALSE)</f>
        <v>Ripple Com</v>
      </c>
      <c r="H331" s="10" t="s">
        <v>15</v>
      </c>
      <c r="I331" s="10" t="str">
        <f>VLOOKUP(ClientDB[[#This Row],[Country Code]],CountryLookup[],2,)</f>
        <v>United Kingdom</v>
      </c>
      <c r="J331" s="15">
        <v>4</v>
      </c>
      <c r="K331" s="15" t="str">
        <f>IF(ClientDB[[#This Row],[Start Date]]&gt;=U$14,"New","")</f>
        <v/>
      </c>
      <c r="L331" s="15" t="str">
        <f>IF(AND(ClientDB[[#This Row],[Start Year]]&lt;2016, ClientDB[[#This Row],[Events]]&gt;=6),"Gift","")</f>
        <v/>
      </c>
      <c r="M331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31" s="15">
        <v>1</v>
      </c>
      <c r="O331" s="35">
        <f>IF(ClientDB[[#This Row],[Days]]=1, 350, ClientDB[[#This Row],[Days]]*300)</f>
        <v>350</v>
      </c>
      <c r="P331" s="35">
        <f>IF(ClientDB[[#This Row],[Events]]&gt;=10, ClientDB[[#This Row],[Price]]*0.8, IF(ClientDB[[#This Row],[Events]]&gt;=5, ClientDB[[#This Row],[Price]]-50,ClientDB[[#This Row],[Price]]))</f>
        <v>350</v>
      </c>
      <c r="Q331" s="15" t="s">
        <v>900</v>
      </c>
      <c r="R331" s="15" t="str">
        <f>INDEX('Lookup Lists'!$H$7:$K$59, MATCH(ClientDB[[#This Row],[Country Code]], 'Lookup Lists'!$G$7:$G$59, 0), MATCH(ClientDB[[#This Row],[Meal]], 'Lookup Lists'!$H$6:$K$6, 0))</f>
        <v>A</v>
      </c>
    </row>
    <row r="332" spans="1:18" x14ac:dyDescent="0.25">
      <c r="A332" s="10">
        <v>36870</v>
      </c>
      <c r="B332" t="s">
        <v>669</v>
      </c>
      <c r="C332" t="s">
        <v>670</v>
      </c>
      <c r="D332" s="18">
        <v>42134</v>
      </c>
      <c r="E332" s="10">
        <f>YEAR(ClientDB[[#This Row],[Start Date]])</f>
        <v>2015</v>
      </c>
      <c r="F332" t="s">
        <v>799</v>
      </c>
      <c r="G332" t="str">
        <f>VLOOKUP(ClientDB[[#This Row],[Org Code]],orgLookupTable[],2,FALSE)</f>
        <v>ByteSize</v>
      </c>
      <c r="H332" s="10" t="s">
        <v>155</v>
      </c>
      <c r="I332" s="10" t="str">
        <f>VLOOKUP(ClientDB[[#This Row],[Country Code]],CountryLookup[],2,)</f>
        <v>United Arab Emirates</v>
      </c>
      <c r="J332" s="15">
        <v>14</v>
      </c>
      <c r="K332" s="15" t="str">
        <f>IF(ClientDB[[#This Row],[Start Date]]&gt;=U$14,"New","")</f>
        <v/>
      </c>
      <c r="L332" s="15" t="str">
        <f>IF(AND(ClientDB[[#This Row],[Start Year]]&lt;2016, ClientDB[[#This Row],[Events]]&gt;=6),"Gift","")</f>
        <v>Gift</v>
      </c>
      <c r="M332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332" s="15">
        <v>1</v>
      </c>
      <c r="O332" s="35">
        <f>IF(ClientDB[[#This Row],[Days]]=1, 350, ClientDB[[#This Row],[Days]]*300)</f>
        <v>350</v>
      </c>
      <c r="P332" s="35">
        <f>IF(ClientDB[[#This Row],[Events]]&gt;=10, ClientDB[[#This Row],[Price]]*0.8, IF(ClientDB[[#This Row],[Events]]&gt;=5, ClientDB[[#This Row],[Price]]-50,ClientDB[[#This Row],[Price]]))</f>
        <v>280</v>
      </c>
      <c r="Q332" s="15" t="s">
        <v>902</v>
      </c>
      <c r="R332" s="15" t="str">
        <f>INDEX('Lookup Lists'!$H$7:$K$59, MATCH(ClientDB[[#This Row],[Country Code]], 'Lookup Lists'!$G$7:$G$59, 0), MATCH(ClientDB[[#This Row],[Meal]], 'Lookup Lists'!$H$6:$K$6, 0))</f>
        <v>B</v>
      </c>
    </row>
    <row r="333" spans="1:18" x14ac:dyDescent="0.25">
      <c r="A333" s="10">
        <v>36941</v>
      </c>
      <c r="B333" t="s">
        <v>8</v>
      </c>
      <c r="C333" t="s">
        <v>9</v>
      </c>
      <c r="D333" s="18">
        <v>42100</v>
      </c>
      <c r="E333" s="10">
        <f>YEAR(ClientDB[[#This Row],[Start Date]])</f>
        <v>2015</v>
      </c>
      <c r="F333" t="s">
        <v>806</v>
      </c>
      <c r="G333" t="str">
        <f>VLOOKUP(ClientDB[[#This Row],[Org Code]],orgLookupTable[],2,FALSE)</f>
        <v>DENIL</v>
      </c>
      <c r="H333" s="10" t="s">
        <v>11</v>
      </c>
      <c r="I333" s="10" t="str">
        <f>VLOOKUP(ClientDB[[#This Row],[Country Code]],CountryLookup[],2,)</f>
        <v>Austria</v>
      </c>
      <c r="J333" s="15">
        <v>10</v>
      </c>
      <c r="K333" s="15" t="str">
        <f>IF(ClientDB[[#This Row],[Start Date]]&gt;=U$14,"New","")</f>
        <v/>
      </c>
      <c r="L333" s="15" t="str">
        <f>IF(AND(ClientDB[[#This Row],[Start Year]]&lt;2016, ClientDB[[#This Row],[Events]]&gt;=6),"Gift","")</f>
        <v>Gift</v>
      </c>
      <c r="M333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333" s="15">
        <v>2</v>
      </c>
      <c r="O333" s="35">
        <f>IF(ClientDB[[#This Row],[Days]]=1, 350, ClientDB[[#This Row],[Days]]*300)</f>
        <v>600</v>
      </c>
      <c r="P333" s="35">
        <f>IF(ClientDB[[#This Row],[Events]]&gt;=10, ClientDB[[#This Row],[Price]]*0.8, IF(ClientDB[[#This Row],[Events]]&gt;=5, ClientDB[[#This Row],[Price]]-50,ClientDB[[#This Row],[Price]]))</f>
        <v>480</v>
      </c>
      <c r="Q333" s="15" t="s">
        <v>901</v>
      </c>
      <c r="R333" s="15" t="str">
        <f>INDEX('Lookup Lists'!$H$7:$K$59, MATCH(ClientDB[[#This Row],[Country Code]], 'Lookup Lists'!$G$7:$G$59, 0), MATCH(ClientDB[[#This Row],[Meal]], 'Lookup Lists'!$H$6:$K$6, 0))</f>
        <v>D</v>
      </c>
    </row>
    <row r="334" spans="1:18" x14ac:dyDescent="0.25">
      <c r="A334" s="10">
        <v>37017</v>
      </c>
      <c r="B334" t="s">
        <v>399</v>
      </c>
      <c r="C334" t="s">
        <v>400</v>
      </c>
      <c r="D334" s="18">
        <v>42116</v>
      </c>
      <c r="E334" s="10">
        <f>YEAR(ClientDB[[#This Row],[Start Date]])</f>
        <v>2015</v>
      </c>
      <c r="F334" t="s">
        <v>818</v>
      </c>
      <c r="G334" t="str">
        <f>VLOOKUP(ClientDB[[#This Row],[Org Code]],orgLookupTable[],2,FALSE)</f>
        <v>Mojbal</v>
      </c>
      <c r="H334" s="10" t="s">
        <v>30</v>
      </c>
      <c r="I334" s="10" t="str">
        <f>VLOOKUP(ClientDB[[#This Row],[Country Code]],CountryLookup[],2,)</f>
        <v>Bahrain</v>
      </c>
      <c r="J334" s="15">
        <v>3</v>
      </c>
      <c r="K334" s="15" t="str">
        <f>IF(ClientDB[[#This Row],[Start Date]]&gt;=U$14,"New","")</f>
        <v/>
      </c>
      <c r="L334" s="15" t="str">
        <f>IF(AND(ClientDB[[#This Row],[Start Year]]&lt;2016, ClientDB[[#This Row],[Events]]&gt;=6),"Gift","")</f>
        <v/>
      </c>
      <c r="M334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34" s="15">
        <v>3</v>
      </c>
      <c r="O334" s="35">
        <f>IF(ClientDB[[#This Row],[Days]]=1, 350, ClientDB[[#This Row],[Days]]*300)</f>
        <v>900</v>
      </c>
      <c r="P334" s="35">
        <f>IF(ClientDB[[#This Row],[Events]]&gt;=10, ClientDB[[#This Row],[Price]]*0.8, IF(ClientDB[[#This Row],[Events]]&gt;=5, ClientDB[[#This Row],[Price]]-50,ClientDB[[#This Row],[Price]]))</f>
        <v>900</v>
      </c>
      <c r="Q334" s="15" t="s">
        <v>901</v>
      </c>
      <c r="R334" s="15" t="str">
        <f>INDEX('Lookup Lists'!$H$7:$K$59, MATCH(ClientDB[[#This Row],[Country Code]], 'Lookup Lists'!$G$7:$G$59, 0), MATCH(ClientDB[[#This Row],[Meal]], 'Lookup Lists'!$H$6:$K$6, 0))</f>
        <v>D</v>
      </c>
    </row>
    <row r="335" spans="1:18" x14ac:dyDescent="0.25">
      <c r="A335" s="10">
        <v>37188</v>
      </c>
      <c r="B335" t="s">
        <v>328</v>
      </c>
      <c r="C335" t="s">
        <v>329</v>
      </c>
      <c r="D335" s="18">
        <v>42406</v>
      </c>
      <c r="E335" s="10">
        <f>YEAR(ClientDB[[#This Row],[Start Date]])</f>
        <v>2016</v>
      </c>
      <c r="F335" t="s">
        <v>823</v>
      </c>
      <c r="G335" t="str">
        <f>VLOOKUP(ClientDB[[#This Row],[Org Code]],orgLookupTable[],2,FALSE)</f>
        <v>Pilco Streambank</v>
      </c>
      <c r="H335" s="10" t="s">
        <v>59</v>
      </c>
      <c r="I335" s="10" t="str">
        <f>VLOOKUP(ClientDB[[#This Row],[Country Code]],CountryLookup[],2,)</f>
        <v>Netherlands</v>
      </c>
      <c r="J335" s="15">
        <v>7</v>
      </c>
      <c r="K335" s="15" t="str">
        <f>IF(ClientDB[[#This Row],[Start Date]]&gt;=U$14,"New","")</f>
        <v/>
      </c>
      <c r="L335" s="15" t="str">
        <f>IF(AND(ClientDB[[#This Row],[Start Year]]&lt;2016, ClientDB[[#This Row],[Events]]&gt;=6),"Gift","")</f>
        <v/>
      </c>
      <c r="M335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35" s="15">
        <v>1</v>
      </c>
      <c r="O335" s="35">
        <f>IF(ClientDB[[#This Row],[Days]]=1, 350, ClientDB[[#This Row],[Days]]*300)</f>
        <v>350</v>
      </c>
      <c r="P335" s="35">
        <f>IF(ClientDB[[#This Row],[Events]]&gt;=10, ClientDB[[#This Row],[Price]]*0.8, IF(ClientDB[[#This Row],[Events]]&gt;=5, ClientDB[[#This Row],[Price]]-50,ClientDB[[#This Row],[Price]]))</f>
        <v>300</v>
      </c>
      <c r="Q335" s="15" t="s">
        <v>901</v>
      </c>
      <c r="R335" s="15" t="str">
        <f>INDEX('Lookup Lists'!$H$7:$K$59, MATCH(ClientDB[[#This Row],[Country Code]], 'Lookup Lists'!$G$7:$G$59, 0), MATCH(ClientDB[[#This Row],[Meal]], 'Lookup Lists'!$H$6:$K$6, 0))</f>
        <v>F</v>
      </c>
    </row>
    <row r="336" spans="1:18" x14ac:dyDescent="0.25">
      <c r="A336" s="10">
        <v>37250</v>
      </c>
      <c r="B336" t="s">
        <v>470</v>
      </c>
      <c r="C336" t="s">
        <v>471</v>
      </c>
      <c r="D336" s="18">
        <v>42880</v>
      </c>
      <c r="E336" s="10">
        <f>YEAR(ClientDB[[#This Row],[Start Date]])</f>
        <v>2017</v>
      </c>
      <c r="F336" t="s">
        <v>819</v>
      </c>
      <c r="G336" t="str">
        <f>VLOOKUP(ClientDB[[#This Row],[Org Code]],orgLookupTable[],2,FALSE)</f>
        <v>NetaAssist</v>
      </c>
      <c r="H336" s="10" t="s">
        <v>26</v>
      </c>
      <c r="I336" s="10" t="str">
        <f>VLOOKUP(ClientDB[[#This Row],[Country Code]],CountryLookup[],2,)</f>
        <v>Ukraine</v>
      </c>
      <c r="J336" s="15">
        <v>8</v>
      </c>
      <c r="K336" s="15" t="str">
        <f>IF(ClientDB[[#This Row],[Start Date]]&gt;=U$14,"New","")</f>
        <v/>
      </c>
      <c r="L336" s="15" t="str">
        <f>IF(AND(ClientDB[[#This Row],[Start Year]]&lt;2016, ClientDB[[#This Row],[Events]]&gt;=6),"Gift","")</f>
        <v/>
      </c>
      <c r="M336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36" s="15">
        <v>3</v>
      </c>
      <c r="O336" s="35">
        <f>IF(ClientDB[[#This Row],[Days]]=1, 350, ClientDB[[#This Row],[Days]]*300)</f>
        <v>900</v>
      </c>
      <c r="P336" s="35">
        <f>IF(ClientDB[[#This Row],[Events]]&gt;=10, ClientDB[[#This Row],[Price]]*0.8, IF(ClientDB[[#This Row],[Events]]&gt;=5, ClientDB[[#This Row],[Price]]-50,ClientDB[[#This Row],[Price]]))</f>
        <v>850</v>
      </c>
      <c r="Q336" s="15" t="s">
        <v>901</v>
      </c>
      <c r="R336" s="15" t="str">
        <f>INDEX('Lookup Lists'!$H$7:$K$59, MATCH(ClientDB[[#This Row],[Country Code]], 'Lookup Lists'!$G$7:$G$59, 0), MATCH(ClientDB[[#This Row],[Meal]], 'Lookup Lists'!$H$6:$K$6, 0))</f>
        <v>G</v>
      </c>
    </row>
    <row r="337" spans="1:18" x14ac:dyDescent="0.25">
      <c r="A337" s="10">
        <v>37373</v>
      </c>
      <c r="B337" t="s">
        <v>410</v>
      </c>
      <c r="C337" t="s">
        <v>411</v>
      </c>
      <c r="D337" s="18">
        <v>43184</v>
      </c>
      <c r="E337" s="10">
        <f>YEAR(ClientDB[[#This Row],[Start Date]])</f>
        <v>2018</v>
      </c>
      <c r="F337" t="s">
        <v>832</v>
      </c>
      <c r="G337" t="str">
        <f>VLOOKUP(ClientDB[[#This Row],[Org Code]],orgLookupTable[],2,FALSE)</f>
        <v>TQ Processes</v>
      </c>
      <c r="H337" s="10" t="s">
        <v>15</v>
      </c>
      <c r="I337" s="10" t="str">
        <f>VLOOKUP(ClientDB[[#This Row],[Country Code]],CountryLookup[],2,)</f>
        <v>United Kingdom</v>
      </c>
      <c r="J337" s="15">
        <v>2</v>
      </c>
      <c r="K337" s="15" t="str">
        <f>IF(ClientDB[[#This Row],[Start Date]]&gt;=U$14,"New","")</f>
        <v/>
      </c>
      <c r="L337" s="15" t="str">
        <f>IF(AND(ClientDB[[#This Row],[Start Year]]&lt;2016, ClientDB[[#This Row],[Events]]&gt;=6),"Gift","")</f>
        <v/>
      </c>
      <c r="M337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37" s="15">
        <v>3</v>
      </c>
      <c r="O337" s="35">
        <f>IF(ClientDB[[#This Row],[Days]]=1, 350, ClientDB[[#This Row],[Days]]*300)</f>
        <v>900</v>
      </c>
      <c r="P337" s="35">
        <f>IF(ClientDB[[#This Row],[Events]]&gt;=10, ClientDB[[#This Row],[Price]]*0.8, IF(ClientDB[[#This Row],[Events]]&gt;=5, ClientDB[[#This Row],[Price]]-50,ClientDB[[#This Row],[Price]]))</f>
        <v>900</v>
      </c>
      <c r="Q337" s="15" t="s">
        <v>901</v>
      </c>
      <c r="R337" s="15" t="str">
        <f>INDEX('Lookup Lists'!$H$7:$K$59, MATCH(ClientDB[[#This Row],[Country Code]], 'Lookup Lists'!$G$7:$G$59, 0), MATCH(ClientDB[[#This Row],[Meal]], 'Lookup Lists'!$H$6:$K$6, 0))</f>
        <v>E</v>
      </c>
    </row>
    <row r="338" spans="1:18" x14ac:dyDescent="0.25">
      <c r="A338" s="10">
        <v>37393</v>
      </c>
      <c r="B338" t="s">
        <v>280</v>
      </c>
      <c r="C338" t="s">
        <v>281</v>
      </c>
      <c r="D338" s="18">
        <v>42384</v>
      </c>
      <c r="E338" s="10">
        <f>YEAR(ClientDB[[#This Row],[Start Date]])</f>
        <v>2016</v>
      </c>
      <c r="F338" t="s">
        <v>829</v>
      </c>
      <c r="G338" t="str">
        <f>VLOOKUP(ClientDB[[#This Row],[Org Code]],orgLookupTable[],2,FALSE)</f>
        <v>StepAhead</v>
      </c>
      <c r="H338" s="10" t="s">
        <v>282</v>
      </c>
      <c r="I338" s="10" t="str">
        <f>VLOOKUP(ClientDB[[#This Row],[Country Code]],CountryLookup[],2,)</f>
        <v>Italy</v>
      </c>
      <c r="J338" s="15">
        <v>9</v>
      </c>
      <c r="K338" s="15" t="str">
        <f>IF(ClientDB[[#This Row],[Start Date]]&gt;=U$14,"New","")</f>
        <v/>
      </c>
      <c r="L338" s="15" t="str">
        <f>IF(AND(ClientDB[[#This Row],[Start Year]]&lt;2016, ClientDB[[#This Row],[Events]]&gt;=6),"Gift","")</f>
        <v/>
      </c>
      <c r="M338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38" s="15">
        <v>2</v>
      </c>
      <c r="O338" s="35">
        <f>IF(ClientDB[[#This Row],[Days]]=1, 350, ClientDB[[#This Row],[Days]]*300)</f>
        <v>600</v>
      </c>
      <c r="P338" s="35">
        <f>IF(ClientDB[[#This Row],[Events]]&gt;=10, ClientDB[[#This Row],[Price]]*0.8, IF(ClientDB[[#This Row],[Events]]&gt;=5, ClientDB[[#This Row],[Price]]-50,ClientDB[[#This Row],[Price]]))</f>
        <v>550</v>
      </c>
      <c r="Q338" s="15" t="s">
        <v>901</v>
      </c>
      <c r="R338" s="15" t="str">
        <f>INDEX('Lookup Lists'!$H$7:$K$59, MATCH(ClientDB[[#This Row],[Country Code]], 'Lookup Lists'!$G$7:$G$59, 0), MATCH(ClientDB[[#This Row],[Meal]], 'Lookup Lists'!$H$6:$K$6, 0))</f>
        <v>F</v>
      </c>
    </row>
    <row r="339" spans="1:18" x14ac:dyDescent="0.25">
      <c r="A339" s="10">
        <v>37460</v>
      </c>
      <c r="B339" t="s">
        <v>70</v>
      </c>
      <c r="C339" t="s">
        <v>467</v>
      </c>
      <c r="D339" s="18">
        <v>42324</v>
      </c>
      <c r="E339" s="10">
        <f>YEAR(ClientDB[[#This Row],[Start Date]])</f>
        <v>2015</v>
      </c>
      <c r="F339" t="s">
        <v>801</v>
      </c>
      <c r="G339" t="str">
        <f>VLOOKUP(ClientDB[[#This Row],[Org Code]],orgLookupTable[],2,FALSE)</f>
        <v>Collings University</v>
      </c>
      <c r="H339" s="10" t="s">
        <v>363</v>
      </c>
      <c r="I339" s="10" t="str">
        <f>VLOOKUP(ClientDB[[#This Row],[Country Code]],CountryLookup[],2,)</f>
        <v>Hong Kong</v>
      </c>
      <c r="J339" s="15">
        <v>4</v>
      </c>
      <c r="K339" s="15" t="str">
        <f>IF(ClientDB[[#This Row],[Start Date]]&gt;=U$14,"New","")</f>
        <v/>
      </c>
      <c r="L339" s="15" t="str">
        <f>IF(AND(ClientDB[[#This Row],[Start Year]]&lt;2016, ClientDB[[#This Row],[Events]]&gt;=6),"Gift","")</f>
        <v/>
      </c>
      <c r="M339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39" s="15">
        <v>2</v>
      </c>
      <c r="O339" s="35">
        <f>IF(ClientDB[[#This Row],[Days]]=1, 350, ClientDB[[#This Row],[Days]]*300)</f>
        <v>600</v>
      </c>
      <c r="P339" s="35">
        <f>IF(ClientDB[[#This Row],[Events]]&gt;=10, ClientDB[[#This Row],[Price]]*0.8, IF(ClientDB[[#This Row],[Events]]&gt;=5, ClientDB[[#This Row],[Price]]-50,ClientDB[[#This Row],[Price]]))</f>
        <v>600</v>
      </c>
      <c r="Q339" s="15" t="s">
        <v>899</v>
      </c>
      <c r="R339" s="15" t="str">
        <f>INDEX('Lookup Lists'!$H$7:$K$59, MATCH(ClientDB[[#This Row],[Country Code]], 'Lookup Lists'!$G$7:$G$59, 0), MATCH(ClientDB[[#This Row],[Meal]], 'Lookup Lists'!$H$6:$K$6, 0))</f>
        <v>A</v>
      </c>
    </row>
    <row r="340" spans="1:18" x14ac:dyDescent="0.25">
      <c r="A340" s="10">
        <v>37498</v>
      </c>
      <c r="B340" t="s">
        <v>609</v>
      </c>
      <c r="C340" t="s">
        <v>610</v>
      </c>
      <c r="D340" s="18">
        <v>43689</v>
      </c>
      <c r="E340" s="10">
        <f>YEAR(ClientDB[[#This Row],[Start Date]])</f>
        <v>2019</v>
      </c>
      <c r="F340" t="s">
        <v>801</v>
      </c>
      <c r="G340" t="str">
        <f>VLOOKUP(ClientDB[[#This Row],[Org Code]],orgLookupTable[],2,FALSE)</f>
        <v>Collings University</v>
      </c>
      <c r="H340" s="10" t="s">
        <v>7</v>
      </c>
      <c r="I340" s="10" t="str">
        <f>VLOOKUP(ClientDB[[#This Row],[Country Code]],CountryLookup[],2,)</f>
        <v>Iran</v>
      </c>
      <c r="J340" s="15">
        <v>3</v>
      </c>
      <c r="K340" s="15" t="str">
        <f>IF(ClientDB[[#This Row],[Start Date]]&gt;=U$14,"New","")</f>
        <v/>
      </c>
      <c r="L340" s="15" t="str">
        <f>IF(AND(ClientDB[[#This Row],[Start Year]]&lt;2016, ClientDB[[#This Row],[Events]]&gt;=6),"Gift","")</f>
        <v/>
      </c>
      <c r="M340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40" s="15">
        <v>2</v>
      </c>
      <c r="O340" s="35">
        <f>IF(ClientDB[[#This Row],[Days]]=1, 350, ClientDB[[#This Row],[Days]]*300)</f>
        <v>600</v>
      </c>
      <c r="P340" s="35">
        <f>IF(ClientDB[[#This Row],[Events]]&gt;=10, ClientDB[[#This Row],[Price]]*0.8, IF(ClientDB[[#This Row],[Events]]&gt;=5, ClientDB[[#This Row],[Price]]-50,ClientDB[[#This Row],[Price]]))</f>
        <v>600</v>
      </c>
      <c r="Q340" s="15" t="s">
        <v>901</v>
      </c>
      <c r="R340" s="15" t="str">
        <f>INDEX('Lookup Lists'!$H$7:$K$59, MATCH(ClientDB[[#This Row],[Country Code]], 'Lookup Lists'!$G$7:$G$59, 0), MATCH(ClientDB[[#This Row],[Meal]], 'Lookup Lists'!$H$6:$K$6, 0))</f>
        <v>F</v>
      </c>
    </row>
    <row r="341" spans="1:18" x14ac:dyDescent="0.25">
      <c r="A341" s="10">
        <v>37529</v>
      </c>
      <c r="B341" t="s">
        <v>491</v>
      </c>
      <c r="C341" t="s">
        <v>492</v>
      </c>
      <c r="D341" s="18">
        <v>42193</v>
      </c>
      <c r="E341" s="10">
        <f>YEAR(ClientDB[[#This Row],[Start Date]])</f>
        <v>2015</v>
      </c>
      <c r="F341" t="s">
        <v>825</v>
      </c>
      <c r="G341" t="str">
        <f>VLOOKUP(ClientDB[[#This Row],[Org Code]],orgLookupTable[],2,FALSE)</f>
        <v>Qinisar</v>
      </c>
      <c r="H341" s="10" t="s">
        <v>26</v>
      </c>
      <c r="I341" s="10" t="str">
        <f>VLOOKUP(ClientDB[[#This Row],[Country Code]],CountryLookup[],2,)</f>
        <v>Ukraine</v>
      </c>
      <c r="J341" s="15">
        <v>21</v>
      </c>
      <c r="K341" s="15" t="str">
        <f>IF(ClientDB[[#This Row],[Start Date]]&gt;=U$14,"New","")</f>
        <v/>
      </c>
      <c r="L341" s="15" t="str">
        <f>IF(AND(ClientDB[[#This Row],[Start Year]]&lt;2016, ClientDB[[#This Row],[Events]]&gt;=6),"Gift","")</f>
        <v>Gift</v>
      </c>
      <c r="M341" s="15" t="str">
        <f>IF(ClientDB[[#This Row],[Events]]&gt;=30, "Platinum", IF(ClientDB[[#This Row],[Events]]&gt;=20,"Gold", IF(ClientDB[[#This Row],[Events]]&gt;=10,"Silver",IF(ClientDB[[#This Row],[Events]]&gt;=1,"Bronze",""))))</f>
        <v>Gold</v>
      </c>
      <c r="N341" s="15">
        <v>2</v>
      </c>
      <c r="O341" s="35">
        <f>IF(ClientDB[[#This Row],[Days]]=1, 350, ClientDB[[#This Row],[Days]]*300)</f>
        <v>600</v>
      </c>
      <c r="P341" s="35">
        <f>IF(ClientDB[[#This Row],[Events]]&gt;=10, ClientDB[[#This Row],[Price]]*0.8, IF(ClientDB[[#This Row],[Events]]&gt;=5, ClientDB[[#This Row],[Price]]-50,ClientDB[[#This Row],[Price]]))</f>
        <v>480</v>
      </c>
      <c r="Q341" s="15" t="s">
        <v>901</v>
      </c>
      <c r="R341" s="15" t="str">
        <f>INDEX('Lookup Lists'!$H$7:$K$59, MATCH(ClientDB[[#This Row],[Country Code]], 'Lookup Lists'!$G$7:$G$59, 0), MATCH(ClientDB[[#This Row],[Meal]], 'Lookup Lists'!$H$6:$K$6, 0))</f>
        <v>G</v>
      </c>
    </row>
    <row r="342" spans="1:18" x14ac:dyDescent="0.25">
      <c r="A342" s="10">
        <v>37563</v>
      </c>
      <c r="B342" t="s">
        <v>646</v>
      </c>
      <c r="C342" t="s">
        <v>647</v>
      </c>
      <c r="D342" s="18">
        <v>42784</v>
      </c>
      <c r="E342" s="10">
        <f>YEAR(ClientDB[[#This Row],[Start Date]])</f>
        <v>2017</v>
      </c>
      <c r="F342" t="s">
        <v>803</v>
      </c>
      <c r="G342" t="str">
        <f>VLOOKUP(ClientDB[[#This Row],[Org Code]],orgLookupTable[],2,FALSE)</f>
        <v>CTX</v>
      </c>
      <c r="H342" s="10" t="s">
        <v>648</v>
      </c>
      <c r="I342" s="10" t="str">
        <f>VLOOKUP(ClientDB[[#This Row],[Country Code]],CountryLookup[],2,)</f>
        <v>Iraq</v>
      </c>
      <c r="J342" s="15">
        <v>7</v>
      </c>
      <c r="K342" s="15" t="str">
        <f>IF(ClientDB[[#This Row],[Start Date]]&gt;=U$14,"New","")</f>
        <v/>
      </c>
      <c r="L342" s="15" t="str">
        <f>IF(AND(ClientDB[[#This Row],[Start Year]]&lt;2016, ClientDB[[#This Row],[Events]]&gt;=6),"Gift","")</f>
        <v/>
      </c>
      <c r="M342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42" s="15">
        <v>2</v>
      </c>
      <c r="O342" s="35">
        <f>IF(ClientDB[[#This Row],[Days]]=1, 350, ClientDB[[#This Row],[Days]]*300)</f>
        <v>600</v>
      </c>
      <c r="P342" s="35">
        <f>IF(ClientDB[[#This Row],[Events]]&gt;=10, ClientDB[[#This Row],[Price]]*0.8, IF(ClientDB[[#This Row],[Events]]&gt;=5, ClientDB[[#This Row],[Price]]-50,ClientDB[[#This Row],[Price]]))</f>
        <v>550</v>
      </c>
      <c r="Q342" s="15" t="s">
        <v>900</v>
      </c>
      <c r="R342" s="15" t="str">
        <f>INDEX('Lookup Lists'!$H$7:$K$59, MATCH(ClientDB[[#This Row],[Country Code]], 'Lookup Lists'!$G$7:$G$59, 0), MATCH(ClientDB[[#This Row],[Meal]], 'Lookup Lists'!$H$6:$K$6, 0))</f>
        <v>A</v>
      </c>
    </row>
    <row r="343" spans="1:18" x14ac:dyDescent="0.25">
      <c r="A343" s="10">
        <v>37567</v>
      </c>
      <c r="B343" t="s">
        <v>602</v>
      </c>
      <c r="C343" t="s">
        <v>603</v>
      </c>
      <c r="D343" s="18">
        <v>43150</v>
      </c>
      <c r="E343" s="10">
        <f>YEAR(ClientDB[[#This Row],[Start Date]])</f>
        <v>2018</v>
      </c>
      <c r="F343" t="s">
        <v>816</v>
      </c>
      <c r="G343" t="str">
        <f>VLOOKUP(ClientDB[[#This Row],[Org Code]],orgLookupTable[],2,FALSE)</f>
        <v>IPI Bucharest</v>
      </c>
      <c r="H343" s="10" t="s">
        <v>54</v>
      </c>
      <c r="I343" s="10" t="str">
        <f>VLOOKUP(ClientDB[[#This Row],[Country Code]],CountryLookup[],2,)</f>
        <v>Romania</v>
      </c>
      <c r="J343" s="15">
        <v>9</v>
      </c>
      <c r="K343" s="15" t="str">
        <f>IF(ClientDB[[#This Row],[Start Date]]&gt;=U$14,"New","")</f>
        <v/>
      </c>
      <c r="L343" s="15" t="str">
        <f>IF(AND(ClientDB[[#This Row],[Start Year]]&lt;2016, ClientDB[[#This Row],[Events]]&gt;=6),"Gift","")</f>
        <v/>
      </c>
      <c r="M343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43" s="15">
        <v>3</v>
      </c>
      <c r="O343" s="35">
        <f>IF(ClientDB[[#This Row],[Days]]=1, 350, ClientDB[[#This Row],[Days]]*300)</f>
        <v>900</v>
      </c>
      <c r="P343" s="35">
        <f>IF(ClientDB[[#This Row],[Events]]&gt;=10, ClientDB[[#This Row],[Price]]*0.8, IF(ClientDB[[#This Row],[Events]]&gt;=5, ClientDB[[#This Row],[Price]]-50,ClientDB[[#This Row],[Price]]))</f>
        <v>850</v>
      </c>
      <c r="Q343" s="15" t="s">
        <v>901</v>
      </c>
      <c r="R343" s="15" t="str">
        <f>INDEX('Lookup Lists'!$H$7:$K$59, MATCH(ClientDB[[#This Row],[Country Code]], 'Lookup Lists'!$G$7:$G$59, 0), MATCH(ClientDB[[#This Row],[Meal]], 'Lookup Lists'!$H$6:$K$6, 0))</f>
        <v>G</v>
      </c>
    </row>
    <row r="344" spans="1:18" x14ac:dyDescent="0.25">
      <c r="A344" s="10">
        <v>37571</v>
      </c>
      <c r="B344" t="s">
        <v>85</v>
      </c>
      <c r="C344" t="s">
        <v>86</v>
      </c>
      <c r="D344" s="18">
        <v>43273</v>
      </c>
      <c r="E344" s="10">
        <f>YEAR(ClientDB[[#This Row],[Start Date]])</f>
        <v>2018</v>
      </c>
      <c r="F344" t="s">
        <v>799</v>
      </c>
      <c r="G344" t="str">
        <f>VLOOKUP(ClientDB[[#This Row],[Org Code]],orgLookupTable[],2,FALSE)</f>
        <v>ByteSize</v>
      </c>
      <c r="H344" s="10" t="s">
        <v>7</v>
      </c>
      <c r="I344" s="10" t="str">
        <f>VLOOKUP(ClientDB[[#This Row],[Country Code]],CountryLookup[],2,)</f>
        <v>Iran</v>
      </c>
      <c r="J344" s="15">
        <v>5</v>
      </c>
      <c r="K344" s="15" t="str">
        <f>IF(ClientDB[[#This Row],[Start Date]]&gt;=U$14,"New","")</f>
        <v/>
      </c>
      <c r="L344" s="15" t="str">
        <f>IF(AND(ClientDB[[#This Row],[Start Year]]&lt;2016, ClientDB[[#This Row],[Events]]&gt;=6),"Gift","")</f>
        <v/>
      </c>
      <c r="M344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44" s="15">
        <v>3</v>
      </c>
      <c r="O344" s="35">
        <f>IF(ClientDB[[#This Row],[Days]]=1, 350, ClientDB[[#This Row],[Days]]*300)</f>
        <v>900</v>
      </c>
      <c r="P344" s="35">
        <f>IF(ClientDB[[#This Row],[Events]]&gt;=10, ClientDB[[#This Row],[Price]]*0.8, IF(ClientDB[[#This Row],[Events]]&gt;=5, ClientDB[[#This Row],[Price]]-50,ClientDB[[#This Row],[Price]]))</f>
        <v>850</v>
      </c>
      <c r="Q344" s="15" t="s">
        <v>901</v>
      </c>
      <c r="R344" s="15" t="str">
        <f>INDEX('Lookup Lists'!$H$7:$K$59, MATCH(ClientDB[[#This Row],[Country Code]], 'Lookup Lists'!$G$7:$G$59, 0), MATCH(ClientDB[[#This Row],[Meal]], 'Lookup Lists'!$H$6:$K$6, 0))</f>
        <v>F</v>
      </c>
    </row>
    <row r="345" spans="1:18" x14ac:dyDescent="0.25">
      <c r="A345" s="10">
        <v>37598</v>
      </c>
      <c r="B345" t="s">
        <v>552</v>
      </c>
      <c r="C345" t="s">
        <v>553</v>
      </c>
      <c r="D345" s="18">
        <v>42313</v>
      </c>
      <c r="E345" s="10">
        <f>YEAR(ClientDB[[#This Row],[Start Date]])</f>
        <v>2015</v>
      </c>
      <c r="F345" t="s">
        <v>831</v>
      </c>
      <c r="G345" t="str">
        <f>VLOOKUP(ClientDB[[#This Row],[Org Code]],orgLookupTable[],2,FALSE)</f>
        <v>TatSan</v>
      </c>
      <c r="H345" s="10" t="s">
        <v>15</v>
      </c>
      <c r="I345" s="10" t="str">
        <f>VLOOKUP(ClientDB[[#This Row],[Country Code]],CountryLookup[],2,)</f>
        <v>United Kingdom</v>
      </c>
      <c r="J345" s="15">
        <v>4</v>
      </c>
      <c r="K345" s="15" t="str">
        <f>IF(ClientDB[[#This Row],[Start Date]]&gt;=U$14,"New","")</f>
        <v/>
      </c>
      <c r="L345" s="15" t="str">
        <f>IF(AND(ClientDB[[#This Row],[Start Year]]&lt;2016, ClientDB[[#This Row],[Events]]&gt;=6),"Gift","")</f>
        <v/>
      </c>
      <c r="M345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45" s="15">
        <v>3</v>
      </c>
      <c r="O345" s="35">
        <f>IF(ClientDB[[#This Row],[Days]]=1, 350, ClientDB[[#This Row],[Days]]*300)</f>
        <v>900</v>
      </c>
      <c r="P345" s="35">
        <f>IF(ClientDB[[#This Row],[Events]]&gt;=10, ClientDB[[#This Row],[Price]]*0.8, IF(ClientDB[[#This Row],[Events]]&gt;=5, ClientDB[[#This Row],[Price]]-50,ClientDB[[#This Row],[Price]]))</f>
        <v>900</v>
      </c>
      <c r="Q345" s="15" t="s">
        <v>902</v>
      </c>
      <c r="R345" s="15" t="str">
        <f>INDEX('Lookup Lists'!$H$7:$K$59, MATCH(ClientDB[[#This Row],[Country Code]], 'Lookup Lists'!$G$7:$G$59, 0), MATCH(ClientDB[[#This Row],[Meal]], 'Lookup Lists'!$H$6:$K$6, 0))</f>
        <v>B</v>
      </c>
    </row>
    <row r="346" spans="1:18" x14ac:dyDescent="0.25">
      <c r="A346" s="10">
        <v>37603</v>
      </c>
      <c r="B346" t="s">
        <v>474</v>
      </c>
      <c r="C346" t="s">
        <v>475</v>
      </c>
      <c r="D346" s="18">
        <v>43876</v>
      </c>
      <c r="E346" s="10">
        <f>YEAR(ClientDB[[#This Row],[Start Date]])</f>
        <v>2020</v>
      </c>
      <c r="F346" t="s">
        <v>810</v>
      </c>
      <c r="G346" t="str">
        <f>VLOOKUP(ClientDB[[#This Row],[Org Code]],orgLookupTable[],2,FALSE)</f>
        <v>Euro-M</v>
      </c>
      <c r="H346" s="10" t="s">
        <v>7</v>
      </c>
      <c r="I346" s="10" t="str">
        <f>VLOOKUP(ClientDB[[#This Row],[Country Code]],CountryLookup[],2,)</f>
        <v>Iran</v>
      </c>
      <c r="J346" s="15">
        <v>1</v>
      </c>
      <c r="K346" s="15" t="str">
        <f>IF(ClientDB[[#This Row],[Start Date]]&gt;=U$14,"New","")</f>
        <v>New</v>
      </c>
      <c r="L346" s="15" t="str">
        <f>IF(AND(ClientDB[[#This Row],[Start Year]]&lt;2016, ClientDB[[#This Row],[Events]]&gt;=6),"Gift","")</f>
        <v/>
      </c>
      <c r="M346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46" s="15">
        <v>1</v>
      </c>
      <c r="O346" s="35">
        <f>IF(ClientDB[[#This Row],[Days]]=1, 350, ClientDB[[#This Row],[Days]]*300)</f>
        <v>350</v>
      </c>
      <c r="P346" s="35">
        <f>IF(ClientDB[[#This Row],[Events]]&gt;=10, ClientDB[[#This Row],[Price]]*0.8, IF(ClientDB[[#This Row],[Events]]&gt;=5, ClientDB[[#This Row],[Price]]-50,ClientDB[[#This Row],[Price]]))</f>
        <v>350</v>
      </c>
      <c r="Q346" s="15" t="s">
        <v>901</v>
      </c>
      <c r="R346" s="15" t="str">
        <f>INDEX('Lookup Lists'!$H$7:$K$59, MATCH(ClientDB[[#This Row],[Country Code]], 'Lookup Lists'!$G$7:$G$59, 0), MATCH(ClientDB[[#This Row],[Meal]], 'Lookup Lists'!$H$6:$K$6, 0))</f>
        <v>F</v>
      </c>
    </row>
    <row r="347" spans="1:18" x14ac:dyDescent="0.25">
      <c r="A347" s="10">
        <v>37742</v>
      </c>
      <c r="B347" t="s">
        <v>255</v>
      </c>
      <c r="C347" t="s">
        <v>256</v>
      </c>
      <c r="D347" s="18">
        <v>43493</v>
      </c>
      <c r="E347" s="10">
        <f>YEAR(ClientDB[[#This Row],[Start Date]])</f>
        <v>2019</v>
      </c>
      <c r="F347" t="s">
        <v>834</v>
      </c>
      <c r="G347" t="str">
        <f>VLOOKUP(ClientDB[[#This Row],[Org Code]],orgLookupTable[],2,FALSE)</f>
        <v>Verisize</v>
      </c>
      <c r="H347" s="10" t="s">
        <v>34</v>
      </c>
      <c r="I347" s="10" t="str">
        <f>VLOOKUP(ClientDB[[#This Row],[Country Code]],CountryLookup[],2,)</f>
        <v>United States</v>
      </c>
      <c r="J347" s="15">
        <v>2</v>
      </c>
      <c r="K347" s="15" t="str">
        <f>IF(ClientDB[[#This Row],[Start Date]]&gt;=U$14,"New","")</f>
        <v/>
      </c>
      <c r="L347" s="15" t="str">
        <f>IF(AND(ClientDB[[#This Row],[Start Year]]&lt;2016, ClientDB[[#This Row],[Events]]&gt;=6),"Gift","")</f>
        <v/>
      </c>
      <c r="M347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47" s="15">
        <v>1</v>
      </c>
      <c r="O347" s="35">
        <f>IF(ClientDB[[#This Row],[Days]]=1, 350, ClientDB[[#This Row],[Days]]*300)</f>
        <v>350</v>
      </c>
      <c r="P347" s="35">
        <f>IF(ClientDB[[#This Row],[Events]]&gt;=10, ClientDB[[#This Row],[Price]]*0.8, IF(ClientDB[[#This Row],[Events]]&gt;=5, ClientDB[[#This Row],[Price]]-50,ClientDB[[#This Row],[Price]]))</f>
        <v>350</v>
      </c>
      <c r="Q347" s="15" t="s">
        <v>901</v>
      </c>
      <c r="R347" s="15" t="str">
        <f>INDEX('Lookup Lists'!$H$7:$K$59, MATCH(ClientDB[[#This Row],[Country Code]], 'Lookup Lists'!$G$7:$G$59, 0), MATCH(ClientDB[[#This Row],[Meal]], 'Lookup Lists'!$H$6:$K$6, 0))</f>
        <v>G</v>
      </c>
    </row>
    <row r="348" spans="1:18" x14ac:dyDescent="0.25">
      <c r="A348" s="10">
        <v>37780</v>
      </c>
      <c r="B348" t="s">
        <v>487</v>
      </c>
      <c r="C348" t="s">
        <v>488</v>
      </c>
      <c r="D348" s="18">
        <v>43356</v>
      </c>
      <c r="E348" s="10">
        <f>YEAR(ClientDB[[#This Row],[Start Date]])</f>
        <v>2018</v>
      </c>
      <c r="F348" t="s">
        <v>821</v>
      </c>
      <c r="G348" t="str">
        <f>VLOOKUP(ClientDB[[#This Row],[Org Code]],orgLookupTable[],2,FALSE)</f>
        <v>Parmis Technologies</v>
      </c>
      <c r="H348" s="10" t="s">
        <v>63</v>
      </c>
      <c r="I348" s="10" t="str">
        <f>VLOOKUP(ClientDB[[#This Row],[Country Code]],CountryLookup[],2,)</f>
        <v>Armenia</v>
      </c>
      <c r="J348" s="15">
        <v>4</v>
      </c>
      <c r="K348" s="15" t="str">
        <f>IF(ClientDB[[#This Row],[Start Date]]&gt;=U$14,"New","")</f>
        <v/>
      </c>
      <c r="L348" s="15" t="str">
        <f>IF(AND(ClientDB[[#This Row],[Start Year]]&lt;2016, ClientDB[[#This Row],[Events]]&gt;=6),"Gift","")</f>
        <v/>
      </c>
      <c r="M348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48" s="15">
        <v>1</v>
      </c>
      <c r="O348" s="35">
        <f>IF(ClientDB[[#This Row],[Days]]=1, 350, ClientDB[[#This Row],[Days]]*300)</f>
        <v>350</v>
      </c>
      <c r="P348" s="35">
        <f>IF(ClientDB[[#This Row],[Events]]&gt;=10, ClientDB[[#This Row],[Price]]*0.8, IF(ClientDB[[#This Row],[Events]]&gt;=5, ClientDB[[#This Row],[Price]]-50,ClientDB[[#This Row],[Price]]))</f>
        <v>350</v>
      </c>
      <c r="Q348" s="15" t="s">
        <v>901</v>
      </c>
      <c r="R348" s="15" t="str">
        <f>INDEX('Lookup Lists'!$H$7:$K$59, MATCH(ClientDB[[#This Row],[Country Code]], 'Lookup Lists'!$G$7:$G$59, 0), MATCH(ClientDB[[#This Row],[Meal]], 'Lookup Lists'!$H$6:$K$6, 0))</f>
        <v>D</v>
      </c>
    </row>
    <row r="349" spans="1:18" x14ac:dyDescent="0.25">
      <c r="A349" s="10">
        <v>37797</v>
      </c>
      <c r="B349" t="s">
        <v>75</v>
      </c>
      <c r="C349" t="s">
        <v>76</v>
      </c>
      <c r="D349" s="18">
        <v>43413</v>
      </c>
      <c r="E349" s="10">
        <f>YEAR(ClientDB[[#This Row],[Start Date]])</f>
        <v>2018</v>
      </c>
      <c r="F349" t="s">
        <v>798</v>
      </c>
      <c r="G349" t="str">
        <f>VLOOKUP(ClientDB[[#This Row],[Org Code]],orgLookupTable[],2,FALSE)</f>
        <v>Axell Group</v>
      </c>
      <c r="H349" s="10" t="s">
        <v>78</v>
      </c>
      <c r="I349" s="10" t="str">
        <f>VLOOKUP(ClientDB[[#This Row],[Country Code]],CountryLookup[],2,)</f>
        <v>Sweden</v>
      </c>
      <c r="J349" s="15">
        <v>2</v>
      </c>
      <c r="K349" s="15" t="str">
        <f>IF(ClientDB[[#This Row],[Start Date]]&gt;=U$14,"New","")</f>
        <v/>
      </c>
      <c r="L349" s="15" t="str">
        <f>IF(AND(ClientDB[[#This Row],[Start Year]]&lt;2016, ClientDB[[#This Row],[Events]]&gt;=6),"Gift","")</f>
        <v/>
      </c>
      <c r="M349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49" s="15">
        <v>3</v>
      </c>
      <c r="O349" s="35">
        <f>IF(ClientDB[[#This Row],[Days]]=1, 350, ClientDB[[#This Row],[Days]]*300)</f>
        <v>900</v>
      </c>
      <c r="P349" s="35">
        <f>IF(ClientDB[[#This Row],[Events]]&gt;=10, ClientDB[[#This Row],[Price]]*0.8, IF(ClientDB[[#This Row],[Events]]&gt;=5, ClientDB[[#This Row],[Price]]-50,ClientDB[[#This Row],[Price]]))</f>
        <v>900</v>
      </c>
      <c r="Q349" s="15" t="s">
        <v>900</v>
      </c>
      <c r="R349" s="15" t="str">
        <f>INDEX('Lookup Lists'!$H$7:$K$59, MATCH(ClientDB[[#This Row],[Country Code]], 'Lookup Lists'!$G$7:$G$59, 0), MATCH(ClientDB[[#This Row],[Meal]], 'Lookup Lists'!$H$6:$K$6, 0))</f>
        <v>C</v>
      </c>
    </row>
    <row r="350" spans="1:18" x14ac:dyDescent="0.25">
      <c r="A350" s="10">
        <v>37895</v>
      </c>
      <c r="B350" t="s">
        <v>341</v>
      </c>
      <c r="C350" t="s">
        <v>342</v>
      </c>
      <c r="D350" s="18">
        <v>42261</v>
      </c>
      <c r="E350" s="10">
        <f>YEAR(ClientDB[[#This Row],[Start Date]])</f>
        <v>2015</v>
      </c>
      <c r="F350" t="s">
        <v>827</v>
      </c>
      <c r="G350" t="str">
        <f>VLOOKUP(ClientDB[[#This Row],[Org Code]],orgLookupTable[],2,FALSE)</f>
        <v>Ripple Com</v>
      </c>
      <c r="H350" s="10" t="s">
        <v>15</v>
      </c>
      <c r="I350" s="10" t="str">
        <f>VLOOKUP(ClientDB[[#This Row],[Country Code]],CountryLookup[],2,)</f>
        <v>United Kingdom</v>
      </c>
      <c r="J350" s="15">
        <v>7</v>
      </c>
      <c r="K350" s="15" t="str">
        <f>IF(ClientDB[[#This Row],[Start Date]]&gt;=U$14,"New","")</f>
        <v/>
      </c>
      <c r="L350" s="15" t="str">
        <f>IF(AND(ClientDB[[#This Row],[Start Year]]&lt;2016, ClientDB[[#This Row],[Events]]&gt;=6),"Gift","")</f>
        <v>Gift</v>
      </c>
      <c r="M350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50" s="15">
        <v>2</v>
      </c>
      <c r="O350" s="35">
        <f>IF(ClientDB[[#This Row],[Days]]=1, 350, ClientDB[[#This Row],[Days]]*300)</f>
        <v>600</v>
      </c>
      <c r="P350" s="35">
        <f>IF(ClientDB[[#This Row],[Events]]&gt;=10, ClientDB[[#This Row],[Price]]*0.8, IF(ClientDB[[#This Row],[Events]]&gt;=5, ClientDB[[#This Row],[Price]]-50,ClientDB[[#This Row],[Price]]))</f>
        <v>550</v>
      </c>
      <c r="Q350" s="15" t="s">
        <v>901</v>
      </c>
      <c r="R350" s="15" t="str">
        <f>INDEX('Lookup Lists'!$H$7:$K$59, MATCH(ClientDB[[#This Row],[Country Code]], 'Lookup Lists'!$G$7:$G$59, 0), MATCH(ClientDB[[#This Row],[Meal]], 'Lookup Lists'!$H$6:$K$6, 0))</f>
        <v>E</v>
      </c>
    </row>
    <row r="351" spans="1:18" x14ac:dyDescent="0.25">
      <c r="A351" s="10">
        <v>37902</v>
      </c>
      <c r="B351" t="s">
        <v>296</v>
      </c>
      <c r="C351" t="s">
        <v>297</v>
      </c>
      <c r="D351" s="18">
        <v>42815</v>
      </c>
      <c r="E351" s="10">
        <f>YEAR(ClientDB[[#This Row],[Start Date]])</f>
        <v>2017</v>
      </c>
      <c r="F351" t="s">
        <v>796</v>
      </c>
      <c r="G351" t="str">
        <f>VLOOKUP(ClientDB[[#This Row],[Org Code]],orgLookupTable[],2,FALSE)</f>
        <v>Ares</v>
      </c>
      <c r="H351" s="10" t="s">
        <v>46</v>
      </c>
      <c r="I351" s="10" t="str">
        <f>VLOOKUP(ClientDB[[#This Row],[Country Code]],CountryLookup[],2,)</f>
        <v>Germany</v>
      </c>
      <c r="J351" s="15">
        <v>9</v>
      </c>
      <c r="K351" s="15" t="str">
        <f>IF(ClientDB[[#This Row],[Start Date]]&gt;=U$14,"New","")</f>
        <v/>
      </c>
      <c r="L351" s="15" t="str">
        <f>IF(AND(ClientDB[[#This Row],[Start Year]]&lt;2016, ClientDB[[#This Row],[Events]]&gt;=6),"Gift","")</f>
        <v/>
      </c>
      <c r="M351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51" s="15">
        <v>3</v>
      </c>
      <c r="O351" s="35">
        <f>IF(ClientDB[[#This Row],[Days]]=1, 350, ClientDB[[#This Row],[Days]]*300)</f>
        <v>900</v>
      </c>
      <c r="P351" s="35">
        <f>IF(ClientDB[[#This Row],[Events]]&gt;=10, ClientDB[[#This Row],[Price]]*0.8, IF(ClientDB[[#This Row],[Events]]&gt;=5, ClientDB[[#This Row],[Price]]-50,ClientDB[[#This Row],[Price]]))</f>
        <v>850</v>
      </c>
      <c r="Q351" s="15" t="s">
        <v>901</v>
      </c>
      <c r="R351" s="15" t="str">
        <f>INDEX('Lookup Lists'!$H$7:$K$59, MATCH(ClientDB[[#This Row],[Country Code]], 'Lookup Lists'!$G$7:$G$59, 0), MATCH(ClientDB[[#This Row],[Meal]], 'Lookup Lists'!$H$6:$K$6, 0))</f>
        <v>D</v>
      </c>
    </row>
    <row r="352" spans="1:18" x14ac:dyDescent="0.25">
      <c r="A352" s="10">
        <v>37959</v>
      </c>
      <c r="B352" t="s">
        <v>221</v>
      </c>
      <c r="C352" t="s">
        <v>222</v>
      </c>
      <c r="D352" s="18">
        <v>43259</v>
      </c>
      <c r="E352" s="10">
        <f>YEAR(ClientDB[[#This Row],[Start Date]])</f>
        <v>2018</v>
      </c>
      <c r="F352" t="s">
        <v>821</v>
      </c>
      <c r="G352" t="str">
        <f>VLOOKUP(ClientDB[[#This Row],[Org Code]],orgLookupTable[],2,FALSE)</f>
        <v>Parmis Technologies</v>
      </c>
      <c r="H352" s="10" t="s">
        <v>34</v>
      </c>
      <c r="I352" s="10" t="str">
        <f>VLOOKUP(ClientDB[[#This Row],[Country Code]],CountryLookup[],2,)</f>
        <v>United States</v>
      </c>
      <c r="J352" s="15">
        <v>6</v>
      </c>
      <c r="K352" s="15" t="str">
        <f>IF(ClientDB[[#This Row],[Start Date]]&gt;=U$14,"New","")</f>
        <v/>
      </c>
      <c r="L352" s="15" t="str">
        <f>IF(AND(ClientDB[[#This Row],[Start Year]]&lt;2016, ClientDB[[#This Row],[Events]]&gt;=6),"Gift","")</f>
        <v/>
      </c>
      <c r="M352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52" s="15">
        <v>1</v>
      </c>
      <c r="O352" s="35">
        <f>IF(ClientDB[[#This Row],[Days]]=1, 350, ClientDB[[#This Row],[Days]]*300)</f>
        <v>350</v>
      </c>
      <c r="P352" s="35">
        <f>IF(ClientDB[[#This Row],[Events]]&gt;=10, ClientDB[[#This Row],[Price]]*0.8, IF(ClientDB[[#This Row],[Events]]&gt;=5, ClientDB[[#This Row],[Price]]-50,ClientDB[[#This Row],[Price]]))</f>
        <v>300</v>
      </c>
      <c r="Q352" s="15" t="s">
        <v>902</v>
      </c>
      <c r="R352" s="15" t="str">
        <f>INDEX('Lookup Lists'!$H$7:$K$59, MATCH(ClientDB[[#This Row],[Country Code]], 'Lookup Lists'!$G$7:$G$59, 0), MATCH(ClientDB[[#This Row],[Meal]], 'Lookup Lists'!$H$6:$K$6, 0))</f>
        <v>F</v>
      </c>
    </row>
    <row r="353" spans="1:18" x14ac:dyDescent="0.25">
      <c r="A353" s="10">
        <v>37974</v>
      </c>
      <c r="B353" t="s">
        <v>614</v>
      </c>
      <c r="C353" t="s">
        <v>615</v>
      </c>
      <c r="D353" s="18">
        <v>43951</v>
      </c>
      <c r="E353" s="10">
        <f>YEAR(ClientDB[[#This Row],[Start Date]])</f>
        <v>2020</v>
      </c>
      <c r="F353" t="s">
        <v>799</v>
      </c>
      <c r="G353" t="str">
        <f>VLOOKUP(ClientDB[[#This Row],[Org Code]],orgLookupTable[],2,FALSE)</f>
        <v>ByteSize</v>
      </c>
      <c r="H353" s="10" t="s">
        <v>38</v>
      </c>
      <c r="I353" s="10" t="str">
        <f>VLOOKUP(ClientDB[[#This Row],[Country Code]],CountryLookup[],2,)</f>
        <v>Czech Republic</v>
      </c>
      <c r="J353" s="15">
        <v>2</v>
      </c>
      <c r="K353" s="15" t="str">
        <f>IF(ClientDB[[#This Row],[Start Date]]&gt;=U$14,"New","")</f>
        <v>New</v>
      </c>
      <c r="L353" s="15" t="str">
        <f>IF(AND(ClientDB[[#This Row],[Start Year]]&lt;2016, ClientDB[[#This Row],[Events]]&gt;=6),"Gift","")</f>
        <v/>
      </c>
      <c r="M353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53" s="15">
        <v>3</v>
      </c>
      <c r="O353" s="35">
        <f>IF(ClientDB[[#This Row],[Days]]=1, 350, ClientDB[[#This Row],[Days]]*300)</f>
        <v>900</v>
      </c>
      <c r="P353" s="35">
        <f>IF(ClientDB[[#This Row],[Events]]&gt;=10, ClientDB[[#This Row],[Price]]*0.8, IF(ClientDB[[#This Row],[Events]]&gt;=5, ClientDB[[#This Row],[Price]]-50,ClientDB[[#This Row],[Price]]))</f>
        <v>900</v>
      </c>
      <c r="Q353" s="15" t="s">
        <v>901</v>
      </c>
      <c r="R353" s="15" t="str">
        <f>INDEX('Lookup Lists'!$H$7:$K$59, MATCH(ClientDB[[#This Row],[Country Code]], 'Lookup Lists'!$G$7:$G$59, 0), MATCH(ClientDB[[#This Row],[Meal]], 'Lookup Lists'!$H$6:$K$6, 0))</f>
        <v>D</v>
      </c>
    </row>
    <row r="354" spans="1:18" x14ac:dyDescent="0.25">
      <c r="A354" s="10">
        <v>38307</v>
      </c>
      <c r="B354" t="s">
        <v>677</v>
      </c>
      <c r="C354" t="s">
        <v>678</v>
      </c>
      <c r="D354" s="18">
        <v>43579</v>
      </c>
      <c r="E354" s="10">
        <f>YEAR(ClientDB[[#This Row],[Start Date]])</f>
        <v>2019</v>
      </c>
      <c r="F354" t="s">
        <v>831</v>
      </c>
      <c r="G354" t="str">
        <f>VLOOKUP(ClientDB[[#This Row],[Org Code]],orgLookupTable[],2,FALSE)</f>
        <v>TatSan</v>
      </c>
      <c r="H354" s="10" t="s">
        <v>155</v>
      </c>
      <c r="I354" s="10" t="str">
        <f>VLOOKUP(ClientDB[[#This Row],[Country Code]],CountryLookup[],2,)</f>
        <v>United Arab Emirates</v>
      </c>
      <c r="J354" s="15">
        <v>3</v>
      </c>
      <c r="K354" s="15" t="str">
        <f>IF(ClientDB[[#This Row],[Start Date]]&gt;=U$14,"New","")</f>
        <v/>
      </c>
      <c r="L354" s="15" t="str">
        <f>IF(AND(ClientDB[[#This Row],[Start Year]]&lt;2016, ClientDB[[#This Row],[Events]]&gt;=6),"Gift","")</f>
        <v/>
      </c>
      <c r="M354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54" s="15">
        <v>1</v>
      </c>
      <c r="O354" s="35">
        <f>IF(ClientDB[[#This Row],[Days]]=1, 350, ClientDB[[#This Row],[Days]]*300)</f>
        <v>350</v>
      </c>
      <c r="P354" s="35">
        <f>IF(ClientDB[[#This Row],[Events]]&gt;=10, ClientDB[[#This Row],[Price]]*0.8, IF(ClientDB[[#This Row],[Events]]&gt;=5, ClientDB[[#This Row],[Price]]-50,ClientDB[[#This Row],[Price]]))</f>
        <v>350</v>
      </c>
      <c r="Q354" s="15" t="s">
        <v>902</v>
      </c>
      <c r="R354" s="15" t="str">
        <f>INDEX('Lookup Lists'!$H$7:$K$59, MATCH(ClientDB[[#This Row],[Country Code]], 'Lookup Lists'!$G$7:$G$59, 0), MATCH(ClientDB[[#This Row],[Meal]], 'Lookup Lists'!$H$6:$K$6, 0))</f>
        <v>B</v>
      </c>
    </row>
    <row r="355" spans="1:18" x14ac:dyDescent="0.25">
      <c r="A355" s="10">
        <v>38372</v>
      </c>
      <c r="B355" t="s">
        <v>679</v>
      </c>
      <c r="C355" t="s">
        <v>680</v>
      </c>
      <c r="D355" s="18">
        <v>42668</v>
      </c>
      <c r="E355" s="10">
        <f>YEAR(ClientDB[[#This Row],[Start Date]])</f>
        <v>2016</v>
      </c>
      <c r="F355" t="s">
        <v>825</v>
      </c>
      <c r="G355" t="str">
        <f>VLOOKUP(ClientDB[[#This Row],[Org Code]],orgLookupTable[],2,FALSE)</f>
        <v>Qinisar</v>
      </c>
      <c r="H355" s="10" t="s">
        <v>54</v>
      </c>
      <c r="I355" s="10" t="str">
        <f>VLOOKUP(ClientDB[[#This Row],[Country Code]],CountryLookup[],2,)</f>
        <v>Romania</v>
      </c>
      <c r="J355" s="15">
        <v>5</v>
      </c>
      <c r="K355" s="15" t="str">
        <f>IF(ClientDB[[#This Row],[Start Date]]&gt;=U$14,"New","")</f>
        <v/>
      </c>
      <c r="L355" s="15" t="str">
        <f>IF(AND(ClientDB[[#This Row],[Start Year]]&lt;2016, ClientDB[[#This Row],[Events]]&gt;=6),"Gift","")</f>
        <v/>
      </c>
      <c r="M355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55" s="15">
        <v>2</v>
      </c>
      <c r="O355" s="35">
        <f>IF(ClientDB[[#This Row],[Days]]=1, 350, ClientDB[[#This Row],[Days]]*300)</f>
        <v>600</v>
      </c>
      <c r="P355" s="35">
        <f>IF(ClientDB[[#This Row],[Events]]&gt;=10, ClientDB[[#This Row],[Price]]*0.8, IF(ClientDB[[#This Row],[Events]]&gt;=5, ClientDB[[#This Row],[Price]]-50,ClientDB[[#This Row],[Price]]))</f>
        <v>550</v>
      </c>
      <c r="Q355" s="15" t="s">
        <v>902</v>
      </c>
      <c r="R355" s="15" t="str">
        <f>INDEX('Lookup Lists'!$H$7:$K$59, MATCH(ClientDB[[#This Row],[Country Code]], 'Lookup Lists'!$G$7:$G$59, 0), MATCH(ClientDB[[#This Row],[Meal]], 'Lookup Lists'!$H$6:$K$6, 0))</f>
        <v>C</v>
      </c>
    </row>
    <row r="356" spans="1:18" x14ac:dyDescent="0.25">
      <c r="A356" s="10">
        <v>38639</v>
      </c>
      <c r="B356" t="s">
        <v>206</v>
      </c>
      <c r="C356" t="s">
        <v>207</v>
      </c>
      <c r="D356" s="18">
        <v>43365</v>
      </c>
      <c r="E356" s="10">
        <f>YEAR(ClientDB[[#This Row],[Start Date]])</f>
        <v>2018</v>
      </c>
      <c r="F356" t="s">
        <v>817</v>
      </c>
      <c r="G356" t="str">
        <f>VLOOKUP(ClientDB[[#This Row],[Org Code]],orgLookupTable[],2,FALSE)</f>
        <v>LACNE</v>
      </c>
      <c r="H356" s="10" t="s">
        <v>15</v>
      </c>
      <c r="I356" s="10" t="str">
        <f>VLOOKUP(ClientDB[[#This Row],[Country Code]],CountryLookup[],2,)</f>
        <v>United Kingdom</v>
      </c>
      <c r="J356" s="15">
        <v>12</v>
      </c>
      <c r="K356" s="15" t="str">
        <f>IF(ClientDB[[#This Row],[Start Date]]&gt;=U$14,"New","")</f>
        <v/>
      </c>
      <c r="L356" s="15" t="str">
        <f>IF(AND(ClientDB[[#This Row],[Start Year]]&lt;2016, ClientDB[[#This Row],[Events]]&gt;=6),"Gift","")</f>
        <v/>
      </c>
      <c r="M356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356" s="15">
        <v>1</v>
      </c>
      <c r="O356" s="35">
        <f>IF(ClientDB[[#This Row],[Days]]=1, 350, ClientDB[[#This Row],[Days]]*300)</f>
        <v>350</v>
      </c>
      <c r="P356" s="35">
        <f>IF(ClientDB[[#This Row],[Events]]&gt;=10, ClientDB[[#This Row],[Price]]*0.8, IF(ClientDB[[#This Row],[Events]]&gt;=5, ClientDB[[#This Row],[Price]]-50,ClientDB[[#This Row],[Price]]))</f>
        <v>280</v>
      </c>
      <c r="Q356" s="15" t="s">
        <v>901</v>
      </c>
      <c r="R356" s="15" t="str">
        <f>INDEX('Lookup Lists'!$H$7:$K$59, MATCH(ClientDB[[#This Row],[Country Code]], 'Lookup Lists'!$G$7:$G$59, 0), MATCH(ClientDB[[#This Row],[Meal]], 'Lookup Lists'!$H$6:$K$6, 0))</f>
        <v>E</v>
      </c>
    </row>
    <row r="357" spans="1:18" x14ac:dyDescent="0.25">
      <c r="A357" s="10">
        <v>38726</v>
      </c>
      <c r="B357" t="s">
        <v>350</v>
      </c>
      <c r="C357" t="s">
        <v>351</v>
      </c>
      <c r="D357" s="18">
        <v>43379</v>
      </c>
      <c r="E357" s="10">
        <f>YEAR(ClientDB[[#This Row],[Start Date]])</f>
        <v>2018</v>
      </c>
      <c r="F357" t="s">
        <v>796</v>
      </c>
      <c r="G357" t="str">
        <f>VLOOKUP(ClientDB[[#This Row],[Org Code]],orgLookupTable[],2,FALSE)</f>
        <v>Ares</v>
      </c>
      <c r="H357" s="10" t="s">
        <v>38</v>
      </c>
      <c r="I357" s="10" t="str">
        <f>VLOOKUP(ClientDB[[#This Row],[Country Code]],CountryLookup[],2,)</f>
        <v>Czech Republic</v>
      </c>
      <c r="J357" s="15">
        <v>30</v>
      </c>
      <c r="K357" s="15" t="str">
        <f>IF(ClientDB[[#This Row],[Start Date]]&gt;=U$14,"New","")</f>
        <v/>
      </c>
      <c r="L357" s="15" t="str">
        <f>IF(AND(ClientDB[[#This Row],[Start Year]]&lt;2016, ClientDB[[#This Row],[Events]]&gt;=6),"Gift","")</f>
        <v/>
      </c>
      <c r="M357" s="15" t="str">
        <f>IF(ClientDB[[#This Row],[Events]]&gt;=30, "Platinum", IF(ClientDB[[#This Row],[Events]]&gt;=20,"Gold", IF(ClientDB[[#This Row],[Events]]&gt;=10,"Silver",IF(ClientDB[[#This Row],[Events]]&gt;=1,"Bronze",""))))</f>
        <v>Platinum</v>
      </c>
      <c r="N357" s="15">
        <v>1</v>
      </c>
      <c r="O357" s="35">
        <f>IF(ClientDB[[#This Row],[Days]]=1, 350, ClientDB[[#This Row],[Days]]*300)</f>
        <v>350</v>
      </c>
      <c r="P357" s="35">
        <f>IF(ClientDB[[#This Row],[Events]]&gt;=10, ClientDB[[#This Row],[Price]]*0.8, IF(ClientDB[[#This Row],[Events]]&gt;=5, ClientDB[[#This Row],[Price]]-50,ClientDB[[#This Row],[Price]]))</f>
        <v>280</v>
      </c>
      <c r="Q357" s="15" t="s">
        <v>901</v>
      </c>
      <c r="R357" s="15" t="str">
        <f>INDEX('Lookup Lists'!$H$7:$K$59, MATCH(ClientDB[[#This Row],[Country Code]], 'Lookup Lists'!$G$7:$G$59, 0), MATCH(ClientDB[[#This Row],[Meal]], 'Lookup Lists'!$H$6:$K$6, 0))</f>
        <v>D</v>
      </c>
    </row>
    <row r="358" spans="1:18" x14ac:dyDescent="0.25">
      <c r="A358" s="10">
        <v>38761</v>
      </c>
      <c r="B358" t="s">
        <v>263</v>
      </c>
      <c r="C358" t="s">
        <v>264</v>
      </c>
      <c r="D358" s="18">
        <v>42839</v>
      </c>
      <c r="E358" s="10">
        <f>YEAR(ClientDB[[#This Row],[Start Date]])</f>
        <v>2017</v>
      </c>
      <c r="F358" t="s">
        <v>805</v>
      </c>
      <c r="G358" t="str">
        <f>VLOOKUP(ClientDB[[#This Row],[Org Code]],orgLookupTable[],2,FALSE)</f>
        <v>Data Pro Sys</v>
      </c>
      <c r="H358" s="10" t="s">
        <v>46</v>
      </c>
      <c r="I358" s="10" t="str">
        <f>VLOOKUP(ClientDB[[#This Row],[Country Code]],CountryLookup[],2,)</f>
        <v>Germany</v>
      </c>
      <c r="J358" s="15">
        <v>16</v>
      </c>
      <c r="K358" s="15" t="str">
        <f>IF(ClientDB[[#This Row],[Start Date]]&gt;=U$14,"New","")</f>
        <v/>
      </c>
      <c r="L358" s="15" t="str">
        <f>IF(AND(ClientDB[[#This Row],[Start Year]]&lt;2016, ClientDB[[#This Row],[Events]]&gt;=6),"Gift","")</f>
        <v/>
      </c>
      <c r="M358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358" s="15">
        <v>1</v>
      </c>
      <c r="O358" s="35">
        <f>IF(ClientDB[[#This Row],[Days]]=1, 350, ClientDB[[#This Row],[Days]]*300)</f>
        <v>350</v>
      </c>
      <c r="P358" s="35">
        <f>IF(ClientDB[[#This Row],[Events]]&gt;=10, ClientDB[[#This Row],[Price]]*0.8, IF(ClientDB[[#This Row],[Events]]&gt;=5, ClientDB[[#This Row],[Price]]-50,ClientDB[[#This Row],[Price]]))</f>
        <v>280</v>
      </c>
      <c r="Q358" s="15" t="s">
        <v>902</v>
      </c>
      <c r="R358" s="15" t="str">
        <f>INDEX('Lookup Lists'!$H$7:$K$59, MATCH(ClientDB[[#This Row],[Country Code]], 'Lookup Lists'!$G$7:$G$59, 0), MATCH(ClientDB[[#This Row],[Meal]], 'Lookup Lists'!$H$6:$K$6, 0))</f>
        <v>B</v>
      </c>
    </row>
    <row r="359" spans="1:18" x14ac:dyDescent="0.25">
      <c r="A359" s="10">
        <v>38839</v>
      </c>
      <c r="B359" t="s">
        <v>176</v>
      </c>
      <c r="C359" t="s">
        <v>177</v>
      </c>
      <c r="D359" s="18">
        <v>44050</v>
      </c>
      <c r="E359" s="10">
        <f>YEAR(ClientDB[[#This Row],[Start Date]])</f>
        <v>2020</v>
      </c>
      <c r="F359" t="s">
        <v>809</v>
      </c>
      <c r="G359" t="str">
        <f>VLOOKUP(ClientDB[[#This Row],[Org Code]],orgLookupTable[],2,FALSE)</f>
        <v>Epsilon Tech</v>
      </c>
      <c r="H359" s="10" t="s">
        <v>178</v>
      </c>
      <c r="I359" s="10" t="str">
        <f>VLOOKUP(ClientDB[[#This Row],[Country Code]],CountryLookup[],2,)</f>
        <v>Mauritius</v>
      </c>
      <c r="J359" s="15">
        <v>1</v>
      </c>
      <c r="K359" s="15" t="str">
        <f>IF(ClientDB[[#This Row],[Start Date]]&gt;=U$14,"New","")</f>
        <v>New</v>
      </c>
      <c r="L359" s="15" t="str">
        <f>IF(AND(ClientDB[[#This Row],[Start Year]]&lt;2016, ClientDB[[#This Row],[Events]]&gt;=6),"Gift","")</f>
        <v/>
      </c>
      <c r="M359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59" s="15">
        <v>3</v>
      </c>
      <c r="O359" s="35">
        <f>IF(ClientDB[[#This Row],[Days]]=1, 350, ClientDB[[#This Row],[Days]]*300)</f>
        <v>900</v>
      </c>
      <c r="P359" s="35">
        <f>IF(ClientDB[[#This Row],[Events]]&gt;=10, ClientDB[[#This Row],[Price]]*0.8, IF(ClientDB[[#This Row],[Events]]&gt;=5, ClientDB[[#This Row],[Price]]-50,ClientDB[[#This Row],[Price]]))</f>
        <v>900</v>
      </c>
      <c r="Q359" s="15" t="s">
        <v>901</v>
      </c>
      <c r="R359" s="15" t="str">
        <f>INDEX('Lookup Lists'!$H$7:$K$59, MATCH(ClientDB[[#This Row],[Country Code]], 'Lookup Lists'!$G$7:$G$59, 0), MATCH(ClientDB[[#This Row],[Meal]], 'Lookup Lists'!$H$6:$K$6, 0))</f>
        <v>F</v>
      </c>
    </row>
    <row r="360" spans="1:18" x14ac:dyDescent="0.25">
      <c r="A360" s="10">
        <v>38892</v>
      </c>
      <c r="B360" t="s">
        <v>661</v>
      </c>
      <c r="C360" t="s">
        <v>662</v>
      </c>
      <c r="D360" s="18">
        <v>42402</v>
      </c>
      <c r="E360" s="10">
        <f>YEAR(ClientDB[[#This Row],[Start Date]])</f>
        <v>2016</v>
      </c>
      <c r="F360" t="s">
        <v>820</v>
      </c>
      <c r="G360" t="str">
        <f>VLOOKUP(ClientDB[[#This Row],[Org Code]],orgLookupTable[],2,FALSE)</f>
        <v>Oglev</v>
      </c>
      <c r="H360" s="10" t="s">
        <v>124</v>
      </c>
      <c r="I360" s="10" t="str">
        <f>VLOOKUP(ClientDB[[#This Row],[Country Code]],CountryLookup[],2,)</f>
        <v>Lebanon</v>
      </c>
      <c r="J360" s="15">
        <v>18</v>
      </c>
      <c r="K360" s="15" t="str">
        <f>IF(ClientDB[[#This Row],[Start Date]]&gt;=U$14,"New","")</f>
        <v/>
      </c>
      <c r="L360" s="15" t="str">
        <f>IF(AND(ClientDB[[#This Row],[Start Year]]&lt;2016, ClientDB[[#This Row],[Events]]&gt;=6),"Gift","")</f>
        <v/>
      </c>
      <c r="M360" s="15" t="str">
        <f>IF(ClientDB[[#This Row],[Events]]&gt;=30, "Platinum", IF(ClientDB[[#This Row],[Events]]&gt;=20,"Gold", IF(ClientDB[[#This Row],[Events]]&gt;=10,"Silver",IF(ClientDB[[#This Row],[Events]]&gt;=1,"Bronze",""))))</f>
        <v>Silver</v>
      </c>
      <c r="N360" s="15">
        <v>1</v>
      </c>
      <c r="O360" s="35">
        <f>IF(ClientDB[[#This Row],[Days]]=1, 350, ClientDB[[#This Row],[Days]]*300)</f>
        <v>350</v>
      </c>
      <c r="P360" s="35">
        <f>IF(ClientDB[[#This Row],[Events]]&gt;=10, ClientDB[[#This Row],[Price]]*0.8, IF(ClientDB[[#This Row],[Events]]&gt;=5, ClientDB[[#This Row],[Price]]-50,ClientDB[[#This Row],[Price]]))</f>
        <v>280</v>
      </c>
      <c r="Q360" s="15" t="s">
        <v>900</v>
      </c>
      <c r="R360" s="15" t="str">
        <f>INDEX('Lookup Lists'!$H$7:$K$59, MATCH(ClientDB[[#This Row],[Country Code]], 'Lookup Lists'!$G$7:$G$59, 0), MATCH(ClientDB[[#This Row],[Meal]], 'Lookup Lists'!$H$6:$K$6, 0))</f>
        <v>C</v>
      </c>
    </row>
    <row r="361" spans="1:18" x14ac:dyDescent="0.25">
      <c r="A361" s="10">
        <v>39126</v>
      </c>
      <c r="B361" t="s">
        <v>654</v>
      </c>
      <c r="C361" t="s">
        <v>655</v>
      </c>
      <c r="D361" s="18">
        <v>42272</v>
      </c>
      <c r="E361" s="10">
        <f>YEAR(ClientDB[[#This Row],[Start Date]])</f>
        <v>2015</v>
      </c>
      <c r="F361" t="s">
        <v>827</v>
      </c>
      <c r="G361" t="str">
        <f>VLOOKUP(ClientDB[[#This Row],[Org Code]],orgLookupTable[],2,FALSE)</f>
        <v>Ripple Com</v>
      </c>
      <c r="H361" s="10" t="s">
        <v>78</v>
      </c>
      <c r="I361" s="10" t="str">
        <f>VLOOKUP(ClientDB[[#This Row],[Country Code]],CountryLookup[],2,)</f>
        <v>Sweden</v>
      </c>
      <c r="J361" s="15">
        <v>20</v>
      </c>
      <c r="K361" s="15" t="str">
        <f>IF(ClientDB[[#This Row],[Start Date]]&gt;=U$14,"New","")</f>
        <v/>
      </c>
      <c r="L361" s="15" t="str">
        <f>IF(AND(ClientDB[[#This Row],[Start Year]]&lt;2016, ClientDB[[#This Row],[Events]]&gt;=6),"Gift","")</f>
        <v>Gift</v>
      </c>
      <c r="M361" s="15" t="str">
        <f>IF(ClientDB[[#This Row],[Events]]&gt;=30, "Platinum", IF(ClientDB[[#This Row],[Events]]&gt;=20,"Gold", IF(ClientDB[[#This Row],[Events]]&gt;=10,"Silver",IF(ClientDB[[#This Row],[Events]]&gt;=1,"Bronze",""))))</f>
        <v>Gold</v>
      </c>
      <c r="N361" s="15">
        <v>2</v>
      </c>
      <c r="O361" s="35">
        <f>IF(ClientDB[[#This Row],[Days]]=1, 350, ClientDB[[#This Row],[Days]]*300)</f>
        <v>600</v>
      </c>
      <c r="P361" s="35">
        <f>IF(ClientDB[[#This Row],[Events]]&gt;=10, ClientDB[[#This Row],[Price]]*0.8, IF(ClientDB[[#This Row],[Events]]&gt;=5, ClientDB[[#This Row],[Price]]-50,ClientDB[[#This Row],[Price]]))</f>
        <v>480</v>
      </c>
      <c r="Q361" s="15" t="s">
        <v>902</v>
      </c>
      <c r="R361" s="15" t="str">
        <f>INDEX('Lookup Lists'!$H$7:$K$59, MATCH(ClientDB[[#This Row],[Country Code]], 'Lookup Lists'!$G$7:$G$59, 0), MATCH(ClientDB[[#This Row],[Meal]], 'Lookup Lists'!$H$6:$K$6, 0))</f>
        <v>C</v>
      </c>
    </row>
    <row r="362" spans="1:18" x14ac:dyDescent="0.25">
      <c r="A362" s="10">
        <v>39356</v>
      </c>
      <c r="B362" t="s">
        <v>291</v>
      </c>
      <c r="C362" t="s">
        <v>292</v>
      </c>
      <c r="D362" s="18">
        <v>42265</v>
      </c>
      <c r="E362" s="10">
        <f>YEAR(ClientDB[[#This Row],[Start Date]])</f>
        <v>2015</v>
      </c>
      <c r="F362" t="s">
        <v>814</v>
      </c>
      <c r="G362" t="str">
        <f>VLOOKUP(ClientDB[[#This Row],[Org Code]],orgLookupTable[],2,FALSE)</f>
        <v>ICANT</v>
      </c>
      <c r="H362" s="10" t="s">
        <v>15</v>
      </c>
      <c r="I362" s="10" t="str">
        <f>VLOOKUP(ClientDB[[#This Row],[Country Code]],CountryLookup[],2,)</f>
        <v>United Kingdom</v>
      </c>
      <c r="J362" s="15">
        <v>36</v>
      </c>
      <c r="K362" s="15" t="str">
        <f>IF(ClientDB[[#This Row],[Start Date]]&gt;=U$14,"New","")</f>
        <v/>
      </c>
      <c r="L362" s="15" t="str">
        <f>IF(AND(ClientDB[[#This Row],[Start Year]]&lt;2016, ClientDB[[#This Row],[Events]]&gt;=6),"Gift","")</f>
        <v>Gift</v>
      </c>
      <c r="M362" s="15" t="str">
        <f>IF(ClientDB[[#This Row],[Events]]&gt;=30, "Platinum", IF(ClientDB[[#This Row],[Events]]&gt;=20,"Gold", IF(ClientDB[[#This Row],[Events]]&gt;=10,"Silver",IF(ClientDB[[#This Row],[Events]]&gt;=1,"Bronze",""))))</f>
        <v>Platinum</v>
      </c>
      <c r="N362" s="15">
        <v>2</v>
      </c>
      <c r="O362" s="35">
        <f>IF(ClientDB[[#This Row],[Days]]=1, 350, ClientDB[[#This Row],[Days]]*300)</f>
        <v>600</v>
      </c>
      <c r="P362" s="35">
        <f>IF(ClientDB[[#This Row],[Events]]&gt;=10, ClientDB[[#This Row],[Price]]*0.8, IF(ClientDB[[#This Row],[Events]]&gt;=5, ClientDB[[#This Row],[Price]]-50,ClientDB[[#This Row],[Price]]))</f>
        <v>480</v>
      </c>
      <c r="Q362" s="15" t="s">
        <v>902</v>
      </c>
      <c r="R362" s="15" t="str">
        <f>INDEX('Lookup Lists'!$H$7:$K$59, MATCH(ClientDB[[#This Row],[Country Code]], 'Lookup Lists'!$G$7:$G$59, 0), MATCH(ClientDB[[#This Row],[Meal]], 'Lookup Lists'!$H$6:$K$6, 0))</f>
        <v>B</v>
      </c>
    </row>
    <row r="363" spans="1:18" x14ac:dyDescent="0.25">
      <c r="A363" s="10">
        <v>39376</v>
      </c>
      <c r="B363" t="s">
        <v>403</v>
      </c>
      <c r="C363" t="s">
        <v>404</v>
      </c>
      <c r="D363" s="18">
        <v>43976</v>
      </c>
      <c r="E363" s="10">
        <f>YEAR(ClientDB[[#This Row],[Start Date]])</f>
        <v>2020</v>
      </c>
      <c r="F363" t="s">
        <v>817</v>
      </c>
      <c r="G363" t="str">
        <f>VLOOKUP(ClientDB[[#This Row],[Org Code]],orgLookupTable[],2,FALSE)</f>
        <v>LACNE</v>
      </c>
      <c r="H363" s="10" t="s">
        <v>155</v>
      </c>
      <c r="I363" s="10" t="str">
        <f>VLOOKUP(ClientDB[[#This Row],[Country Code]],CountryLookup[],2,)</f>
        <v>United Arab Emirates</v>
      </c>
      <c r="J363" s="15">
        <v>2</v>
      </c>
      <c r="K363" s="15" t="str">
        <f>IF(ClientDB[[#This Row],[Start Date]]&gt;=U$14,"New","")</f>
        <v>New</v>
      </c>
      <c r="L363" s="15" t="str">
        <f>IF(AND(ClientDB[[#This Row],[Start Year]]&lt;2016, ClientDB[[#This Row],[Events]]&gt;=6),"Gift","")</f>
        <v/>
      </c>
      <c r="M363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63" s="15">
        <v>3</v>
      </c>
      <c r="O363" s="35">
        <f>IF(ClientDB[[#This Row],[Days]]=1, 350, ClientDB[[#This Row],[Days]]*300)</f>
        <v>900</v>
      </c>
      <c r="P363" s="35">
        <f>IF(ClientDB[[#This Row],[Events]]&gt;=10, ClientDB[[#This Row],[Price]]*0.8, IF(ClientDB[[#This Row],[Events]]&gt;=5, ClientDB[[#This Row],[Price]]-50,ClientDB[[#This Row],[Price]]))</f>
        <v>900</v>
      </c>
      <c r="Q363" s="15" t="s">
        <v>901</v>
      </c>
      <c r="R363" s="15" t="str">
        <f>INDEX('Lookup Lists'!$H$7:$K$59, MATCH(ClientDB[[#This Row],[Country Code]], 'Lookup Lists'!$G$7:$G$59, 0), MATCH(ClientDB[[#This Row],[Meal]], 'Lookup Lists'!$H$6:$K$6, 0))</f>
        <v>D</v>
      </c>
    </row>
    <row r="364" spans="1:18" x14ac:dyDescent="0.25">
      <c r="A364" s="10">
        <v>39407</v>
      </c>
      <c r="B364" t="s">
        <v>197</v>
      </c>
      <c r="C364" t="s">
        <v>198</v>
      </c>
      <c r="D364" s="18">
        <v>42756</v>
      </c>
      <c r="E364" s="10">
        <f>YEAR(ClientDB[[#This Row],[Start Date]])</f>
        <v>2017</v>
      </c>
      <c r="F364" t="s">
        <v>795</v>
      </c>
      <c r="G364" t="str">
        <f>VLOOKUP(ClientDB[[#This Row],[Org Code]],orgLookupTable[],2,FALSE)</f>
        <v>AHA Networks</v>
      </c>
      <c r="H364" s="10" t="s">
        <v>59</v>
      </c>
      <c r="I364" s="10" t="str">
        <f>VLOOKUP(ClientDB[[#This Row],[Country Code]],CountryLookup[],2,)</f>
        <v>Netherlands</v>
      </c>
      <c r="J364" s="15">
        <v>2</v>
      </c>
      <c r="K364" s="15" t="str">
        <f>IF(ClientDB[[#This Row],[Start Date]]&gt;=U$14,"New","")</f>
        <v/>
      </c>
      <c r="L364" s="15" t="str">
        <f>IF(AND(ClientDB[[#This Row],[Start Year]]&lt;2016, ClientDB[[#This Row],[Events]]&gt;=6),"Gift","")</f>
        <v/>
      </c>
      <c r="M364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64" s="15">
        <v>1</v>
      </c>
      <c r="O364" s="35">
        <f>IF(ClientDB[[#This Row],[Days]]=1, 350, ClientDB[[#This Row],[Days]]*300)</f>
        <v>350</v>
      </c>
      <c r="P364" s="35">
        <f>IF(ClientDB[[#This Row],[Events]]&gt;=10, ClientDB[[#This Row],[Price]]*0.8, IF(ClientDB[[#This Row],[Events]]&gt;=5, ClientDB[[#This Row],[Price]]-50,ClientDB[[#This Row],[Price]]))</f>
        <v>350</v>
      </c>
      <c r="Q364" s="15" t="s">
        <v>899</v>
      </c>
      <c r="R364" s="15" t="str">
        <f>INDEX('Lookup Lists'!$H$7:$K$59, MATCH(ClientDB[[#This Row],[Country Code]], 'Lookup Lists'!$G$7:$G$59, 0), MATCH(ClientDB[[#This Row],[Meal]], 'Lookup Lists'!$H$6:$K$6, 0))</f>
        <v>B</v>
      </c>
    </row>
    <row r="365" spans="1:18" x14ac:dyDescent="0.25">
      <c r="A365" s="10">
        <v>39500</v>
      </c>
      <c r="B365" t="s">
        <v>600</v>
      </c>
      <c r="C365" t="s">
        <v>601</v>
      </c>
      <c r="D365" s="18">
        <v>43662</v>
      </c>
      <c r="E365" s="10">
        <f>YEAR(ClientDB[[#This Row],[Start Date]])</f>
        <v>2019</v>
      </c>
      <c r="F365" t="s">
        <v>805</v>
      </c>
      <c r="G365" t="str">
        <f>VLOOKUP(ClientDB[[#This Row],[Org Code]],orgLookupTable[],2,FALSE)</f>
        <v>Data Pro Sys</v>
      </c>
      <c r="H365" s="10" t="s">
        <v>15</v>
      </c>
      <c r="I365" s="10" t="str">
        <f>VLOOKUP(ClientDB[[#This Row],[Country Code]],CountryLookup[],2,)</f>
        <v>United Kingdom</v>
      </c>
      <c r="J365" s="15">
        <v>3</v>
      </c>
      <c r="K365" s="15" t="str">
        <f>IF(ClientDB[[#This Row],[Start Date]]&gt;=U$14,"New","")</f>
        <v/>
      </c>
      <c r="L365" s="15" t="str">
        <f>IF(AND(ClientDB[[#This Row],[Start Year]]&lt;2016, ClientDB[[#This Row],[Events]]&gt;=6),"Gift","")</f>
        <v/>
      </c>
      <c r="M365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65" s="15">
        <v>2</v>
      </c>
      <c r="O365" s="35">
        <f>IF(ClientDB[[#This Row],[Days]]=1, 350, ClientDB[[#This Row],[Days]]*300)</f>
        <v>600</v>
      </c>
      <c r="P365" s="35">
        <f>IF(ClientDB[[#This Row],[Events]]&gt;=10, ClientDB[[#This Row],[Price]]*0.8, IF(ClientDB[[#This Row],[Events]]&gt;=5, ClientDB[[#This Row],[Price]]-50,ClientDB[[#This Row],[Price]]))</f>
        <v>600</v>
      </c>
      <c r="Q365" s="15" t="s">
        <v>901</v>
      </c>
      <c r="R365" s="15" t="str">
        <f>INDEX('Lookup Lists'!$H$7:$K$59, MATCH(ClientDB[[#This Row],[Country Code]], 'Lookup Lists'!$G$7:$G$59, 0), MATCH(ClientDB[[#This Row],[Meal]], 'Lookup Lists'!$H$6:$K$6, 0))</f>
        <v>E</v>
      </c>
    </row>
    <row r="366" spans="1:18" x14ac:dyDescent="0.25">
      <c r="A366" s="10">
        <v>39668</v>
      </c>
      <c r="B366" t="s">
        <v>189</v>
      </c>
      <c r="C366" t="s">
        <v>190</v>
      </c>
      <c r="D366" s="18">
        <v>42773</v>
      </c>
      <c r="E366" s="10">
        <f>YEAR(ClientDB[[#This Row],[Start Date]])</f>
        <v>2017</v>
      </c>
      <c r="F366" t="s">
        <v>835</v>
      </c>
      <c r="G366" t="str">
        <f>VLOOKUP(ClientDB[[#This Row],[Org Code]],orgLookupTable[],2,FALSE)</f>
        <v>West Telco</v>
      </c>
      <c r="H366" s="10" t="s">
        <v>192</v>
      </c>
      <c r="I366" s="10" t="str">
        <f>VLOOKUP(ClientDB[[#This Row],[Country Code]],CountryLookup[],2,)</f>
        <v>Malaysia</v>
      </c>
      <c r="J366" s="15">
        <v>3</v>
      </c>
      <c r="K366" s="15" t="str">
        <f>IF(ClientDB[[#This Row],[Start Date]]&gt;=U$14,"New","")</f>
        <v/>
      </c>
      <c r="L366" s="15" t="str">
        <f>IF(AND(ClientDB[[#This Row],[Start Year]]&lt;2016, ClientDB[[#This Row],[Events]]&gt;=6),"Gift","")</f>
        <v/>
      </c>
      <c r="M366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66" s="15">
        <v>3</v>
      </c>
      <c r="O366" s="35">
        <f>IF(ClientDB[[#This Row],[Days]]=1, 350, ClientDB[[#This Row],[Days]]*300)</f>
        <v>900</v>
      </c>
      <c r="P366" s="35">
        <f>IF(ClientDB[[#This Row],[Events]]&gt;=10, ClientDB[[#This Row],[Price]]*0.8, IF(ClientDB[[#This Row],[Events]]&gt;=5, ClientDB[[#This Row],[Price]]-50,ClientDB[[#This Row],[Price]]))</f>
        <v>900</v>
      </c>
      <c r="Q366" s="15" t="s">
        <v>899</v>
      </c>
      <c r="R366" s="15" t="str">
        <f>INDEX('Lookup Lists'!$H$7:$K$59, MATCH(ClientDB[[#This Row],[Country Code]], 'Lookup Lists'!$G$7:$G$59, 0), MATCH(ClientDB[[#This Row],[Meal]], 'Lookup Lists'!$H$6:$K$6, 0))</f>
        <v>B</v>
      </c>
    </row>
    <row r="367" spans="1:18" x14ac:dyDescent="0.25">
      <c r="A367" s="10">
        <v>39680</v>
      </c>
      <c r="B367" t="s">
        <v>585</v>
      </c>
      <c r="C367" t="s">
        <v>586</v>
      </c>
      <c r="D367" s="18">
        <v>43561</v>
      </c>
      <c r="E367" s="10">
        <f>YEAR(ClientDB[[#This Row],[Start Date]])</f>
        <v>2019</v>
      </c>
      <c r="F367" t="s">
        <v>800</v>
      </c>
      <c r="G367" t="str">
        <f>VLOOKUP(ClientDB[[#This Row],[Org Code]],orgLookupTable[],2,FALSE)</f>
        <v>Chirah Technologies</v>
      </c>
      <c r="H367" s="10" t="s">
        <v>15</v>
      </c>
      <c r="I367" s="10" t="str">
        <f>VLOOKUP(ClientDB[[#This Row],[Country Code]],CountryLookup[],2,)</f>
        <v>United Kingdom</v>
      </c>
      <c r="J367" s="15">
        <v>4</v>
      </c>
      <c r="K367" s="15" t="str">
        <f>IF(ClientDB[[#This Row],[Start Date]]&gt;=U$14,"New","")</f>
        <v/>
      </c>
      <c r="L367" s="15" t="str">
        <f>IF(AND(ClientDB[[#This Row],[Start Year]]&lt;2016, ClientDB[[#This Row],[Events]]&gt;=6),"Gift","")</f>
        <v/>
      </c>
      <c r="M367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67" s="15">
        <v>2</v>
      </c>
      <c r="O367" s="35">
        <f>IF(ClientDB[[#This Row],[Days]]=1, 350, ClientDB[[#This Row],[Days]]*300)</f>
        <v>600</v>
      </c>
      <c r="P367" s="35">
        <f>IF(ClientDB[[#This Row],[Events]]&gt;=10, ClientDB[[#This Row],[Price]]*0.8, IF(ClientDB[[#This Row],[Events]]&gt;=5, ClientDB[[#This Row],[Price]]-50,ClientDB[[#This Row],[Price]]))</f>
        <v>600</v>
      </c>
      <c r="Q367" s="15" t="s">
        <v>901</v>
      </c>
      <c r="R367" s="15" t="str">
        <f>INDEX('Lookup Lists'!$H$7:$K$59, MATCH(ClientDB[[#This Row],[Country Code]], 'Lookup Lists'!$G$7:$G$59, 0), MATCH(ClientDB[[#This Row],[Meal]], 'Lookup Lists'!$H$6:$K$6, 0))</f>
        <v>E</v>
      </c>
    </row>
    <row r="368" spans="1:18" x14ac:dyDescent="0.25">
      <c r="A368" s="10">
        <v>39830</v>
      </c>
      <c r="B368" t="s">
        <v>707</v>
      </c>
      <c r="C368" t="s">
        <v>708</v>
      </c>
      <c r="D368" s="18">
        <v>43771</v>
      </c>
      <c r="E368" s="10">
        <f>YEAR(ClientDB[[#This Row],[Start Date]])</f>
        <v>2019</v>
      </c>
      <c r="F368" t="s">
        <v>827</v>
      </c>
      <c r="G368" t="str">
        <f>VLOOKUP(ClientDB[[#This Row],[Org Code]],orgLookupTable[],2,FALSE)</f>
        <v>Ripple Com</v>
      </c>
      <c r="H368" s="10" t="s">
        <v>15</v>
      </c>
      <c r="I368" s="10" t="str">
        <f>VLOOKUP(ClientDB[[#This Row],[Country Code]],CountryLookup[],2,)</f>
        <v>United Kingdom</v>
      </c>
      <c r="J368" s="15">
        <v>6</v>
      </c>
      <c r="K368" s="15" t="str">
        <f>IF(ClientDB[[#This Row],[Start Date]]&gt;=U$14,"New","")</f>
        <v/>
      </c>
      <c r="L368" s="15" t="str">
        <f>IF(AND(ClientDB[[#This Row],[Start Year]]&lt;2016, ClientDB[[#This Row],[Events]]&gt;=6),"Gift","")</f>
        <v/>
      </c>
      <c r="M368" s="15" t="str">
        <f>IF(ClientDB[[#This Row],[Events]]&gt;=30, "Platinum", IF(ClientDB[[#This Row],[Events]]&gt;=20,"Gold", IF(ClientDB[[#This Row],[Events]]&gt;=10,"Silver",IF(ClientDB[[#This Row],[Events]]&gt;=1,"Bronze",""))))</f>
        <v>Bronze</v>
      </c>
      <c r="N368" s="15">
        <v>3</v>
      </c>
      <c r="O368" s="35">
        <f>IF(ClientDB[[#This Row],[Days]]=1, 350, ClientDB[[#This Row],[Days]]*300)</f>
        <v>900</v>
      </c>
      <c r="P368" s="35">
        <f>IF(ClientDB[[#This Row],[Events]]&gt;=10, ClientDB[[#This Row],[Price]]*0.8, IF(ClientDB[[#This Row],[Events]]&gt;=5, ClientDB[[#This Row],[Price]]-50,ClientDB[[#This Row],[Price]]))</f>
        <v>850</v>
      </c>
      <c r="Q368" s="15" t="s">
        <v>900</v>
      </c>
      <c r="R368" s="15" t="str">
        <f>INDEX('Lookup Lists'!$H$7:$K$59, MATCH(ClientDB[[#This Row],[Country Code]], 'Lookup Lists'!$G$7:$G$59, 0), MATCH(ClientDB[[#This Row],[Meal]], 'Lookup Lists'!$H$6:$K$6, 0))</f>
        <v>A</v>
      </c>
    </row>
    <row r="369" spans="4:18" x14ac:dyDescent="0.25">
      <c r="D369" s="46"/>
      <c r="E369" s="10">
        <f>YEAR(ClientDB[[#This Row],[Start Date]])</f>
        <v>1900</v>
      </c>
      <c r="F369" s="10"/>
      <c r="G369" t="e">
        <f>VLOOKUP(ClientDB[[#This Row],[Org Code]],orgLookupTable[],2,FALSE)</f>
        <v>#N/A</v>
      </c>
      <c r="I369" s="10" t="e">
        <f>VLOOKUP(ClientDB[[#This Row],[Country Code]],CountryLookup[],2,)</f>
        <v>#N/A</v>
      </c>
      <c r="K369" s="15" t="str">
        <f>IF(ClientDB[[#This Row],[Start Date]]&gt;=U$14,"New","")</f>
        <v/>
      </c>
      <c r="L369" s="15" t="str">
        <f>IF(AND(ClientDB[[#This Row],[Start Year]]&lt;2016, ClientDB[[#This Row],[Events]]&gt;=6),"Gift","")</f>
        <v/>
      </c>
      <c r="M369" s="15" t="str">
        <f>IF(ClientDB[[#This Row],[Events]]&gt;=30, "Platinum", IF(ClientDB[[#This Row],[Events]]&gt;=20,"Gold", IF(ClientDB[[#This Row],[Events]]&gt;=10,"Silver",IF(ClientDB[[#This Row],[Events]]&gt;=1,"Bronze",""))))</f>
        <v/>
      </c>
      <c r="N369" s="15"/>
      <c r="O369" s="35">
        <f>IF(ClientDB[[#This Row],[Days]]=1, 350, ClientDB[[#This Row],[Days]]*300)</f>
        <v>0</v>
      </c>
      <c r="P369" s="35">
        <f>IF(ClientDB[[#This Row],[Events]]&gt;=10, ClientDB[[#This Row],[Price]]*0.8, IF(ClientDB[[#This Row],[Events]]&gt;=5, ClientDB[[#This Row],[Price]]-50,ClientDB[[#This Row],[Price]]))</f>
        <v>0</v>
      </c>
      <c r="Q369" s="15"/>
      <c r="R369" s="15" t="e">
        <f>INDEX('Lookup Lists'!$H$7:$K$59, MATCH(ClientDB[[#This Row],[Country Code]], 'Lookup Lists'!$G$7:$G$59, 0), MATCH(ClientDB[[#This Row],[Meal]], 'Lookup Lists'!$H$6:$K$6, 0))</f>
        <v>#N/A</v>
      </c>
    </row>
  </sheetData>
  <sortState xmlns:xlrd2="http://schemas.microsoft.com/office/spreadsheetml/2017/richdata2" ref="A7:R369">
    <sortCondition ref="A8"/>
  </sortState>
  <phoneticPr fontId="5" type="noConversion"/>
  <pageMargins left="0.7" right="0.7" top="0.75" bottom="0.75" header="0.3" footer="0.3"/>
  <pageSetup paperSize="9" orientation="portrait" horizontalDpi="75" verticalDpi="75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Lookup Lists</vt:lpstr>
      <vt:lpstr>Attendees</vt:lpstr>
      <vt:lpstr>Seating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Bunny chaudhari</cp:lastModifiedBy>
  <dcterms:created xsi:type="dcterms:W3CDTF">2017-08-25T00:55:05Z</dcterms:created>
  <dcterms:modified xsi:type="dcterms:W3CDTF">2025-07-29T09:33:26Z</dcterms:modified>
</cp:coreProperties>
</file>