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.0-client" sheetId="1" r:id="rId4"/>
    <sheet state="visible" name="14.0-server" sheetId="2" r:id="rId5"/>
    <sheet state="visible" name="14.0-test-accuracy" sheetId="3" r:id="rId6"/>
    <sheet state="visible" name="14.1-client" sheetId="4" r:id="rId7"/>
    <sheet state="visible" name="14.1-server" sheetId="5" r:id="rId8"/>
    <sheet state="visible" name="14.1-test-accuracy" sheetId="6" r:id="rId9"/>
    <sheet state="visible" name="13-client" sheetId="7" r:id="rId10"/>
    <sheet state="visible" name="13-server" sheetId="8" r:id="rId11"/>
    <sheet state="visible" name="13-test-accuracy" sheetId="9" r:id="rId12"/>
    <sheet state="visible" name="Additional Info" sheetId="10" r:id="rId13"/>
  </sheets>
  <definedNames/>
  <calcPr/>
</workbook>
</file>

<file path=xl/sharedStrings.xml><?xml version="1.0" encoding="utf-8"?>
<sst xmlns="http://schemas.openxmlformats.org/spreadsheetml/2006/main" count="676" uniqueCount="55">
  <si>
    <t>Client 1</t>
  </si>
  <si>
    <t>S.no</t>
  </si>
  <si>
    <t>weights-computed</t>
  </si>
  <si>
    <t>wegihts-reconstructed(server)</t>
  </si>
  <si>
    <t>DIff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</si>
  <si>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</si>
  <si>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</si>
  <si>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</si>
  <si>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</si>
  <si>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</si>
  <si>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</si>
  <si>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</si>
  <si>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</si>
  <si>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</si>
  <si>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</si>
  <si>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</si>
  <si>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</si>
  <si>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</si>
  <si>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</si>
  <si>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Client 2</t>
  </si>
  <si>
    <t>Client 3</t>
  </si>
  <si>
    <t>Client 4</t>
  </si>
  <si>
    <t>Client 5</t>
  </si>
  <si>
    <t>Server-taking-5</t>
  </si>
  <si>
    <t>Weights-aggregated</t>
  </si>
  <si>
    <t>Weights-recovered by client</t>
  </si>
  <si>
    <t>Server-taking-4</t>
  </si>
  <si>
    <t>Server-taking-3</t>
  </si>
  <si>
    <t>Server-taking-2</t>
  </si>
  <si>
    <t>Accuracy taking 5 client</t>
  </si>
  <si>
    <t>Error</t>
  </si>
  <si>
    <t>Accuracy taking 4 client</t>
  </si>
  <si>
    <t>Accuracy taking 3 client</t>
  </si>
  <si>
    <t>Accuracy taking 2 client</t>
  </si>
  <si>
    <t>original-weights</t>
  </si>
  <si>
    <t>server-sent</t>
  </si>
  <si>
    <t>Baseline</t>
  </si>
  <si>
    <t>92.25(+-0.06)</t>
  </si>
  <si>
    <t>FedAvg</t>
  </si>
  <si>
    <t>90.63(+-0.17)</t>
  </si>
  <si>
    <t>Diff</t>
  </si>
  <si>
    <t>FOR EVER CLIENT &amp; SERVER</t>
  </si>
  <si>
    <t>Data Sent by Client</t>
  </si>
  <si>
    <t>Data Recieved by server</t>
  </si>
  <si>
    <t>Data Reduced</t>
  </si>
  <si>
    <t>Data Reduced %</t>
  </si>
  <si>
    <t>lamda_used_for_CS</t>
  </si>
  <si>
    <t>sigma_used_for_CS</t>
  </si>
  <si>
    <t>Global Factor increase / scalled down factor</t>
  </si>
  <si>
    <t>Sheet - 13.0</t>
  </si>
  <si>
    <t>14 : 26</t>
  </si>
  <si>
    <t>Sheet - 14.0</t>
  </si>
  <si>
    <t>1 : 14</t>
  </si>
  <si>
    <t>Sheet - 14.1</t>
  </si>
  <si>
    <t>15 : 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</si>
</sst>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u/>
      <color rgb="FF1155CC"/>
      <name val="Arial"/>
    </font>
    <font>
      <color theme="1"/>
      <name val="Arial"/>
    </font>
    <font>
      <sz val="9.0"/>
      <color rgb="FFF7981D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2" fontId="6" numFmtId="0" xfId="0" applyFill="1" applyFont="1"/>
    <xf borderId="0" fillId="0" fontId="3" numFmtId="0" xfId="0" applyFont="1"/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s.no/" TargetMode="External"/><Relationship Id="rId5" Type="http://schemas.openxmlformats.org/officeDocument/2006/relationships/hyperlink" Target="http://s.no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s.no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s.no/" TargetMode="External"/><Relationship Id="rId5" Type="http://schemas.openxmlformats.org/officeDocument/2006/relationships/hyperlink" Target="http://s.no/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s.no/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s.no/" TargetMode="External"/><Relationship Id="rId5" Type="http://schemas.openxmlformats.org/officeDocument/2006/relationships/hyperlink" Target="http://s.no/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s.no/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7.75"/>
    <col customWidth="1" min="4" max="4" width="13.25"/>
  </cols>
  <sheetData>
    <row r="1">
      <c r="A1" s="1"/>
      <c r="B1" s="1" t="s">
        <v>0</v>
      </c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1" t="s">
        <v>2</v>
      </c>
      <c r="C2" s="1" t="s">
        <v>3</v>
      </c>
      <c r="D2" s="5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5</v>
      </c>
      <c r="B3" s="3">
        <v>1.52713764</v>
      </c>
      <c r="C3" s="3">
        <v>0.45832679</v>
      </c>
      <c r="D3" s="7">
        <f t="shared" ref="D3:D16" si="1">B3-C3</f>
        <v>1.06881085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6</v>
      </c>
      <c r="B4" s="3">
        <v>8.01019193</v>
      </c>
      <c r="C4" s="3">
        <v>5.64919549</v>
      </c>
      <c r="D4" s="7">
        <f t="shared" si="1"/>
        <v>2.36099644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3">
        <v>1.78700532</v>
      </c>
      <c r="C5" s="3">
        <v>0.66755107</v>
      </c>
      <c r="D5" s="7">
        <f t="shared" si="1"/>
        <v>1.11945425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8</v>
      </c>
      <c r="B6" s="3">
        <v>3.36476533</v>
      </c>
      <c r="C6" s="3">
        <v>2.33144174</v>
      </c>
      <c r="D6" s="7">
        <f t="shared" si="1"/>
        <v>1.03332359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9</v>
      </c>
      <c r="B7" s="3">
        <v>6.08773126</v>
      </c>
      <c r="C7" s="3">
        <v>4.02660827</v>
      </c>
      <c r="D7" s="7">
        <f t="shared" si="1"/>
        <v>2.06112299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10</v>
      </c>
      <c r="B8" s="3">
        <v>-1.30425051</v>
      </c>
      <c r="C8" s="3">
        <v>-3.27443466</v>
      </c>
      <c r="D8" s="7">
        <f t="shared" si="1"/>
        <v>1.97018415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11</v>
      </c>
      <c r="B9" s="3">
        <v>4.86113477</v>
      </c>
      <c r="C9" s="3">
        <v>0.42939058</v>
      </c>
      <c r="D9" s="7">
        <f t="shared" si="1"/>
        <v>4.43174419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12</v>
      </c>
      <c r="B10" s="3">
        <v>7.24396894</v>
      </c>
      <c r="C10" s="3">
        <v>3.89126402</v>
      </c>
      <c r="D10" s="7">
        <f t="shared" si="1"/>
        <v>3.35270492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13</v>
      </c>
      <c r="B11" s="3">
        <v>0.69888048</v>
      </c>
      <c r="C11" s="3">
        <v>2.13648033</v>
      </c>
      <c r="D11" s="7">
        <f t="shared" si="1"/>
        <v>-1.43759985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14</v>
      </c>
      <c r="B12" s="3">
        <v>-2.54335657</v>
      </c>
      <c r="C12" s="3">
        <v>-0.48641298</v>
      </c>
      <c r="D12" s="7">
        <f t="shared" si="1"/>
        <v>-2.05694359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15</v>
      </c>
      <c r="B13" s="3">
        <v>4.05250375</v>
      </c>
      <c r="C13" s="3">
        <v>4.68770364</v>
      </c>
      <c r="D13" s="7">
        <f t="shared" si="1"/>
        <v>-0.63519989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16</v>
      </c>
      <c r="B14" s="3">
        <v>-3.84897639</v>
      </c>
      <c r="C14" s="3">
        <v>-0.89205658</v>
      </c>
      <c r="D14" s="7">
        <f t="shared" si="1"/>
        <v>-2.95691981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17</v>
      </c>
      <c r="B15" s="3">
        <v>1.64992405</v>
      </c>
      <c r="C15" s="3">
        <v>2.24687807</v>
      </c>
      <c r="D15" s="7">
        <f t="shared" si="1"/>
        <v>-0.59695402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18</v>
      </c>
      <c r="B16" s="3">
        <v>-8.99735986</v>
      </c>
      <c r="C16" s="3">
        <v>-4.75673892</v>
      </c>
      <c r="D16" s="7">
        <f t="shared" si="1"/>
        <v>-4.24062094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8" t="s">
        <v>19</v>
      </c>
      <c r="C19" s="1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</v>
      </c>
      <c r="B20" s="1" t="s">
        <v>2</v>
      </c>
      <c r="C20" s="1" t="s">
        <v>3</v>
      </c>
      <c r="D20" s="5" t="s">
        <v>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5</v>
      </c>
      <c r="B21" s="3">
        <v>1.09154843</v>
      </c>
      <c r="C21" s="3">
        <v>0.41907025</v>
      </c>
      <c r="D21" s="7">
        <f t="shared" ref="D21:D34" si="2">B21-C21</f>
        <v>0.67247818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6</v>
      </c>
      <c r="B22" s="3">
        <v>8.01274362</v>
      </c>
      <c r="C22" s="3">
        <v>5.09823508</v>
      </c>
      <c r="D22" s="7">
        <f t="shared" si="2"/>
        <v>2.91450854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7</v>
      </c>
      <c r="B23" s="3">
        <v>1.5745391</v>
      </c>
      <c r="C23" s="3">
        <v>0.6511767</v>
      </c>
      <c r="D23" s="7">
        <f t="shared" si="2"/>
        <v>0.9233624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8</v>
      </c>
      <c r="B24" s="3">
        <v>3.01454625</v>
      </c>
      <c r="C24" s="3">
        <v>1.78444058</v>
      </c>
      <c r="D24" s="7">
        <f t="shared" si="2"/>
        <v>1.23010567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9</v>
      </c>
      <c r="B25" s="3">
        <v>5.05422498</v>
      </c>
      <c r="C25" s="3">
        <v>3.50685755</v>
      </c>
      <c r="D25" s="7">
        <f t="shared" si="2"/>
        <v>1.54736743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10</v>
      </c>
      <c r="B26" s="3">
        <v>-1.60304614</v>
      </c>
      <c r="C26" s="3">
        <v>-3.18949975</v>
      </c>
      <c r="D26" s="7">
        <f t="shared" si="2"/>
        <v>1.58645361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11</v>
      </c>
      <c r="B27" s="3">
        <v>3.02259269</v>
      </c>
      <c r="C27" s="3">
        <v>0.38397994</v>
      </c>
      <c r="D27" s="7">
        <f t="shared" si="2"/>
        <v>2.63861275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12</v>
      </c>
      <c r="B28" s="3">
        <v>7.93611623</v>
      </c>
      <c r="C28" s="3">
        <v>4.27284394</v>
      </c>
      <c r="D28" s="7">
        <f t="shared" si="2"/>
        <v>3.66327229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13</v>
      </c>
      <c r="B29" s="3">
        <v>0.90882386</v>
      </c>
      <c r="C29" s="3">
        <v>2.52799502</v>
      </c>
      <c r="D29" s="7">
        <f t="shared" si="2"/>
        <v>-1.61917116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14</v>
      </c>
      <c r="B30" s="3">
        <v>-1.63580819</v>
      </c>
      <c r="C30" s="3">
        <v>-0.43061736</v>
      </c>
      <c r="D30" s="7">
        <f t="shared" si="2"/>
        <v>-1.20519083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15</v>
      </c>
      <c r="B31" s="3">
        <v>4.61164751</v>
      </c>
      <c r="C31" s="3">
        <v>4.871587</v>
      </c>
      <c r="D31" s="7">
        <f t="shared" si="2"/>
        <v>-0.25993949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16</v>
      </c>
      <c r="B32" s="3">
        <v>-7.07160673</v>
      </c>
      <c r="C32" s="3">
        <v>-2.81191925</v>
      </c>
      <c r="D32" s="7">
        <f t="shared" si="2"/>
        <v>-4.25968748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17</v>
      </c>
      <c r="B33" s="3">
        <v>3.49131562</v>
      </c>
      <c r="C33" s="3">
        <v>3.39144017</v>
      </c>
      <c r="D33" s="7">
        <f t="shared" si="2"/>
        <v>0.09987545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18</v>
      </c>
      <c r="B34" s="3">
        <v>-7.98472906</v>
      </c>
      <c r="C34" s="3">
        <v>-4.44335744</v>
      </c>
      <c r="D34" s="7">
        <f t="shared" si="2"/>
        <v>-3.54137162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8" t="s">
        <v>20</v>
      </c>
      <c r="C37" s="1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</v>
      </c>
      <c r="B38" s="1" t="s">
        <v>2</v>
      </c>
      <c r="C38" s="1" t="s">
        <v>3</v>
      </c>
      <c r="D38" s="5" t="s">
        <v>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5</v>
      </c>
      <c r="B39" s="3">
        <v>2.03141308</v>
      </c>
      <c r="C39" s="3">
        <v>0.80303706</v>
      </c>
      <c r="D39" s="7">
        <f t="shared" ref="D39:D52" si="3">B39-C39</f>
        <v>1.22837602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6</v>
      </c>
      <c r="B40" s="3">
        <v>6.01920433</v>
      </c>
      <c r="C40" s="3">
        <v>4.2051969</v>
      </c>
      <c r="D40" s="7">
        <f t="shared" si="3"/>
        <v>1.81400743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7</v>
      </c>
      <c r="B41" s="3">
        <v>1.89410773</v>
      </c>
      <c r="C41" s="3">
        <v>0.73365329</v>
      </c>
      <c r="D41" s="7">
        <f t="shared" si="3"/>
        <v>1.16045444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8</v>
      </c>
      <c r="B42" s="3">
        <v>3.14650366</v>
      </c>
      <c r="C42" s="3">
        <v>2.31596434</v>
      </c>
      <c r="D42" s="7">
        <f t="shared" si="3"/>
        <v>0.83053932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9</v>
      </c>
      <c r="B43" s="3">
        <v>5.1219933</v>
      </c>
      <c r="C43" s="3">
        <v>3.15348141</v>
      </c>
      <c r="D43" s="7">
        <f t="shared" si="3"/>
        <v>1.96851189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10</v>
      </c>
      <c r="B44" s="3">
        <v>1.03489804</v>
      </c>
      <c r="C44" s="3">
        <v>0.72030501</v>
      </c>
      <c r="D44" s="7">
        <f t="shared" si="3"/>
        <v>0.31459303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11</v>
      </c>
      <c r="B45" s="3">
        <v>3.60668026</v>
      </c>
      <c r="C45" s="3">
        <v>2.91089698</v>
      </c>
      <c r="D45" s="7">
        <f t="shared" si="3"/>
        <v>0.69578328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12</v>
      </c>
      <c r="B46" s="3">
        <v>3.79203447</v>
      </c>
      <c r="C46" s="3">
        <v>2.39064129</v>
      </c>
      <c r="D46" s="7">
        <f t="shared" si="3"/>
        <v>1.40139318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13</v>
      </c>
      <c r="B47" s="3">
        <v>2.74589709</v>
      </c>
      <c r="C47" s="3">
        <v>3.04992713</v>
      </c>
      <c r="D47" s="7">
        <f t="shared" si="3"/>
        <v>-0.30403004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14</v>
      </c>
      <c r="B48" s="3">
        <v>-4.38371252</v>
      </c>
      <c r="C48" s="3">
        <v>-1.80575705</v>
      </c>
      <c r="D48" s="7">
        <f t="shared" si="3"/>
        <v>-2.57795547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 t="s">
        <v>15</v>
      </c>
      <c r="B49" s="3">
        <v>3.89824829</v>
      </c>
      <c r="C49" s="3">
        <v>3.82487644</v>
      </c>
      <c r="D49" s="7">
        <f t="shared" si="3"/>
        <v>0.07337185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16</v>
      </c>
      <c r="B50" s="3">
        <v>-4.58757521</v>
      </c>
      <c r="C50" s="3">
        <v>-2.23797473</v>
      </c>
      <c r="D50" s="7">
        <f t="shared" si="3"/>
        <v>-2.34960048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17</v>
      </c>
      <c r="B51" s="3">
        <v>3.31087828</v>
      </c>
      <c r="C51" s="3">
        <v>2.7733956</v>
      </c>
      <c r="D51" s="7">
        <f t="shared" si="3"/>
        <v>0.53748268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18</v>
      </c>
      <c r="B52" s="3">
        <v>-7.98314197</v>
      </c>
      <c r="C52" s="3">
        <v>-4.3733064</v>
      </c>
      <c r="D52" s="7">
        <f t="shared" si="3"/>
        <v>-3.60983557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/>
      <c r="B55" s="8" t="s">
        <v>21</v>
      </c>
      <c r="C55" s="1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</v>
      </c>
      <c r="B56" s="1" t="s">
        <v>2</v>
      </c>
      <c r="C56" s="1" t="s">
        <v>3</v>
      </c>
      <c r="D56" s="5" t="s">
        <v>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5</v>
      </c>
      <c r="B57" s="3">
        <v>1.12582146</v>
      </c>
      <c r="C57" s="3">
        <v>0.22358144</v>
      </c>
      <c r="D57" s="7">
        <f t="shared" ref="D57:D70" si="4">B57-C57</f>
        <v>0.90224002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6</v>
      </c>
      <c r="B58" s="3">
        <v>7.94316959</v>
      </c>
      <c r="C58" s="3">
        <v>5.43912985</v>
      </c>
      <c r="D58" s="7">
        <f t="shared" si="4"/>
        <v>2.50403974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7</v>
      </c>
      <c r="B59" s="3">
        <v>0.98625541</v>
      </c>
      <c r="C59" s="3">
        <v>0.29891595</v>
      </c>
      <c r="D59" s="7">
        <f t="shared" si="4"/>
        <v>0.68733946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8</v>
      </c>
      <c r="B60" s="3">
        <v>3.12249</v>
      </c>
      <c r="C60" s="3">
        <v>1.79125399</v>
      </c>
      <c r="D60" s="7">
        <f t="shared" si="4"/>
        <v>1.33123601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s">
        <v>9</v>
      </c>
      <c r="B61" s="3">
        <v>5.53559479</v>
      </c>
      <c r="C61" s="3">
        <v>3.69226554</v>
      </c>
      <c r="D61" s="7">
        <f t="shared" si="4"/>
        <v>1.84332925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10</v>
      </c>
      <c r="B62" s="3">
        <v>-1.08571381</v>
      </c>
      <c r="C62" s="3">
        <v>-2.85568659</v>
      </c>
      <c r="D62" s="7">
        <f t="shared" si="4"/>
        <v>1.76997278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11</v>
      </c>
      <c r="B63" s="3">
        <v>3.75936537</v>
      </c>
      <c r="C63" s="3">
        <v>0.13826566</v>
      </c>
      <c r="D63" s="7">
        <f t="shared" si="4"/>
        <v>3.62109971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12</v>
      </c>
      <c r="B64" s="3">
        <v>7.77960989</v>
      </c>
      <c r="C64" s="3">
        <v>4.17080841</v>
      </c>
      <c r="D64" s="7">
        <f t="shared" si="4"/>
        <v>3.60880148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13</v>
      </c>
      <c r="B65" s="3">
        <v>2.4267621</v>
      </c>
      <c r="C65" s="3">
        <v>3.20555933</v>
      </c>
      <c r="D65" s="7">
        <f t="shared" si="4"/>
        <v>-0.77879723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14</v>
      </c>
      <c r="B66" s="3">
        <v>-2.89620486</v>
      </c>
      <c r="C66" s="3">
        <v>-0.84501858</v>
      </c>
      <c r="D66" s="7">
        <f t="shared" si="4"/>
        <v>-2.05118628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15</v>
      </c>
      <c r="B67" s="3">
        <v>4.24681978</v>
      </c>
      <c r="C67" s="3">
        <v>4.76505384</v>
      </c>
      <c r="D67" s="7">
        <f t="shared" si="4"/>
        <v>-0.51823406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16</v>
      </c>
      <c r="B68" s="3">
        <v>-4.846317</v>
      </c>
      <c r="C68" s="3">
        <v>-1.83730352</v>
      </c>
      <c r="D68" s="7">
        <f t="shared" si="4"/>
        <v>-3.00901348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17</v>
      </c>
      <c r="B69" s="3">
        <v>2.15091809</v>
      </c>
      <c r="C69" s="3">
        <v>2.62835224</v>
      </c>
      <c r="D69" s="7">
        <f t="shared" si="4"/>
        <v>-0.47743415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18</v>
      </c>
      <c r="B70" s="3">
        <v>-8.65162326</v>
      </c>
      <c r="C70" s="3">
        <v>-4.83591547</v>
      </c>
      <c r="D70" s="7">
        <f t="shared" si="4"/>
        <v>-3.81570779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/>
      <c r="B73" s="8" t="s">
        <v>22</v>
      </c>
      <c r="C73" s="1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</v>
      </c>
      <c r="B74" s="1" t="s">
        <v>2</v>
      </c>
      <c r="C74" s="1" t="s">
        <v>3</v>
      </c>
      <c r="D74" s="5" t="s">
        <v>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5</v>
      </c>
      <c r="B75" s="3">
        <v>2.05275631</v>
      </c>
      <c r="C75" s="3">
        <v>0.65163853</v>
      </c>
      <c r="D75" s="7">
        <f t="shared" ref="D75:D88" si="5">B75-C75</f>
        <v>1.40111778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6</v>
      </c>
      <c r="B76" s="3">
        <v>6.23599686</v>
      </c>
      <c r="C76" s="3">
        <v>4.53598772</v>
      </c>
      <c r="D76" s="7">
        <f t="shared" si="5"/>
        <v>1.70000914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7</v>
      </c>
      <c r="B77" s="3">
        <v>1.99242787</v>
      </c>
      <c r="C77" s="3">
        <v>0.71329149</v>
      </c>
      <c r="D77" s="7">
        <f t="shared" si="5"/>
        <v>1.27913638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8</v>
      </c>
      <c r="B78" s="3">
        <v>3.21958497</v>
      </c>
      <c r="C78" s="3">
        <v>2.4232071</v>
      </c>
      <c r="D78" s="7">
        <f t="shared" si="5"/>
        <v>0.79637787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9</v>
      </c>
      <c r="B79" s="3">
        <v>5.39722845</v>
      </c>
      <c r="C79" s="3">
        <v>3.32207608</v>
      </c>
      <c r="D79" s="7">
        <f t="shared" si="5"/>
        <v>2.07515237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10</v>
      </c>
      <c r="B80" s="3">
        <v>0.67946327</v>
      </c>
      <c r="C80" s="3">
        <v>0.66637687</v>
      </c>
      <c r="D80" s="7">
        <f t="shared" si="5"/>
        <v>0.0130864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11</v>
      </c>
      <c r="B81" s="3">
        <v>4.20083385</v>
      </c>
      <c r="C81" s="3">
        <v>3.25231963</v>
      </c>
      <c r="D81" s="7">
        <f t="shared" si="5"/>
        <v>0.94851422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12</v>
      </c>
      <c r="B82" s="3">
        <v>4.3086998</v>
      </c>
      <c r="C82" s="3">
        <v>2.53994596</v>
      </c>
      <c r="D82" s="7">
        <f t="shared" si="5"/>
        <v>1.76875384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13</v>
      </c>
      <c r="B83" s="3">
        <v>3.0717884</v>
      </c>
      <c r="C83" s="3">
        <v>3.37775495</v>
      </c>
      <c r="D83" s="7">
        <f t="shared" si="5"/>
        <v>-0.30596655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s">
        <v>14</v>
      </c>
      <c r="B84" s="3">
        <v>-5.15655755</v>
      </c>
      <c r="C84" s="3">
        <v>-2.05950921</v>
      </c>
      <c r="D84" s="7">
        <f t="shared" si="5"/>
        <v>-3.09704834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s">
        <v>15</v>
      </c>
      <c r="B85" s="3">
        <v>3.94260149</v>
      </c>
      <c r="C85" s="3">
        <v>4.00605673</v>
      </c>
      <c r="D85" s="7">
        <f t="shared" si="5"/>
        <v>-0.06345524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 t="s">
        <v>16</v>
      </c>
      <c r="B86" s="3">
        <v>-4.72651826</v>
      </c>
      <c r="C86" s="3">
        <v>-2.29390233</v>
      </c>
      <c r="D86" s="7">
        <f t="shared" si="5"/>
        <v>-2.43261593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s">
        <v>17</v>
      </c>
      <c r="B87" s="3">
        <v>2.67839907</v>
      </c>
      <c r="C87" s="3">
        <v>2.66121275</v>
      </c>
      <c r="D87" s="7">
        <f t="shared" si="5"/>
        <v>0.01718632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 t="s">
        <v>18</v>
      </c>
      <c r="B88" s="3">
        <v>-8.26869585</v>
      </c>
      <c r="C88" s="3">
        <v>-4.48076926</v>
      </c>
      <c r="D88" s="7">
        <f t="shared" si="5"/>
        <v>-3.78792659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2"/>
    <hyperlink r:id="rId2" ref="A20"/>
    <hyperlink r:id="rId3" ref="A38"/>
    <hyperlink r:id="rId4" ref="A56"/>
    <hyperlink r:id="rId5" ref="A74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24.63"/>
  </cols>
  <sheetData>
    <row r="1">
      <c r="A1" s="1"/>
      <c r="B1" s="1" t="s">
        <v>23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1" t="s">
        <v>24</v>
      </c>
      <c r="C2" s="1" t="s">
        <v>25</v>
      </c>
      <c r="D2" s="5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5</v>
      </c>
      <c r="B3" s="3">
        <v>0.51113081</v>
      </c>
      <c r="C3" s="3">
        <v>0.36473148</v>
      </c>
      <c r="D3" s="7">
        <f t="shared" ref="D3:D16" si="1">B3-C3</f>
        <v>0.14639933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6</v>
      </c>
      <c r="B4" s="3">
        <v>4.98554901</v>
      </c>
      <c r="C4" s="3">
        <v>3.11936848</v>
      </c>
      <c r="D4" s="7">
        <f t="shared" si="1"/>
        <v>1.86618053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3">
        <v>0.6129177</v>
      </c>
      <c r="C5" s="3">
        <v>0.41707372</v>
      </c>
      <c r="D5" s="7">
        <f t="shared" si="1"/>
        <v>0.19584398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8</v>
      </c>
      <c r="B6" s="3">
        <v>2.12926155</v>
      </c>
      <c r="C6" s="3">
        <v>1.20934953</v>
      </c>
      <c r="D6" s="7">
        <f t="shared" si="1"/>
        <v>0.91991202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9</v>
      </c>
      <c r="B7" s="3">
        <v>3.54025777</v>
      </c>
      <c r="C7" s="3">
        <v>2.2228101</v>
      </c>
      <c r="D7" s="7">
        <f t="shared" si="1"/>
        <v>1.31744767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10</v>
      </c>
      <c r="B8" s="3">
        <v>-1.58658782</v>
      </c>
      <c r="C8" s="3">
        <v>-1.98788507</v>
      </c>
      <c r="D8" s="7">
        <f t="shared" si="1"/>
        <v>0.40129725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11</v>
      </c>
      <c r="B9" s="3">
        <v>1.42297056</v>
      </c>
      <c r="C9" s="3">
        <v>0.27002503</v>
      </c>
      <c r="D9" s="7">
        <f t="shared" si="1"/>
        <v>1.15294553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12</v>
      </c>
      <c r="B10" s="3">
        <v>3.45310072</v>
      </c>
      <c r="C10" s="3">
        <v>2.64099732</v>
      </c>
      <c r="D10" s="7">
        <f t="shared" si="1"/>
        <v>0.8121034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13</v>
      </c>
      <c r="B11" s="3">
        <v>2.85954335</v>
      </c>
      <c r="C11" s="3">
        <v>2.19604838</v>
      </c>
      <c r="D11" s="7">
        <f t="shared" si="1"/>
        <v>0.66349497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14</v>
      </c>
      <c r="B12" s="3">
        <v>-1.12546304</v>
      </c>
      <c r="C12" s="3">
        <v>-0.65447584</v>
      </c>
      <c r="D12" s="7">
        <f t="shared" si="1"/>
        <v>-0.4709872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15</v>
      </c>
      <c r="B13" s="3">
        <v>4.43105553</v>
      </c>
      <c r="C13" s="3">
        <v>3.53806059</v>
      </c>
      <c r="D13" s="7">
        <f t="shared" si="1"/>
        <v>0.89299494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16</v>
      </c>
      <c r="B14" s="3">
        <v>-2.01463128</v>
      </c>
      <c r="C14" s="3">
        <v>-1.08079342</v>
      </c>
      <c r="D14" s="7">
        <f t="shared" si="1"/>
        <v>-0.93383786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17</v>
      </c>
      <c r="B15" s="3">
        <v>2.74025577</v>
      </c>
      <c r="C15" s="3">
        <v>1.81930939</v>
      </c>
      <c r="D15" s="7">
        <f t="shared" si="1"/>
        <v>0.92094638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18</v>
      </c>
      <c r="B16" s="3">
        <v>-4.5780175</v>
      </c>
      <c r="C16" s="3">
        <v>-3.31843835</v>
      </c>
      <c r="D16" s="7">
        <f t="shared" si="1"/>
        <v>-1.25957915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8" t="s">
        <v>26</v>
      </c>
      <c r="C19" s="1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</v>
      </c>
      <c r="B20" s="1" t="s">
        <v>24</v>
      </c>
      <c r="C20" s="1" t="s">
        <v>25</v>
      </c>
      <c r="D20" s="5" t="s">
        <v>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5</v>
      </c>
      <c r="B21" s="3">
        <v>0.47600388</v>
      </c>
      <c r="C21" s="3">
        <v>0.44082466</v>
      </c>
      <c r="D21" s="7">
        <f t="shared" ref="D21:D34" si="2">B21-C21</f>
        <v>0.03517922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6</v>
      </c>
      <c r="B22" s="3">
        <v>5.09793933</v>
      </c>
      <c r="C22" s="3">
        <v>3.00983117</v>
      </c>
      <c r="D22" s="7">
        <f t="shared" si="2"/>
        <v>2.08810816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7</v>
      </c>
      <c r="B23" s="3">
        <v>0.58782425</v>
      </c>
      <c r="C23" s="3">
        <v>0.51631122</v>
      </c>
      <c r="D23" s="7">
        <f t="shared" si="2"/>
        <v>0.07151303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8</v>
      </c>
      <c r="B24" s="3">
        <v>2.05577516</v>
      </c>
      <c r="C24" s="3">
        <v>1.17121167</v>
      </c>
      <c r="D24" s="7">
        <f t="shared" si="2"/>
        <v>0.88456349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9</v>
      </c>
      <c r="B25" s="3">
        <v>3.59480319</v>
      </c>
      <c r="C25" s="3">
        <v>2.60488892</v>
      </c>
      <c r="D25" s="7">
        <f t="shared" si="2"/>
        <v>0.98991427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10</v>
      </c>
      <c r="B26" s="3">
        <v>-2.149829</v>
      </c>
      <c r="C26" s="3">
        <v>-0.79098338</v>
      </c>
      <c r="D26" s="7">
        <f t="shared" si="2"/>
        <v>-1.35884562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11</v>
      </c>
      <c r="B27" s="3">
        <v>0.96563329</v>
      </c>
      <c r="C27" s="3">
        <v>1.59065477</v>
      </c>
      <c r="D27" s="7">
        <f t="shared" si="2"/>
        <v>-0.62502148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12</v>
      </c>
      <c r="B28" s="3">
        <v>3.68138941</v>
      </c>
      <c r="C28" s="3">
        <v>2.78938905</v>
      </c>
      <c r="D28" s="7">
        <f t="shared" si="2"/>
        <v>0.89200036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13</v>
      </c>
      <c r="B29" s="3">
        <v>2.72999045</v>
      </c>
      <c r="C29" s="3">
        <v>2.08197999</v>
      </c>
      <c r="D29" s="7">
        <f t="shared" si="2"/>
        <v>0.64801046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14</v>
      </c>
      <c r="B30" s="3">
        <v>-0.89195149</v>
      </c>
      <c r="C30" s="3">
        <v>-0.55347474</v>
      </c>
      <c r="D30" s="7">
        <f t="shared" si="2"/>
        <v>-0.33847675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15</v>
      </c>
      <c r="B31" s="3">
        <v>4.53730523</v>
      </c>
      <c r="C31" s="3">
        <v>3.64874856</v>
      </c>
      <c r="D31" s="7">
        <f t="shared" si="2"/>
        <v>0.88855667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16</v>
      </c>
      <c r="B32" s="3">
        <v>-1.94481352</v>
      </c>
      <c r="C32" s="3">
        <v>-0.95334113</v>
      </c>
      <c r="D32" s="7">
        <f t="shared" si="2"/>
        <v>-0.99147239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17</v>
      </c>
      <c r="B33" s="3">
        <v>2.76001652</v>
      </c>
      <c r="C33" s="3">
        <v>1.80225312</v>
      </c>
      <c r="D33" s="7">
        <f t="shared" si="2"/>
        <v>0.9577634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18</v>
      </c>
      <c r="B34" s="3">
        <v>-4.60232956</v>
      </c>
      <c r="C34" s="3">
        <v>-3.36325299</v>
      </c>
      <c r="D34" s="7">
        <f t="shared" si="2"/>
        <v>-1.23907657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8" t="s">
        <v>27</v>
      </c>
      <c r="C37" s="1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</v>
      </c>
      <c r="B38" s="1" t="s">
        <v>24</v>
      </c>
      <c r="C38" s="1" t="s">
        <v>25</v>
      </c>
      <c r="D38" s="5" t="s">
        <v>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5</v>
      </c>
      <c r="B39" s="3">
        <v>0.5601447</v>
      </c>
      <c r="C39" s="3">
        <v>0.44525548</v>
      </c>
      <c r="D39" s="7">
        <f t="shared" ref="D39:D52" si="3">B39-C39</f>
        <v>0.11488922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6</v>
      </c>
      <c r="B40" s="3">
        <v>4.98420916</v>
      </c>
      <c r="C40" s="3">
        <v>3.02794973</v>
      </c>
      <c r="D40" s="7">
        <f t="shared" si="3"/>
        <v>1.95625943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7</v>
      </c>
      <c r="B41" s="3">
        <v>0.68412702</v>
      </c>
      <c r="C41" s="3">
        <v>0.52148909</v>
      </c>
      <c r="D41" s="7">
        <f t="shared" si="3"/>
        <v>0.16263793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8</v>
      </c>
      <c r="B42" s="3">
        <v>2.14394888</v>
      </c>
      <c r="C42" s="3">
        <v>1.27645415</v>
      </c>
      <c r="D42" s="7">
        <f t="shared" si="3"/>
        <v>0.86749473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9</v>
      </c>
      <c r="B43" s="3">
        <v>3.56231574</v>
      </c>
      <c r="C43" s="3">
        <v>2.5557148</v>
      </c>
      <c r="D43" s="7">
        <f t="shared" si="3"/>
        <v>1.00660094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10</v>
      </c>
      <c r="B44" s="3">
        <v>-1.91454313</v>
      </c>
      <c r="C44" s="3">
        <v>-0.74470099</v>
      </c>
      <c r="D44" s="7">
        <f t="shared" si="3"/>
        <v>-1.16984214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11</v>
      </c>
      <c r="B45" s="3">
        <v>1.2414225</v>
      </c>
      <c r="C45" s="3">
        <v>1.70984734</v>
      </c>
      <c r="D45" s="7">
        <f t="shared" si="3"/>
        <v>-0.46842484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12</v>
      </c>
      <c r="B46" s="3">
        <v>3.51824975</v>
      </c>
      <c r="C46" s="3">
        <v>2.69477525</v>
      </c>
      <c r="D46" s="7">
        <f t="shared" si="3"/>
        <v>0.8234745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13</v>
      </c>
      <c r="B47" s="3">
        <v>2.57146749</v>
      </c>
      <c r="C47" s="3">
        <v>1.99516474</v>
      </c>
      <c r="D47" s="7">
        <f t="shared" si="3"/>
        <v>0.57630275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14</v>
      </c>
      <c r="B48" s="3">
        <v>-0.9075958</v>
      </c>
      <c r="C48" s="3">
        <v>-0.55459407</v>
      </c>
      <c r="D48" s="7">
        <f t="shared" si="3"/>
        <v>-0.35300173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 t="s">
        <v>15</v>
      </c>
      <c r="B49" s="3">
        <v>4.46138903</v>
      </c>
      <c r="C49" s="3">
        <v>3.56534076</v>
      </c>
      <c r="D49" s="7">
        <f t="shared" si="3"/>
        <v>0.89604827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16</v>
      </c>
      <c r="B50" s="3">
        <v>-1.98065019</v>
      </c>
      <c r="C50" s="3">
        <v>-0.98046422</v>
      </c>
      <c r="D50" s="7">
        <f t="shared" si="3"/>
        <v>-1.00018597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17</v>
      </c>
      <c r="B51" s="3">
        <v>2.80390461</v>
      </c>
      <c r="C51" s="3">
        <v>1.83218492</v>
      </c>
      <c r="D51" s="7">
        <f t="shared" si="3"/>
        <v>0.97171969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18</v>
      </c>
      <c r="B52" s="3">
        <v>-4.52446759</v>
      </c>
      <c r="C52" s="3">
        <v>-3.2792268</v>
      </c>
      <c r="D52" s="7">
        <f t="shared" si="3"/>
        <v>-1.24524079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/>
      <c r="B55" s="8" t="s">
        <v>28</v>
      </c>
      <c r="C55" s="1"/>
      <c r="D55" s="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</v>
      </c>
      <c r="B56" s="1" t="s">
        <v>24</v>
      </c>
      <c r="C56" s="1" t="s">
        <v>25</v>
      </c>
      <c r="D56" s="5" t="s">
        <v>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5</v>
      </c>
      <c r="B57" s="3">
        <v>0.43869852</v>
      </c>
      <c r="C57" s="3">
        <v>0.72439122</v>
      </c>
      <c r="D57" s="7">
        <f t="shared" ref="D57:D70" si="4">B57-C57</f>
        <v>-0.2856927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6</v>
      </c>
      <c r="B58" s="3">
        <v>5.37371529</v>
      </c>
      <c r="C58" s="3">
        <v>2.92259144</v>
      </c>
      <c r="D58" s="7">
        <f t="shared" si="4"/>
        <v>2.45112385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7</v>
      </c>
      <c r="B59" s="3">
        <v>0.65936389</v>
      </c>
      <c r="C59" s="3">
        <v>0.86981639</v>
      </c>
      <c r="D59" s="7">
        <f t="shared" si="4"/>
        <v>-0.2104525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8</v>
      </c>
      <c r="B60" s="3">
        <v>2.05794116</v>
      </c>
      <c r="C60" s="3">
        <v>1.12427379</v>
      </c>
      <c r="D60" s="7">
        <f t="shared" si="4"/>
        <v>0.93366737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s">
        <v>9</v>
      </c>
      <c r="B61" s="3">
        <v>3.76673291</v>
      </c>
      <c r="C61" s="3">
        <v>2.74386102</v>
      </c>
      <c r="D61" s="7">
        <f t="shared" si="4"/>
        <v>1.02287189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10</v>
      </c>
      <c r="B62" s="3">
        <v>-3.2319672</v>
      </c>
      <c r="C62" s="3">
        <v>-1.25356716</v>
      </c>
      <c r="D62" s="7">
        <f t="shared" si="4"/>
        <v>-1.97840004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11</v>
      </c>
      <c r="B63" s="3">
        <v>0.40668526</v>
      </c>
      <c r="C63" s="3">
        <v>1.36716931</v>
      </c>
      <c r="D63" s="7">
        <f t="shared" si="4"/>
        <v>-0.96048405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12</v>
      </c>
      <c r="B64" s="3">
        <v>4.08205398</v>
      </c>
      <c r="C64" s="3">
        <v>3.0676212</v>
      </c>
      <c r="D64" s="7">
        <f t="shared" si="4"/>
        <v>1.01443278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13</v>
      </c>
      <c r="B65" s="3">
        <v>2.33223768</v>
      </c>
      <c r="C65" s="3">
        <v>1.7611107</v>
      </c>
      <c r="D65" s="7">
        <f t="shared" si="4"/>
        <v>0.57112698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14</v>
      </c>
      <c r="B66" s="3">
        <v>-0.45851517</v>
      </c>
      <c r="C66" s="3">
        <v>-0.3542931</v>
      </c>
      <c r="D66" s="7">
        <f t="shared" si="4"/>
        <v>-0.10422207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15</v>
      </c>
      <c r="B67" s="3">
        <v>4.77964532</v>
      </c>
      <c r="C67" s="3">
        <v>3.86991525</v>
      </c>
      <c r="D67" s="7">
        <f t="shared" si="4"/>
        <v>0.90973007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16</v>
      </c>
      <c r="B68" s="3">
        <v>-1.85198791</v>
      </c>
      <c r="C68" s="3">
        <v>-0.7761688</v>
      </c>
      <c r="D68" s="7">
        <f t="shared" si="4"/>
        <v>-1.07581911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17</v>
      </c>
      <c r="B69" s="3">
        <v>2.81915912</v>
      </c>
      <c r="C69" s="3">
        <v>1.78820027</v>
      </c>
      <c r="D69" s="7">
        <f t="shared" si="4"/>
        <v>1.03095885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18</v>
      </c>
      <c r="B70" s="3">
        <v>-4.60004818</v>
      </c>
      <c r="C70" s="3">
        <v>-3.40820527</v>
      </c>
      <c r="D70" s="7">
        <f t="shared" si="4"/>
        <v>-1.19184291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2"/>
    <hyperlink r:id="rId2" ref="A20"/>
    <hyperlink r:id="rId3" ref="A38"/>
    <hyperlink r:id="rId4" ref="A56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5" max="5" width="23.63"/>
    <col customWidth="1" min="9" max="9" width="23.63"/>
    <col customWidth="1" min="13" max="13" width="23.63"/>
  </cols>
  <sheetData>
    <row r="1">
      <c r="A1" s="1" t="s">
        <v>29</v>
      </c>
      <c r="C1" s="9" t="s">
        <v>30</v>
      </c>
      <c r="E1" s="8" t="s">
        <v>31</v>
      </c>
      <c r="G1" s="9" t="s">
        <v>30</v>
      </c>
      <c r="I1" s="8" t="s">
        <v>32</v>
      </c>
      <c r="K1" s="9" t="s">
        <v>30</v>
      </c>
      <c r="M1" s="8" t="s">
        <v>33</v>
      </c>
    </row>
    <row r="2">
      <c r="A2" s="1" t="s">
        <v>0</v>
      </c>
      <c r="E2" s="1" t="s">
        <v>0</v>
      </c>
      <c r="G2" s="10"/>
      <c r="I2" s="1" t="s">
        <v>0</v>
      </c>
      <c r="K2" s="10"/>
      <c r="M2" s="1" t="s">
        <v>0</v>
      </c>
      <c r="O2" s="10"/>
    </row>
    <row r="3">
      <c r="A3" s="1" t="s">
        <v>34</v>
      </c>
      <c r="B3" s="11">
        <v>0.956043956043956</v>
      </c>
      <c r="C3" s="10">
        <f>((B3-B4)/B3)*100</f>
        <v>1.149425287</v>
      </c>
      <c r="E3" s="1" t="s">
        <v>34</v>
      </c>
      <c r="F3" s="11">
        <v>0.956043956043956</v>
      </c>
      <c r="G3" s="10">
        <f>((F3-F4)/F3)*100</f>
        <v>19.54022989</v>
      </c>
      <c r="I3" s="1" t="s">
        <v>34</v>
      </c>
      <c r="J3" s="11">
        <v>0.956043956043956</v>
      </c>
      <c r="K3" s="10">
        <f>((J3-J4)/J3)*100</f>
        <v>20.68965517</v>
      </c>
      <c r="M3" s="1" t="s">
        <v>34</v>
      </c>
      <c r="N3" s="11">
        <v>0.956043956043956</v>
      </c>
      <c r="O3" s="10">
        <f>((N3-N4)/N3)*100</f>
        <v>14.94252874</v>
      </c>
    </row>
    <row r="4">
      <c r="A4" s="1" t="s">
        <v>35</v>
      </c>
      <c r="B4" s="11">
        <v>0.945054945054945</v>
      </c>
      <c r="C4" s="10"/>
      <c r="E4" s="1" t="s">
        <v>35</v>
      </c>
      <c r="F4" s="11">
        <v>0.769230769230769</v>
      </c>
      <c r="G4" s="10"/>
      <c r="I4" s="1" t="s">
        <v>35</v>
      </c>
      <c r="J4" s="11">
        <v>0.758241758241758</v>
      </c>
      <c r="K4" s="10"/>
      <c r="M4" s="1" t="s">
        <v>35</v>
      </c>
      <c r="N4" s="11">
        <v>0.813186813186813</v>
      </c>
      <c r="O4" s="10"/>
    </row>
    <row r="5">
      <c r="A5" s="1"/>
      <c r="C5" s="10"/>
      <c r="E5" s="1"/>
      <c r="G5" s="10"/>
      <c r="I5" s="1"/>
      <c r="K5" s="10"/>
      <c r="M5" s="1"/>
      <c r="O5" s="10"/>
    </row>
    <row r="6">
      <c r="A6" s="1" t="s">
        <v>19</v>
      </c>
      <c r="C6" s="10"/>
      <c r="E6" s="1" t="s">
        <v>19</v>
      </c>
      <c r="G6" s="10"/>
      <c r="I6" s="1" t="s">
        <v>19</v>
      </c>
      <c r="K6" s="10"/>
      <c r="M6" s="1" t="s">
        <v>19</v>
      </c>
      <c r="O6" s="10"/>
    </row>
    <row r="7">
      <c r="A7" s="1" t="s">
        <v>34</v>
      </c>
      <c r="B7" s="11">
        <v>0.965116279069767</v>
      </c>
      <c r="C7" s="10">
        <f>((B7-B8)/B7)*100</f>
        <v>1.204819277</v>
      </c>
      <c r="E7" s="1" t="s">
        <v>34</v>
      </c>
      <c r="F7" s="11">
        <v>0.965116279069767</v>
      </c>
      <c r="G7" s="10">
        <f>((F7-F8)/F7)*100</f>
        <v>15.6626506</v>
      </c>
      <c r="I7" s="1" t="s">
        <v>34</v>
      </c>
      <c r="J7" s="11">
        <v>0.965116279069767</v>
      </c>
      <c r="K7" s="10">
        <f>((J7-J8)/J7)*100</f>
        <v>18.07228916</v>
      </c>
      <c r="M7" s="1" t="s">
        <v>34</v>
      </c>
      <c r="N7" s="11">
        <v>0.965116279069767</v>
      </c>
      <c r="O7" s="10">
        <f>((N7-N8)/N7)*100</f>
        <v>13.25301205</v>
      </c>
    </row>
    <row r="8">
      <c r="A8" s="1" t="s">
        <v>35</v>
      </c>
      <c r="B8" s="11">
        <v>0.953488372093023</v>
      </c>
      <c r="C8" s="10"/>
      <c r="E8" s="1" t="s">
        <v>35</v>
      </c>
      <c r="F8" s="11">
        <v>0.813953488372093</v>
      </c>
      <c r="G8" s="10"/>
      <c r="I8" s="1" t="s">
        <v>35</v>
      </c>
      <c r="J8" s="11">
        <v>0.790697674418604</v>
      </c>
      <c r="K8" s="10"/>
      <c r="M8" s="1" t="s">
        <v>35</v>
      </c>
      <c r="N8" s="11">
        <v>0.837209302325581</v>
      </c>
      <c r="O8" s="10"/>
    </row>
    <row r="9">
      <c r="A9" s="1"/>
      <c r="C9" s="10"/>
      <c r="E9" s="1"/>
      <c r="G9" s="10"/>
      <c r="I9" s="1"/>
      <c r="K9" s="10"/>
      <c r="M9" s="1"/>
      <c r="O9" s="10"/>
    </row>
    <row r="10">
      <c r="A10" s="1" t="s">
        <v>20</v>
      </c>
      <c r="C10" s="10"/>
      <c r="E10" s="1" t="s">
        <v>20</v>
      </c>
      <c r="G10" s="10"/>
      <c r="I10" s="1" t="s">
        <v>20</v>
      </c>
      <c r="K10" s="10"/>
      <c r="M10" s="1"/>
      <c r="O10" s="10"/>
    </row>
    <row r="11">
      <c r="A11" s="1" t="s">
        <v>34</v>
      </c>
      <c r="B11" s="11">
        <v>0.938144329896907</v>
      </c>
      <c r="C11" s="10">
        <f>((B11-B12)/B11)*100</f>
        <v>-1.098901099</v>
      </c>
      <c r="E11" s="1" t="s">
        <v>34</v>
      </c>
      <c r="F11" s="11">
        <v>0.938144329896907</v>
      </c>
      <c r="G11" s="10">
        <f>((F11-F12)/F11)*100</f>
        <v>9.89010989</v>
      </c>
      <c r="I11" s="1" t="s">
        <v>34</v>
      </c>
      <c r="J11" s="11">
        <v>0.938144329896907</v>
      </c>
      <c r="K11" s="10">
        <f>((J11-J12)/J11)*100</f>
        <v>12.08791209</v>
      </c>
      <c r="M11" s="1"/>
      <c r="O11" s="10"/>
    </row>
    <row r="12">
      <c r="A12" s="1" t="s">
        <v>35</v>
      </c>
      <c r="B12" s="11">
        <v>0.948453608247422</v>
      </c>
      <c r="C12" s="10"/>
      <c r="E12" s="1" t="s">
        <v>35</v>
      </c>
      <c r="F12" s="11">
        <v>0.845360824742268</v>
      </c>
      <c r="G12" s="10"/>
      <c r="I12" s="1" t="s">
        <v>35</v>
      </c>
      <c r="J12" s="11">
        <v>0.824742268041237</v>
      </c>
      <c r="K12" s="10"/>
      <c r="M12" s="1"/>
      <c r="O12" s="10"/>
    </row>
    <row r="13">
      <c r="A13" s="1"/>
      <c r="C13" s="10"/>
      <c r="E13" s="1"/>
      <c r="G13" s="10"/>
      <c r="I13" s="1"/>
      <c r="K13" s="10"/>
      <c r="M13" s="1"/>
      <c r="O13" s="10"/>
    </row>
    <row r="14">
      <c r="A14" s="1" t="s">
        <v>21</v>
      </c>
      <c r="C14" s="10"/>
      <c r="E14" s="1" t="s">
        <v>21</v>
      </c>
      <c r="G14" s="10"/>
      <c r="I14" s="1"/>
      <c r="K14" s="10"/>
      <c r="M14" s="1"/>
      <c r="O14" s="10"/>
    </row>
    <row r="15">
      <c r="A15" s="1" t="s">
        <v>34</v>
      </c>
      <c r="B15" s="11">
        <v>0.912621359223301</v>
      </c>
      <c r="C15" s="10">
        <f>((B15-B16)/B15)*100</f>
        <v>1.063829787</v>
      </c>
      <c r="E15" s="1" t="s">
        <v>34</v>
      </c>
      <c r="F15" s="11">
        <v>0.912621359223301</v>
      </c>
      <c r="G15" s="10">
        <f>((F15-F16)/F15)*100</f>
        <v>17.0212766</v>
      </c>
      <c r="I15" s="1"/>
      <c r="K15" s="10"/>
      <c r="M15" s="1"/>
      <c r="O15" s="10"/>
    </row>
    <row r="16">
      <c r="A16" s="1" t="s">
        <v>35</v>
      </c>
      <c r="B16" s="11">
        <v>0.902912621359223</v>
      </c>
      <c r="C16" s="10"/>
      <c r="E16" s="1" t="s">
        <v>35</v>
      </c>
      <c r="F16" s="11">
        <v>0.757281553398058</v>
      </c>
      <c r="G16" s="10"/>
      <c r="I16" s="1"/>
      <c r="K16" s="10"/>
      <c r="M16" s="1"/>
      <c r="O16" s="10"/>
    </row>
    <row r="17">
      <c r="A17" s="1"/>
      <c r="C17" s="10"/>
      <c r="E17" s="1"/>
      <c r="G17" s="10"/>
      <c r="I17" s="1"/>
      <c r="K17" s="10"/>
      <c r="M17" s="1"/>
      <c r="O17" s="10"/>
    </row>
    <row r="18">
      <c r="A18" s="1" t="s">
        <v>22</v>
      </c>
      <c r="C18" s="10"/>
      <c r="E18" s="1"/>
      <c r="G18" s="10"/>
      <c r="I18" s="1"/>
      <c r="K18" s="10"/>
      <c r="M18" s="1"/>
      <c r="O18" s="10"/>
    </row>
    <row r="19">
      <c r="A19" s="1" t="s">
        <v>34</v>
      </c>
      <c r="B19" s="11">
        <v>0.935779816513761</v>
      </c>
      <c r="C19" s="10">
        <f>((B19-B20)/B19)*100</f>
        <v>5.882352941</v>
      </c>
      <c r="E19" s="1"/>
      <c r="G19" s="10"/>
      <c r="I19" s="1"/>
      <c r="K19" s="10"/>
      <c r="M19" s="1"/>
      <c r="O19" s="10"/>
    </row>
    <row r="20">
      <c r="A20" s="1" t="s">
        <v>35</v>
      </c>
      <c r="B20" s="11">
        <v>0.880733944954128</v>
      </c>
      <c r="C20" s="10"/>
      <c r="E20" s="1"/>
      <c r="I20" s="1"/>
      <c r="M20" s="1"/>
    </row>
    <row r="21">
      <c r="A21" s="12"/>
      <c r="E21" s="12"/>
      <c r="I21" s="12"/>
      <c r="M21" s="12"/>
    </row>
    <row r="22">
      <c r="A22" s="12"/>
      <c r="E22" s="12"/>
      <c r="I22" s="12"/>
      <c r="M22" s="12"/>
    </row>
    <row r="23">
      <c r="A23" s="12"/>
      <c r="E23" s="12"/>
      <c r="I23" s="12"/>
      <c r="M23" s="12"/>
    </row>
    <row r="24">
      <c r="A24" s="1"/>
      <c r="E24" s="1"/>
      <c r="I24" s="1"/>
      <c r="M24" s="1"/>
    </row>
    <row r="25">
      <c r="A25" s="1"/>
      <c r="D25" s="10"/>
      <c r="E25" s="1"/>
      <c r="I25" s="1"/>
      <c r="M25" s="1"/>
    </row>
    <row r="26">
      <c r="D26" s="10"/>
    </row>
    <row r="27">
      <c r="A27" s="1" t="s">
        <v>36</v>
      </c>
      <c r="B27" s="7" t="s">
        <v>37</v>
      </c>
      <c r="C27" s="7"/>
      <c r="D27" s="10">
        <f>0.01756097561*100</f>
        <v>1.756097561</v>
      </c>
    </row>
    <row r="28">
      <c r="A28" s="1" t="s">
        <v>38</v>
      </c>
      <c r="B28" s="7" t="s">
        <v>39</v>
      </c>
      <c r="C28" s="7"/>
      <c r="D28" s="10">
        <f>0.02025782689*100</f>
        <v>2.025782689</v>
      </c>
      <c r="E28" s="10">
        <v>2.42</v>
      </c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  <row r="42">
      <c r="D42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7.75"/>
    <col customWidth="1" min="4" max="4" width="13.25"/>
  </cols>
  <sheetData>
    <row r="1">
      <c r="A1" s="1"/>
      <c r="B1" s="1" t="s">
        <v>0</v>
      </c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1" t="s">
        <v>2</v>
      </c>
      <c r="C2" s="1" t="s">
        <v>3</v>
      </c>
      <c r="D2" s="5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5</v>
      </c>
      <c r="B3" s="3">
        <v>0.72150385</v>
      </c>
      <c r="C3" s="3">
        <v>0.73279481</v>
      </c>
      <c r="D3" s="7">
        <f t="shared" ref="D3:D16" si="1">B3-C3</f>
        <v>-0.01129096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6</v>
      </c>
      <c r="B4" s="3">
        <v>-2.4317161</v>
      </c>
      <c r="C4" s="3">
        <v>-2.10244932</v>
      </c>
      <c r="D4" s="7">
        <f t="shared" si="1"/>
        <v>-0.32926678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3">
        <v>-0.97017021</v>
      </c>
      <c r="C5" s="3">
        <v>-0.36469694</v>
      </c>
      <c r="D5" s="7">
        <f t="shared" si="1"/>
        <v>-0.60547327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8</v>
      </c>
      <c r="B6" s="3">
        <v>3.33533486</v>
      </c>
      <c r="C6" s="3">
        <v>2.46825537</v>
      </c>
      <c r="D6" s="7">
        <f t="shared" si="1"/>
        <v>0.86707949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9</v>
      </c>
      <c r="B7" s="3">
        <v>2.84797159</v>
      </c>
      <c r="C7" s="3">
        <v>2.22296271</v>
      </c>
      <c r="D7" s="7">
        <f t="shared" si="1"/>
        <v>0.62500888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10</v>
      </c>
      <c r="B8" s="3">
        <v>-2.87076391</v>
      </c>
      <c r="C8" s="3">
        <v>-0.7326478</v>
      </c>
      <c r="D8" s="7">
        <f t="shared" si="1"/>
        <v>-2.13811611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11</v>
      </c>
      <c r="B9" s="3">
        <v>5.55765484</v>
      </c>
      <c r="C9" s="3">
        <v>0.95233111</v>
      </c>
      <c r="D9" s="7">
        <f t="shared" si="1"/>
        <v>4.60532373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12</v>
      </c>
      <c r="B10" s="3">
        <v>5.31403619</v>
      </c>
      <c r="C10" s="3">
        <v>3.61337288</v>
      </c>
      <c r="D10" s="7">
        <f t="shared" si="1"/>
        <v>1.70066331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13</v>
      </c>
      <c r="B11" s="3">
        <v>5.7449796</v>
      </c>
      <c r="C11" s="3">
        <v>4.43084123</v>
      </c>
      <c r="D11" s="7">
        <f t="shared" si="1"/>
        <v>1.31413837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14</v>
      </c>
      <c r="B12" s="3">
        <v>6.13869969</v>
      </c>
      <c r="C12" s="3">
        <v>2.54093741</v>
      </c>
      <c r="D12" s="7">
        <f t="shared" si="1"/>
        <v>3.59776228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15</v>
      </c>
      <c r="B13" s="3">
        <v>4.32763131</v>
      </c>
      <c r="C13" s="3">
        <v>4.67406233</v>
      </c>
      <c r="D13" s="7">
        <f t="shared" si="1"/>
        <v>-0.34643102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16</v>
      </c>
      <c r="B14" s="3">
        <v>0.80448644</v>
      </c>
      <c r="C14" s="3">
        <v>0.59327942</v>
      </c>
      <c r="D14" s="7">
        <f t="shared" si="1"/>
        <v>0.21120702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17</v>
      </c>
      <c r="B15" s="3">
        <v>3.26668866</v>
      </c>
      <c r="C15" s="3">
        <v>2.86200665</v>
      </c>
      <c r="D15" s="7">
        <f t="shared" si="1"/>
        <v>0.40468201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18</v>
      </c>
      <c r="B16" s="3">
        <v>-10.37049512</v>
      </c>
      <c r="C16" s="3">
        <v>-5.96444064</v>
      </c>
      <c r="D16" s="7">
        <f t="shared" si="1"/>
        <v>-4.40605448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8" t="s">
        <v>19</v>
      </c>
      <c r="C19" s="1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</v>
      </c>
      <c r="B20" s="1" t="s">
        <v>2</v>
      </c>
      <c r="C20" s="1" t="s">
        <v>3</v>
      </c>
      <c r="D20" s="5" t="s">
        <v>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5</v>
      </c>
      <c r="B21" s="3">
        <v>2.23397316</v>
      </c>
      <c r="C21" s="3">
        <v>1.61908032</v>
      </c>
      <c r="D21" s="7">
        <f t="shared" ref="D21:D34" si="2">B21-C21</f>
        <v>0.61489284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6</v>
      </c>
      <c r="B22" s="3">
        <v>-3.97590602</v>
      </c>
      <c r="C22" s="3">
        <v>-2.80407852</v>
      </c>
      <c r="D22" s="7">
        <f t="shared" si="2"/>
        <v>-1.1718275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7</v>
      </c>
      <c r="B23" s="3">
        <v>-1.83153263</v>
      </c>
      <c r="C23" s="3">
        <v>-0.77715401</v>
      </c>
      <c r="D23" s="7">
        <f t="shared" si="2"/>
        <v>-1.05437862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8</v>
      </c>
      <c r="B24" s="3">
        <v>4.41307755</v>
      </c>
      <c r="C24" s="3">
        <v>3.21223131</v>
      </c>
      <c r="D24" s="7">
        <f t="shared" si="2"/>
        <v>1.20084624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9</v>
      </c>
      <c r="B25" s="3">
        <v>2.21848016</v>
      </c>
      <c r="C25" s="3">
        <v>1.26450134</v>
      </c>
      <c r="D25" s="7">
        <f t="shared" si="2"/>
        <v>0.95397882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10</v>
      </c>
      <c r="B26" s="3">
        <v>-1.844095</v>
      </c>
      <c r="C26" s="3">
        <v>-0.92920362</v>
      </c>
      <c r="D26" s="7">
        <f t="shared" si="2"/>
        <v>-0.91489138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11</v>
      </c>
      <c r="B27" s="3">
        <v>4.85602024</v>
      </c>
      <c r="C27" s="3">
        <v>3.41953252</v>
      </c>
      <c r="D27" s="7">
        <f t="shared" si="2"/>
        <v>1.43648772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12</v>
      </c>
      <c r="B28" s="3">
        <v>4.22127748</v>
      </c>
      <c r="C28" s="3">
        <v>2.87561726</v>
      </c>
      <c r="D28" s="7">
        <f t="shared" si="2"/>
        <v>1.34566022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13</v>
      </c>
      <c r="B29" s="3">
        <v>4.888027</v>
      </c>
      <c r="C29" s="3">
        <v>3.8533701</v>
      </c>
      <c r="D29" s="7">
        <f t="shared" si="2"/>
        <v>1.0346569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14</v>
      </c>
      <c r="B30" s="3">
        <v>5.37562895</v>
      </c>
      <c r="C30" s="3">
        <v>2.33890294</v>
      </c>
      <c r="D30" s="7">
        <f t="shared" si="2"/>
        <v>3.03672601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15</v>
      </c>
      <c r="B31" s="3">
        <v>2.80409194</v>
      </c>
      <c r="C31" s="3">
        <v>3.54448483</v>
      </c>
      <c r="D31" s="7">
        <f t="shared" si="2"/>
        <v>-0.74039289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16</v>
      </c>
      <c r="B32" s="3">
        <v>2.07679242</v>
      </c>
      <c r="C32" s="3">
        <v>1.32418568</v>
      </c>
      <c r="D32" s="7">
        <f t="shared" si="2"/>
        <v>0.75260674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17</v>
      </c>
      <c r="B33" s="3">
        <v>4.22460503</v>
      </c>
      <c r="C33" s="3">
        <v>3.21501541</v>
      </c>
      <c r="D33" s="7">
        <f t="shared" si="2"/>
        <v>1.00958962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18</v>
      </c>
      <c r="B34" s="3">
        <v>-9.33716031</v>
      </c>
      <c r="C34" s="3">
        <v>-5.13752961</v>
      </c>
      <c r="D34" s="7">
        <f t="shared" si="2"/>
        <v>-4.1996307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8" t="s">
        <v>20</v>
      </c>
      <c r="C37" s="1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</v>
      </c>
      <c r="B38" s="1" t="s">
        <v>2</v>
      </c>
      <c r="C38" s="1" t="s">
        <v>3</v>
      </c>
      <c r="D38" s="5" t="s">
        <v>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5</v>
      </c>
      <c r="B39" s="3">
        <v>-1.16754606</v>
      </c>
      <c r="C39" s="3">
        <v>-0.70166345</v>
      </c>
      <c r="D39" s="7">
        <f t="shared" ref="D39:D52" si="3">B39-C39</f>
        <v>-0.46588261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6</v>
      </c>
      <c r="B40" s="3">
        <v>-3.15177513</v>
      </c>
      <c r="C40" s="3">
        <v>-2.74251233</v>
      </c>
      <c r="D40" s="7">
        <f t="shared" si="3"/>
        <v>-0.4092628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7</v>
      </c>
      <c r="B41" s="3">
        <v>-1.02453625</v>
      </c>
      <c r="C41" s="3">
        <v>-0.3344922</v>
      </c>
      <c r="D41" s="7">
        <f t="shared" si="3"/>
        <v>-0.69004405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8</v>
      </c>
      <c r="B42" s="3">
        <v>2.66354611</v>
      </c>
      <c r="C42" s="3">
        <v>2.315653</v>
      </c>
      <c r="D42" s="7">
        <f t="shared" si="3"/>
        <v>0.34789311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9</v>
      </c>
      <c r="B43" s="3">
        <v>3.61708412</v>
      </c>
      <c r="C43" s="3">
        <v>2.58871522</v>
      </c>
      <c r="D43" s="7">
        <f t="shared" si="3"/>
        <v>1.0283689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10</v>
      </c>
      <c r="B44" s="3">
        <v>-2.41815671</v>
      </c>
      <c r="C44" s="3">
        <v>-1.13511273</v>
      </c>
      <c r="D44" s="7">
        <f t="shared" si="3"/>
        <v>-1.28304398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11</v>
      </c>
      <c r="B45" s="3">
        <v>6.18142069</v>
      </c>
      <c r="C45" s="3">
        <v>0.52919925</v>
      </c>
      <c r="D45" s="7">
        <f t="shared" si="3"/>
        <v>5.65222144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12</v>
      </c>
      <c r="B46" s="3">
        <v>4.18238451</v>
      </c>
      <c r="C46" s="3">
        <v>3.37919686</v>
      </c>
      <c r="D46" s="7">
        <f t="shared" si="3"/>
        <v>0.80318765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13</v>
      </c>
      <c r="B47" s="3">
        <v>7.35147312</v>
      </c>
      <c r="C47" s="3">
        <v>5.11824963</v>
      </c>
      <c r="D47" s="7">
        <f t="shared" si="3"/>
        <v>2.23322349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14</v>
      </c>
      <c r="B48" s="3">
        <v>5.78918009</v>
      </c>
      <c r="C48" s="3">
        <v>2.5895123</v>
      </c>
      <c r="D48" s="7">
        <f t="shared" si="3"/>
        <v>3.19966779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 t="s">
        <v>15</v>
      </c>
      <c r="B49" s="3">
        <v>5.311731</v>
      </c>
      <c r="C49" s="3">
        <v>4.9538653</v>
      </c>
      <c r="D49" s="7">
        <f t="shared" si="3"/>
        <v>0.3578657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16</v>
      </c>
      <c r="B50" s="3">
        <v>0.98200323</v>
      </c>
      <c r="C50" s="3">
        <v>1.10297954</v>
      </c>
      <c r="D50" s="7">
        <f t="shared" si="3"/>
        <v>-0.12097631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17</v>
      </c>
      <c r="B51" s="3">
        <v>4.06687387</v>
      </c>
      <c r="C51" s="3">
        <v>2.85474288</v>
      </c>
      <c r="D51" s="7">
        <f t="shared" si="3"/>
        <v>1.21213099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18</v>
      </c>
      <c r="B52" s="3">
        <v>-10.30072014</v>
      </c>
      <c r="C52" s="3">
        <v>-6.41571315</v>
      </c>
      <c r="D52" s="7">
        <f t="shared" si="3"/>
        <v>-3.88500699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/>
      <c r="B55" s="8" t="s">
        <v>21</v>
      </c>
      <c r="C55" s="1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</v>
      </c>
      <c r="B56" s="1" t="s">
        <v>2</v>
      </c>
      <c r="C56" s="1" t="s">
        <v>3</v>
      </c>
      <c r="D56" s="5" t="s">
        <v>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5</v>
      </c>
      <c r="B57" s="3">
        <v>0.28199404</v>
      </c>
      <c r="C57" s="3">
        <v>0.47304805</v>
      </c>
      <c r="D57" s="7">
        <f t="shared" ref="D57:D70" si="4">B57-C57</f>
        <v>-0.19105401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6</v>
      </c>
      <c r="B58" s="3">
        <v>-3.31688299</v>
      </c>
      <c r="C58" s="3">
        <v>-2.61616586</v>
      </c>
      <c r="D58" s="7">
        <f t="shared" si="4"/>
        <v>-0.70071713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7</v>
      </c>
      <c r="B59" s="3">
        <v>-1.63360271</v>
      </c>
      <c r="C59" s="3">
        <v>-0.79982304</v>
      </c>
      <c r="D59" s="7">
        <f t="shared" si="4"/>
        <v>-0.83377967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8</v>
      </c>
      <c r="B60" s="3">
        <v>5.74623259</v>
      </c>
      <c r="C60" s="3">
        <v>3.67064387</v>
      </c>
      <c r="D60" s="7">
        <f t="shared" si="4"/>
        <v>2.07558872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s">
        <v>9</v>
      </c>
      <c r="B61" s="3">
        <v>2.2982628</v>
      </c>
      <c r="C61" s="3">
        <v>2.6642243</v>
      </c>
      <c r="D61" s="7">
        <f t="shared" si="4"/>
        <v>-0.3659615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10</v>
      </c>
      <c r="B62" s="3">
        <v>-1.57165004</v>
      </c>
      <c r="C62" s="3">
        <v>-0.88535054</v>
      </c>
      <c r="D62" s="7">
        <f t="shared" si="4"/>
        <v>-0.6862995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11</v>
      </c>
      <c r="B63" s="3">
        <v>4.97939935</v>
      </c>
      <c r="C63" s="3">
        <v>1.65955991</v>
      </c>
      <c r="D63" s="7">
        <f t="shared" si="4"/>
        <v>3.31983944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12</v>
      </c>
      <c r="B64" s="3">
        <v>4.99708929</v>
      </c>
      <c r="C64" s="3">
        <v>3.36697513</v>
      </c>
      <c r="D64" s="7">
        <f t="shared" si="4"/>
        <v>1.63011416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13</v>
      </c>
      <c r="B65" s="3">
        <v>5.57007124</v>
      </c>
      <c r="C65" s="3">
        <v>4.36220256</v>
      </c>
      <c r="D65" s="7">
        <f t="shared" si="4"/>
        <v>1.20786868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14</v>
      </c>
      <c r="B66" s="3">
        <v>5.15746487</v>
      </c>
      <c r="C66" s="3">
        <v>1.91870923</v>
      </c>
      <c r="D66" s="7">
        <f t="shared" si="4"/>
        <v>3.23875564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15</v>
      </c>
      <c r="B67" s="3">
        <v>4.6392792</v>
      </c>
      <c r="C67" s="3">
        <v>4.73696629</v>
      </c>
      <c r="D67" s="7">
        <f t="shared" si="4"/>
        <v>-0.09768709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16</v>
      </c>
      <c r="B68" s="3">
        <v>1.0451188</v>
      </c>
      <c r="C68" s="3">
        <v>0.62709671</v>
      </c>
      <c r="D68" s="7">
        <f t="shared" si="4"/>
        <v>0.41802209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17</v>
      </c>
      <c r="B69" s="3">
        <v>2.58047362</v>
      </c>
      <c r="C69" s="3">
        <v>2.26905164</v>
      </c>
      <c r="D69" s="7">
        <f t="shared" si="4"/>
        <v>0.31142198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18</v>
      </c>
      <c r="B70" s="3">
        <v>-10.08526789</v>
      </c>
      <c r="C70" s="3">
        <v>-5.94135188</v>
      </c>
      <c r="D70" s="7">
        <f t="shared" si="4"/>
        <v>-4.14391601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/>
      <c r="B73" s="8" t="s">
        <v>22</v>
      </c>
      <c r="C73" s="1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</v>
      </c>
      <c r="B74" s="1" t="s">
        <v>2</v>
      </c>
      <c r="C74" s="1" t="s">
        <v>3</v>
      </c>
      <c r="D74" s="5" t="s">
        <v>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5</v>
      </c>
      <c r="B75" s="3">
        <v>2.43934169</v>
      </c>
      <c r="C75" s="3">
        <v>1.62783238</v>
      </c>
      <c r="D75" s="7">
        <f t="shared" ref="D75:D88" si="5">B75-C75</f>
        <v>0.81150931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6</v>
      </c>
      <c r="B76" s="3">
        <v>-5.32745433</v>
      </c>
      <c r="C76" s="3">
        <v>-3.89452542</v>
      </c>
      <c r="D76" s="7">
        <f t="shared" si="5"/>
        <v>-1.43292891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7</v>
      </c>
      <c r="B77" s="3">
        <v>-2.91754413</v>
      </c>
      <c r="C77" s="3">
        <v>-1.12699582</v>
      </c>
      <c r="D77" s="7">
        <f t="shared" si="5"/>
        <v>-1.79054831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8</v>
      </c>
      <c r="B78" s="3">
        <v>3.7879352</v>
      </c>
      <c r="C78" s="3">
        <v>3.17935479</v>
      </c>
      <c r="D78" s="7">
        <f t="shared" si="5"/>
        <v>0.60858041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9</v>
      </c>
      <c r="B79" s="3">
        <v>3.57756485</v>
      </c>
      <c r="C79" s="3">
        <v>2.28562791</v>
      </c>
      <c r="D79" s="7">
        <f t="shared" si="5"/>
        <v>1.29193694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10</v>
      </c>
      <c r="B80" s="3">
        <v>-2.28602623</v>
      </c>
      <c r="C80" s="3">
        <v>-1.45396615</v>
      </c>
      <c r="D80" s="7">
        <f t="shared" si="5"/>
        <v>-0.83206008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11</v>
      </c>
      <c r="B81" s="3">
        <v>6.21892447</v>
      </c>
      <c r="C81" s="3">
        <v>4.06346527</v>
      </c>
      <c r="D81" s="7">
        <f t="shared" si="5"/>
        <v>2.1554592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12</v>
      </c>
      <c r="B82" s="3">
        <v>4.11591682</v>
      </c>
      <c r="C82" s="3">
        <v>3.21279203</v>
      </c>
      <c r="D82" s="7">
        <f t="shared" si="5"/>
        <v>0.90312479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13</v>
      </c>
      <c r="B83" s="3">
        <v>6.83249757</v>
      </c>
      <c r="C83" s="3">
        <v>4.75516618</v>
      </c>
      <c r="D83" s="7">
        <f t="shared" si="5"/>
        <v>2.07733139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s">
        <v>14</v>
      </c>
      <c r="B84" s="3">
        <v>5.45523504</v>
      </c>
      <c r="C84" s="3">
        <v>2.63490556</v>
      </c>
      <c r="D84" s="7">
        <f t="shared" si="5"/>
        <v>2.82032948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s">
        <v>15</v>
      </c>
      <c r="B85" s="3">
        <v>3.12480261</v>
      </c>
      <c r="C85" s="3">
        <v>3.81351984</v>
      </c>
      <c r="D85" s="7">
        <f t="shared" si="5"/>
        <v>-0.68871723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 t="s">
        <v>16</v>
      </c>
      <c r="B86" s="3">
        <v>1.95929298</v>
      </c>
      <c r="C86" s="3">
        <v>1.65590724</v>
      </c>
      <c r="D86" s="7">
        <f t="shared" si="5"/>
        <v>0.30338574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s">
        <v>17</v>
      </c>
      <c r="B87" s="3">
        <v>5.83737153</v>
      </c>
      <c r="C87" s="3">
        <v>3.82649835</v>
      </c>
      <c r="D87" s="7">
        <f t="shared" si="5"/>
        <v>2.01087318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 t="s">
        <v>18</v>
      </c>
      <c r="B88" s="3">
        <v>-10.12363826</v>
      </c>
      <c r="C88" s="3">
        <v>-5.93655962</v>
      </c>
      <c r="D88" s="7">
        <f t="shared" si="5"/>
        <v>-4.18707864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2"/>
    <hyperlink r:id="rId2" ref="A20"/>
    <hyperlink r:id="rId3" ref="A38"/>
    <hyperlink r:id="rId4" ref="A56"/>
    <hyperlink r:id="rId5" ref="A74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24.63"/>
  </cols>
  <sheetData>
    <row r="1">
      <c r="A1" s="1"/>
      <c r="B1" s="1" t="s">
        <v>23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1" t="s">
        <v>24</v>
      </c>
      <c r="C2" s="1" t="s">
        <v>25</v>
      </c>
      <c r="D2" s="5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5</v>
      </c>
      <c r="B3" s="3">
        <v>0.75021842</v>
      </c>
      <c r="C3" s="3">
        <v>0.65359289</v>
      </c>
      <c r="D3" s="7">
        <f t="shared" ref="D3:D16" si="1">B3-C3</f>
        <v>0.09662553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6</v>
      </c>
      <c r="B4" s="3">
        <v>-2.83194629</v>
      </c>
      <c r="C4" s="3">
        <v>-1.96468457</v>
      </c>
      <c r="D4" s="7">
        <f t="shared" si="1"/>
        <v>-0.86726172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3">
        <v>-0.6806324</v>
      </c>
      <c r="C5" s="3">
        <v>-0.45177533</v>
      </c>
      <c r="D5" s="7">
        <f t="shared" si="1"/>
        <v>-0.22885707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8</v>
      </c>
      <c r="B6" s="3">
        <v>2.96922767</v>
      </c>
      <c r="C6" s="3">
        <v>1.90906247</v>
      </c>
      <c r="D6" s="7">
        <f t="shared" si="1"/>
        <v>1.0601652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9</v>
      </c>
      <c r="B7" s="3">
        <v>2.2052063</v>
      </c>
      <c r="C7" s="3">
        <v>1.44041649</v>
      </c>
      <c r="D7" s="7">
        <f t="shared" si="1"/>
        <v>0.76478981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10</v>
      </c>
      <c r="B8" s="3">
        <v>-1.02725617</v>
      </c>
      <c r="C8" s="3">
        <v>-0.4450776</v>
      </c>
      <c r="D8" s="7">
        <f t="shared" si="1"/>
        <v>-0.58217857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11</v>
      </c>
      <c r="B9" s="3">
        <v>2.12481761</v>
      </c>
      <c r="C9" s="3">
        <v>1.89800532</v>
      </c>
      <c r="D9" s="7">
        <f t="shared" si="1"/>
        <v>0.22681229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12</v>
      </c>
      <c r="B10" s="3">
        <v>3.28959083</v>
      </c>
      <c r="C10" s="3">
        <v>2.71056182</v>
      </c>
      <c r="D10" s="7">
        <f t="shared" si="1"/>
        <v>0.57902901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13</v>
      </c>
      <c r="B11" s="3">
        <v>4.50396594</v>
      </c>
      <c r="C11" s="3">
        <v>3.12873219</v>
      </c>
      <c r="D11" s="7">
        <f t="shared" si="1"/>
        <v>1.37523375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14</v>
      </c>
      <c r="B12" s="3">
        <v>2.40459349</v>
      </c>
      <c r="C12" s="3">
        <v>1.18699248</v>
      </c>
      <c r="D12" s="7">
        <f t="shared" si="1"/>
        <v>1.21760101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15</v>
      </c>
      <c r="B13" s="3">
        <v>4.34457972</v>
      </c>
      <c r="C13" s="3">
        <v>3.68522689</v>
      </c>
      <c r="D13" s="7">
        <f t="shared" si="1"/>
        <v>0.65935283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16</v>
      </c>
      <c r="B14" s="3">
        <v>1.06068972</v>
      </c>
      <c r="C14" s="3">
        <v>0.8898835</v>
      </c>
      <c r="D14" s="7">
        <f t="shared" si="1"/>
        <v>0.17080622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17</v>
      </c>
      <c r="B15" s="3">
        <v>3.00546299</v>
      </c>
      <c r="C15" s="3">
        <v>1.96775867</v>
      </c>
      <c r="D15" s="7">
        <f t="shared" si="1"/>
        <v>1.03770432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18</v>
      </c>
      <c r="B16" s="3">
        <v>-5.87911898</v>
      </c>
      <c r="C16" s="3">
        <v>-4.09548666</v>
      </c>
      <c r="D16" s="7">
        <f t="shared" si="1"/>
        <v>-1.78363232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8" t="s">
        <v>26</v>
      </c>
      <c r="C19" s="1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</v>
      </c>
      <c r="B20" s="1" t="s">
        <v>24</v>
      </c>
      <c r="C20" s="1" t="s">
        <v>25</v>
      </c>
      <c r="D20" s="5" t="s">
        <v>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5</v>
      </c>
      <c r="B21" s="3">
        <v>0.53081493</v>
      </c>
      <c r="C21" s="3">
        <v>0.51668192</v>
      </c>
      <c r="D21" s="7">
        <f t="shared" ref="D21:D34" si="2">B21-C21</f>
        <v>0.01413301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6</v>
      </c>
      <c r="B22" s="3">
        <v>-2.56630151</v>
      </c>
      <c r="C22" s="3">
        <v>-1.75137222</v>
      </c>
      <c r="D22" s="7">
        <f t="shared" si="2"/>
        <v>-0.81492929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7</v>
      </c>
      <c r="B23" s="3">
        <v>-0.56904155</v>
      </c>
      <c r="C23" s="3">
        <v>-0.40560681</v>
      </c>
      <c r="D23" s="7">
        <f t="shared" si="2"/>
        <v>-0.16343474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8</v>
      </c>
      <c r="B24" s="3">
        <v>2.91669589</v>
      </c>
      <c r="C24" s="3">
        <v>1.75903933</v>
      </c>
      <c r="D24" s="7">
        <f t="shared" si="2"/>
        <v>1.15765656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9</v>
      </c>
      <c r="B25" s="3">
        <v>2.18510089</v>
      </c>
      <c r="C25" s="3">
        <v>1.41423041</v>
      </c>
      <c r="D25" s="7">
        <f t="shared" si="2"/>
        <v>0.77087048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10</v>
      </c>
      <c r="B26" s="3">
        <v>-0.92057867</v>
      </c>
      <c r="C26" s="3">
        <v>-0.38046572</v>
      </c>
      <c r="D26" s="7">
        <f t="shared" si="2"/>
        <v>-0.54011295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11</v>
      </c>
      <c r="B27" s="3">
        <v>1.6401557</v>
      </c>
      <c r="C27" s="3">
        <v>1.61070167</v>
      </c>
      <c r="D27" s="7">
        <f t="shared" si="2"/>
        <v>0.02945403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12</v>
      </c>
      <c r="B28" s="3">
        <v>3.30879053</v>
      </c>
      <c r="C28" s="3">
        <v>2.71015946</v>
      </c>
      <c r="D28" s="7">
        <f t="shared" si="2"/>
        <v>0.59863107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13</v>
      </c>
      <c r="B29" s="3">
        <v>4.44116588</v>
      </c>
      <c r="C29" s="3">
        <v>3.09282814</v>
      </c>
      <c r="D29" s="7">
        <f t="shared" si="2"/>
        <v>1.34833774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14</v>
      </c>
      <c r="B30" s="3">
        <v>2.34701547</v>
      </c>
      <c r="C30" s="3">
        <v>1.14997395</v>
      </c>
      <c r="D30" s="7">
        <f t="shared" si="2"/>
        <v>1.19704152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15</v>
      </c>
      <c r="B31" s="3">
        <v>4.47734469</v>
      </c>
      <c r="C31" s="3">
        <v>3.76081038</v>
      </c>
      <c r="D31" s="7">
        <f t="shared" si="2"/>
        <v>0.71653431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16</v>
      </c>
      <c r="B32" s="3">
        <v>0.91188534</v>
      </c>
      <c r="C32" s="3">
        <v>0.76908305</v>
      </c>
      <c r="D32" s="7">
        <f t="shared" si="2"/>
        <v>0.14280229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17</v>
      </c>
      <c r="B33" s="3">
        <v>2.80020415</v>
      </c>
      <c r="C33" s="3">
        <v>1.83198067</v>
      </c>
      <c r="D33" s="7">
        <f t="shared" si="2"/>
        <v>0.96822348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18</v>
      </c>
      <c r="B34" s="3">
        <v>-5.86475882</v>
      </c>
      <c r="C34" s="3">
        <v>-4.1096949</v>
      </c>
      <c r="D34" s="7">
        <f t="shared" si="2"/>
        <v>-1.75506392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8" t="s">
        <v>27</v>
      </c>
      <c r="C37" s="1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</v>
      </c>
      <c r="B38" s="1" t="s">
        <v>24</v>
      </c>
      <c r="C38" s="1" t="s">
        <v>25</v>
      </c>
      <c r="D38" s="5" t="s">
        <v>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5</v>
      </c>
      <c r="B39" s="3">
        <v>0.55007056</v>
      </c>
      <c r="C39" s="3">
        <v>0.50331948</v>
      </c>
      <c r="D39" s="7">
        <f t="shared" ref="D39:D52" si="3">B39-C39</f>
        <v>0.04675108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6</v>
      </c>
      <c r="B40" s="3">
        <v>-2.54968006</v>
      </c>
      <c r="C40" s="3">
        <v>-1.71230447</v>
      </c>
      <c r="D40" s="7">
        <f t="shared" si="3"/>
        <v>-0.83737559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7</v>
      </c>
      <c r="B41" s="3">
        <v>-0.49211438</v>
      </c>
      <c r="C41" s="3">
        <v>-0.3679086</v>
      </c>
      <c r="D41" s="7">
        <f t="shared" si="3"/>
        <v>-0.12420578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8</v>
      </c>
      <c r="B42" s="3">
        <v>2.66537989</v>
      </c>
      <c r="C42" s="3">
        <v>1.63139845</v>
      </c>
      <c r="D42" s="7">
        <f t="shared" si="3"/>
        <v>1.03398144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9</v>
      </c>
      <c r="B43" s="3">
        <v>2.02539309</v>
      </c>
      <c r="C43" s="3">
        <v>1.32254174</v>
      </c>
      <c r="D43" s="7">
        <f t="shared" si="3"/>
        <v>0.70285135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10</v>
      </c>
      <c r="B44" s="3">
        <v>-0.93232138</v>
      </c>
      <c r="C44" s="3">
        <v>-0.37098933</v>
      </c>
      <c r="D44" s="7">
        <f t="shared" si="3"/>
        <v>-0.56133205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11</v>
      </c>
      <c r="B45" s="3">
        <v>1.63368763</v>
      </c>
      <c r="C45" s="3">
        <v>1.57189496</v>
      </c>
      <c r="D45" s="7">
        <f t="shared" si="3"/>
        <v>0.06179267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12</v>
      </c>
      <c r="B46" s="3">
        <v>3.28939567</v>
      </c>
      <c r="C46" s="3">
        <v>2.71729875</v>
      </c>
      <c r="D46" s="7">
        <f t="shared" si="3"/>
        <v>0.57209692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13</v>
      </c>
      <c r="B47" s="3">
        <v>4.46748699</v>
      </c>
      <c r="C47" s="3">
        <v>3.10119404</v>
      </c>
      <c r="D47" s="7">
        <f t="shared" si="3"/>
        <v>1.36629295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14</v>
      </c>
      <c r="B48" s="3">
        <v>2.48978422</v>
      </c>
      <c r="C48" s="3">
        <v>1.22917549</v>
      </c>
      <c r="D48" s="7">
        <f t="shared" si="3"/>
        <v>1.26060873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 t="s">
        <v>15</v>
      </c>
      <c r="B49" s="3">
        <v>4.39080415</v>
      </c>
      <c r="C49" s="3">
        <v>3.70204496</v>
      </c>
      <c r="D49" s="7">
        <f t="shared" si="3"/>
        <v>0.68875919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16</v>
      </c>
      <c r="B50" s="3">
        <v>1.00681488</v>
      </c>
      <c r="C50" s="3">
        <v>0.85730999</v>
      </c>
      <c r="D50" s="7">
        <f t="shared" si="3"/>
        <v>0.14950489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17</v>
      </c>
      <c r="B51" s="3">
        <v>2.97725498</v>
      </c>
      <c r="C51" s="3">
        <v>1.96872419</v>
      </c>
      <c r="D51" s="7">
        <f t="shared" si="3"/>
        <v>1.00853079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18</v>
      </c>
      <c r="B52" s="3">
        <v>-5.8392278</v>
      </c>
      <c r="C52" s="3">
        <v>-4.06855563</v>
      </c>
      <c r="D52" s="7">
        <f t="shared" si="3"/>
        <v>-1.77067217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/>
      <c r="B55" s="8" t="s">
        <v>28</v>
      </c>
      <c r="C55" s="1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</v>
      </c>
      <c r="B56" s="1" t="s">
        <v>24</v>
      </c>
      <c r="C56" s="1" t="s">
        <v>25</v>
      </c>
      <c r="D56" s="5" t="s">
        <v>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5</v>
      </c>
      <c r="B57" s="3">
        <v>1.17593756</v>
      </c>
      <c r="C57" s="3">
        <v>0.8608702</v>
      </c>
      <c r="D57" s="7">
        <f t="shared" ref="D57:D70" si="4">B57-C57</f>
        <v>0.31506736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6</v>
      </c>
      <c r="B58" s="3">
        <v>-2.45326392</v>
      </c>
      <c r="C58" s="3">
        <v>-1.73282678</v>
      </c>
      <c r="D58" s="7">
        <f t="shared" si="4"/>
        <v>-0.72043714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7</v>
      </c>
      <c r="B59" s="3">
        <v>-0.57092548</v>
      </c>
      <c r="C59" s="3">
        <v>-0.37053957</v>
      </c>
      <c r="D59" s="7">
        <f t="shared" si="4"/>
        <v>-0.20038591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8</v>
      </c>
      <c r="B60" s="3">
        <v>2.84024334</v>
      </c>
      <c r="C60" s="3">
        <v>1.92921951</v>
      </c>
      <c r="D60" s="7">
        <f t="shared" si="4"/>
        <v>0.91102383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s">
        <v>9</v>
      </c>
      <c r="B61" s="3">
        <v>1.74373203</v>
      </c>
      <c r="C61" s="3">
        <v>1.04673764</v>
      </c>
      <c r="D61" s="7">
        <f t="shared" si="4"/>
        <v>0.69699439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10</v>
      </c>
      <c r="B62" s="3">
        <v>-0.83092571</v>
      </c>
      <c r="C62" s="3">
        <v>-0.35937706</v>
      </c>
      <c r="D62" s="7">
        <f t="shared" si="4"/>
        <v>-0.47154865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11</v>
      </c>
      <c r="B63" s="3">
        <v>2.18593181</v>
      </c>
      <c r="C63" s="3">
        <v>1.86030845</v>
      </c>
      <c r="D63" s="7">
        <f t="shared" si="4"/>
        <v>0.32562336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12</v>
      </c>
      <c r="B64" s="3">
        <v>3.24449507</v>
      </c>
      <c r="C64" s="3">
        <v>2.65624097</v>
      </c>
      <c r="D64" s="7">
        <f t="shared" si="4"/>
        <v>0.5882541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13</v>
      </c>
      <c r="B65" s="3">
        <v>4.14210567</v>
      </c>
      <c r="C65" s="3">
        <v>2.87587152</v>
      </c>
      <c r="D65" s="7">
        <f t="shared" si="4"/>
        <v>1.26623415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14</v>
      </c>
      <c r="B66" s="3">
        <v>2.43992018</v>
      </c>
      <c r="C66" s="3">
        <v>1.23617001</v>
      </c>
      <c r="D66" s="7">
        <f t="shared" si="4"/>
        <v>1.20375017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15</v>
      </c>
      <c r="B67" s="3">
        <v>4.10927358</v>
      </c>
      <c r="C67" s="3">
        <v>3.49755019</v>
      </c>
      <c r="D67" s="7">
        <f t="shared" si="4"/>
        <v>0.61172339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16</v>
      </c>
      <c r="B68" s="3">
        <v>0.95873255</v>
      </c>
      <c r="C68" s="3">
        <v>0.80201715</v>
      </c>
      <c r="D68" s="7">
        <f t="shared" si="4"/>
        <v>0.1567154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17</v>
      </c>
      <c r="B69" s="3">
        <v>3.03851103</v>
      </c>
      <c r="C69" s="3">
        <v>2.02333592</v>
      </c>
      <c r="D69" s="7">
        <f t="shared" si="4"/>
        <v>1.01517511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18</v>
      </c>
      <c r="B70" s="3">
        <v>-5.55098512</v>
      </c>
      <c r="C70" s="3">
        <v>-3.82817716</v>
      </c>
      <c r="D70" s="7">
        <f t="shared" si="4"/>
        <v>-1.72280796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2"/>
    <hyperlink r:id="rId2" ref="A20"/>
    <hyperlink r:id="rId3" ref="A38"/>
    <hyperlink r:id="rId4" ref="A56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5" max="5" width="23.63"/>
    <col customWidth="1" min="9" max="9" width="23.63"/>
    <col customWidth="1" min="12" max="12" width="23.63"/>
  </cols>
  <sheetData>
    <row r="1">
      <c r="A1" s="1" t="s">
        <v>29</v>
      </c>
      <c r="C1" s="9" t="s">
        <v>30</v>
      </c>
      <c r="E1" s="8" t="s">
        <v>31</v>
      </c>
      <c r="G1" s="9" t="s">
        <v>30</v>
      </c>
      <c r="I1" s="8" t="s">
        <v>32</v>
      </c>
      <c r="L1" s="8" t="s">
        <v>33</v>
      </c>
      <c r="N1" s="10"/>
    </row>
    <row r="2">
      <c r="A2" s="1" t="s">
        <v>0</v>
      </c>
      <c r="E2" s="1" t="s">
        <v>0</v>
      </c>
      <c r="I2" s="1" t="s">
        <v>0</v>
      </c>
      <c r="K2" s="10"/>
      <c r="L2" s="1" t="s">
        <v>0</v>
      </c>
      <c r="N2" s="10"/>
    </row>
    <row r="3">
      <c r="A3" s="1" t="s">
        <v>34</v>
      </c>
      <c r="B3" s="11">
        <v>0.967032967032967</v>
      </c>
      <c r="C3" s="10">
        <f>((B3-B4)/B3)*100</f>
        <v>2.272727273</v>
      </c>
      <c r="E3" s="1" t="s">
        <v>34</v>
      </c>
      <c r="F3" s="11">
        <v>0.967032967032967</v>
      </c>
      <c r="G3" s="10">
        <f>((F3-F4)/F3)*100</f>
        <v>2.272727273</v>
      </c>
      <c r="I3" s="1" t="s">
        <v>34</v>
      </c>
      <c r="J3" s="11">
        <v>0.967032967032967</v>
      </c>
      <c r="K3" s="10">
        <f>((J3-J4)/J3)*100</f>
        <v>2.272727273</v>
      </c>
      <c r="L3" s="1" t="s">
        <v>34</v>
      </c>
      <c r="M3" s="11">
        <v>0.967032967032967</v>
      </c>
      <c r="N3" s="10">
        <f>((M3-M4)/M3)*100</f>
        <v>3.409090909</v>
      </c>
    </row>
    <row r="4">
      <c r="A4" s="1" t="s">
        <v>35</v>
      </c>
      <c r="B4" s="11">
        <v>0.945054945054945</v>
      </c>
      <c r="E4" s="1" t="s">
        <v>35</v>
      </c>
      <c r="F4" s="11">
        <v>0.945054945054945</v>
      </c>
      <c r="I4" s="1" t="s">
        <v>35</v>
      </c>
      <c r="J4" s="11">
        <v>0.945054945054945</v>
      </c>
      <c r="K4" s="10"/>
      <c r="L4" s="1" t="s">
        <v>35</v>
      </c>
      <c r="M4" s="11">
        <v>0.934065934065934</v>
      </c>
      <c r="N4" s="10"/>
    </row>
    <row r="5">
      <c r="A5" s="1"/>
      <c r="E5" s="1"/>
      <c r="I5" s="1"/>
      <c r="K5" s="10"/>
      <c r="L5" s="1"/>
      <c r="N5" s="10"/>
    </row>
    <row r="6">
      <c r="A6" s="1" t="s">
        <v>19</v>
      </c>
      <c r="E6" s="1" t="s">
        <v>19</v>
      </c>
      <c r="I6" s="1" t="s">
        <v>19</v>
      </c>
      <c r="K6" s="10"/>
      <c r="L6" s="1" t="s">
        <v>19</v>
      </c>
      <c r="N6" s="10"/>
    </row>
    <row r="7">
      <c r="A7" s="1" t="s">
        <v>34</v>
      </c>
      <c r="B7" s="11">
        <v>0.976744186046511</v>
      </c>
      <c r="C7" s="10">
        <f>((B7-B8)/B7)*100</f>
        <v>1.19047619</v>
      </c>
      <c r="E7" s="1" t="s">
        <v>34</v>
      </c>
      <c r="F7" s="11">
        <v>0.976744186046511</v>
      </c>
      <c r="G7" s="10">
        <f>((F7-F8)/F7)*100</f>
        <v>1.19047619</v>
      </c>
      <c r="I7" s="1" t="s">
        <v>34</v>
      </c>
      <c r="J7" s="11">
        <v>0.976744186046511</v>
      </c>
      <c r="K7" s="10">
        <f>((J7-J8)/J7)*100</f>
        <v>1.19047619</v>
      </c>
      <c r="L7" s="1" t="s">
        <v>34</v>
      </c>
      <c r="M7" s="11">
        <v>0.976744186046511</v>
      </c>
      <c r="N7" s="10">
        <f>((M7-M8)/M7)*100</f>
        <v>2.380952381</v>
      </c>
    </row>
    <row r="8">
      <c r="A8" s="1" t="s">
        <v>35</v>
      </c>
      <c r="B8" s="11">
        <v>0.965116279069767</v>
      </c>
      <c r="E8" s="1" t="s">
        <v>35</v>
      </c>
      <c r="F8" s="11">
        <v>0.965116279069767</v>
      </c>
      <c r="I8" s="1" t="s">
        <v>35</v>
      </c>
      <c r="J8" s="11">
        <v>0.965116279069767</v>
      </c>
      <c r="K8" s="10"/>
      <c r="L8" s="1" t="s">
        <v>35</v>
      </c>
      <c r="M8" s="11">
        <v>0.953488372093023</v>
      </c>
      <c r="N8" s="10"/>
    </row>
    <row r="9">
      <c r="A9" s="1"/>
      <c r="E9" s="1"/>
      <c r="I9" s="1"/>
      <c r="K9" s="10"/>
      <c r="L9" s="1"/>
      <c r="N9" s="10"/>
    </row>
    <row r="10">
      <c r="A10" s="1" t="s">
        <v>20</v>
      </c>
      <c r="E10" s="1" t="s">
        <v>20</v>
      </c>
      <c r="I10" s="1" t="s">
        <v>20</v>
      </c>
      <c r="K10" s="10"/>
      <c r="L10" s="1"/>
    </row>
    <row r="11">
      <c r="A11" s="1" t="s">
        <v>34</v>
      </c>
      <c r="B11" s="11">
        <v>0.958762886597938</v>
      </c>
      <c r="C11" s="10">
        <f>((B11-B12)/B11)*100</f>
        <v>0</v>
      </c>
      <c r="E11" s="1" t="s">
        <v>34</v>
      </c>
      <c r="F11" s="11">
        <v>0.958762886597938</v>
      </c>
      <c r="G11" s="10">
        <f>((F11-F12)/F11)*100</f>
        <v>1.075268817</v>
      </c>
      <c r="I11" s="1" t="s">
        <v>34</v>
      </c>
      <c r="J11" s="11">
        <v>0.958762886597938</v>
      </c>
      <c r="K11" s="10">
        <f>((J11-J12)/J11)*100</f>
        <v>0</v>
      </c>
      <c r="L11" s="1"/>
    </row>
    <row r="12">
      <c r="A12" s="1" t="s">
        <v>35</v>
      </c>
      <c r="B12" s="11">
        <v>0.958762886597938</v>
      </c>
      <c r="E12" s="1" t="s">
        <v>35</v>
      </c>
      <c r="F12" s="11">
        <v>0.948453608247422</v>
      </c>
      <c r="I12" s="1" t="s">
        <v>35</v>
      </c>
      <c r="J12" s="11">
        <v>0.958762886597938</v>
      </c>
      <c r="K12" s="10"/>
      <c r="L12" s="1"/>
    </row>
    <row r="13">
      <c r="A13" s="1"/>
      <c r="E13" s="1"/>
      <c r="I13" s="1"/>
      <c r="L13" s="1"/>
    </row>
    <row r="14">
      <c r="A14" s="1" t="s">
        <v>21</v>
      </c>
      <c r="C14" s="10"/>
      <c r="E14" s="1" t="s">
        <v>21</v>
      </c>
      <c r="I14" s="1"/>
      <c r="L14" s="1"/>
    </row>
    <row r="15">
      <c r="A15" s="1" t="s">
        <v>34</v>
      </c>
      <c r="B15" s="11">
        <v>0.970873786407767</v>
      </c>
      <c r="C15" s="10">
        <f>((B15-B16)/B15)*100</f>
        <v>5</v>
      </c>
      <c r="E15" s="1" t="s">
        <v>34</v>
      </c>
      <c r="F15" s="11">
        <v>0.970873786407767</v>
      </c>
      <c r="G15" s="10">
        <f>((F15-F16)/F15)*100</f>
        <v>3</v>
      </c>
      <c r="I15" s="1"/>
      <c r="L15" s="1"/>
    </row>
    <row r="16">
      <c r="A16" s="1" t="s">
        <v>35</v>
      </c>
      <c r="B16" s="11">
        <v>0.922330097087378</v>
      </c>
      <c r="E16" s="1" t="s">
        <v>35</v>
      </c>
      <c r="F16" s="11">
        <v>0.941747572815534</v>
      </c>
      <c r="I16" s="1"/>
      <c r="L16" s="1"/>
    </row>
    <row r="17">
      <c r="A17" s="1"/>
      <c r="E17" s="1"/>
      <c r="I17" s="1"/>
      <c r="L17" s="1"/>
    </row>
    <row r="18">
      <c r="A18" s="1" t="s">
        <v>22</v>
      </c>
      <c r="E18" s="1"/>
      <c r="I18" s="1"/>
      <c r="L18" s="1"/>
    </row>
    <row r="19">
      <c r="A19" s="1" t="s">
        <v>34</v>
      </c>
      <c r="B19" s="11">
        <v>0.990825688073394</v>
      </c>
      <c r="C19" s="10">
        <f>((B19-B20)/B19)*100</f>
        <v>33.33333333</v>
      </c>
      <c r="E19" s="1"/>
      <c r="I19" s="1"/>
      <c r="L19" s="1"/>
    </row>
    <row r="20">
      <c r="A20" s="1" t="s">
        <v>35</v>
      </c>
      <c r="B20" s="11">
        <v>0.660550458715596</v>
      </c>
      <c r="E20" s="1"/>
      <c r="I20" s="1"/>
      <c r="L20" s="1"/>
    </row>
    <row r="21">
      <c r="A21" s="12"/>
      <c r="E21" s="12"/>
      <c r="I21" s="12"/>
      <c r="L21" s="12"/>
    </row>
    <row r="22">
      <c r="A22" s="12"/>
      <c r="E22" s="12"/>
      <c r="I22" s="12"/>
      <c r="L22" s="12"/>
    </row>
    <row r="23">
      <c r="A23" s="12"/>
      <c r="E23" s="12"/>
      <c r="I23" s="12"/>
      <c r="L23" s="12"/>
    </row>
    <row r="24">
      <c r="A24" s="1"/>
      <c r="E24" s="1"/>
      <c r="I24" s="1"/>
      <c r="L24" s="1"/>
    </row>
    <row r="25">
      <c r="A25" s="1"/>
      <c r="E25" s="1"/>
      <c r="I25" s="1"/>
      <c r="L25" s="1"/>
    </row>
    <row r="26">
      <c r="A26" s="1" t="s">
        <v>36</v>
      </c>
      <c r="B26" s="7" t="s">
        <v>37</v>
      </c>
      <c r="C26" s="7"/>
      <c r="D26" s="7"/>
      <c r="E26" s="10">
        <f>0.01756097561*100</f>
        <v>1.756097561</v>
      </c>
    </row>
    <row r="27">
      <c r="A27" s="1" t="s">
        <v>38</v>
      </c>
      <c r="B27" s="7" t="s">
        <v>39</v>
      </c>
      <c r="C27" s="7"/>
      <c r="D27" s="7"/>
      <c r="E27" s="10">
        <f>0.02025782689*100</f>
        <v>2.025782689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7.75"/>
    <col customWidth="1" min="4" max="4" width="13.25"/>
  </cols>
  <sheetData>
    <row r="1">
      <c r="A1" s="1"/>
      <c r="B1" s="1" t="s">
        <v>0</v>
      </c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1" t="s">
        <v>2</v>
      </c>
      <c r="C2" s="1" t="s">
        <v>3</v>
      </c>
      <c r="D2" s="13" t="s">
        <v>40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5</v>
      </c>
      <c r="B3" s="3">
        <v>3.59031809</v>
      </c>
      <c r="C3" s="3">
        <v>2.06305508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6</v>
      </c>
      <c r="B4" s="3">
        <v>-1.64145539</v>
      </c>
      <c r="C4" s="3">
        <v>-1.19145667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3">
        <v>-0.17441473</v>
      </c>
      <c r="C5" s="3">
        <v>-0.06655601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8</v>
      </c>
      <c r="B6" s="3">
        <v>2.17672562</v>
      </c>
      <c r="C6" s="3">
        <v>1.9133305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9</v>
      </c>
      <c r="B7" s="3">
        <v>2.65290264</v>
      </c>
      <c r="C7" s="3">
        <v>1.06979227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10</v>
      </c>
      <c r="B8" s="3">
        <v>2.72895104</v>
      </c>
      <c r="C8" s="3">
        <v>1.68650592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11</v>
      </c>
      <c r="B9" s="3">
        <v>-2.6561988</v>
      </c>
      <c r="C9" s="3">
        <v>-1.68546502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12</v>
      </c>
      <c r="B10" s="3">
        <v>5.12300344</v>
      </c>
      <c r="C10" s="3">
        <v>4.66440092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13</v>
      </c>
      <c r="B11" s="3">
        <v>5.39648344</v>
      </c>
      <c r="C11" s="3">
        <v>2.22751549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14</v>
      </c>
      <c r="B12" s="3">
        <v>6.69779378</v>
      </c>
      <c r="C12" s="3">
        <v>6.45668617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15</v>
      </c>
      <c r="B13" s="3">
        <v>5.78852873</v>
      </c>
      <c r="C13" s="3">
        <v>4.97258809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16</v>
      </c>
      <c r="B14" s="3">
        <v>6.16333181</v>
      </c>
      <c r="C14" s="3">
        <v>2.51858465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17</v>
      </c>
      <c r="B15" s="3">
        <v>-10.61228557</v>
      </c>
      <c r="C15" s="3">
        <v>-8.28703444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8" t="s">
        <v>19</v>
      </c>
      <c r="C19" s="1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</v>
      </c>
      <c r="B20" s="1" t="s">
        <v>2</v>
      </c>
      <c r="C20" s="1" t="s">
        <v>3</v>
      </c>
      <c r="D20" s="13" t="s">
        <v>40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5</v>
      </c>
      <c r="B21" s="3">
        <v>3.66743009</v>
      </c>
      <c r="C21" s="3">
        <v>1.92252928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6</v>
      </c>
      <c r="B22" s="3">
        <v>-1.70015633</v>
      </c>
      <c r="C22" s="3">
        <v>-1.20003293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7</v>
      </c>
      <c r="B23" s="3">
        <v>-1.16538136</v>
      </c>
      <c r="C23" s="3">
        <v>-0.67330658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8</v>
      </c>
      <c r="B24" s="3">
        <v>1.96759806</v>
      </c>
      <c r="C24" s="3">
        <v>1.58397431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9</v>
      </c>
      <c r="B25" s="3">
        <v>3.50324195</v>
      </c>
      <c r="C25" s="3">
        <v>1.46244937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10</v>
      </c>
      <c r="B26" s="3">
        <v>2.35843696</v>
      </c>
      <c r="C26" s="3">
        <v>1.62450319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11</v>
      </c>
      <c r="B27" s="3">
        <v>-1.03743864</v>
      </c>
      <c r="C27" s="3">
        <v>-0.77936422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12</v>
      </c>
      <c r="B28" s="3">
        <v>4.96525568</v>
      </c>
      <c r="C28" s="3">
        <v>4.15172466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13</v>
      </c>
      <c r="B29" s="3">
        <v>5.00217129</v>
      </c>
      <c r="C29" s="3">
        <v>1.7109731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14</v>
      </c>
      <c r="B30" s="3">
        <v>6.13401228</v>
      </c>
      <c r="C30" s="3">
        <v>5.03662003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15</v>
      </c>
      <c r="B31" s="3">
        <v>5.33548878</v>
      </c>
      <c r="C31" s="3">
        <v>5.10239303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16</v>
      </c>
      <c r="B32" s="3">
        <v>6.15742769</v>
      </c>
      <c r="C32" s="3">
        <v>2.91695383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17</v>
      </c>
      <c r="B33" s="3">
        <v>-10.22748983</v>
      </c>
      <c r="C33" s="3">
        <v>-7.0275941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8" t="s">
        <v>20</v>
      </c>
      <c r="C37" s="1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</v>
      </c>
      <c r="B38" s="1" t="s">
        <v>2</v>
      </c>
      <c r="C38" s="1" t="s">
        <v>3</v>
      </c>
      <c r="D38" s="13" t="s">
        <v>40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5</v>
      </c>
      <c r="B39" s="3">
        <v>4.19709067</v>
      </c>
      <c r="C39" s="3">
        <v>2.77753413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6</v>
      </c>
      <c r="B40" s="3">
        <v>-3.89118279</v>
      </c>
      <c r="C40" s="3">
        <v>-1.96660193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7</v>
      </c>
      <c r="B41" s="3">
        <v>0.15292776</v>
      </c>
      <c r="C41" s="3">
        <v>0.2178957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8</v>
      </c>
      <c r="B42" s="3">
        <v>3.18370455</v>
      </c>
      <c r="C42" s="3">
        <v>2.60351075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9</v>
      </c>
      <c r="B43" s="3">
        <v>0.73008571</v>
      </c>
      <c r="C43" s="3">
        <v>0.33487318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10</v>
      </c>
      <c r="B44" s="3">
        <v>2.51853028</v>
      </c>
      <c r="C44" s="3">
        <v>1.19493674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11</v>
      </c>
      <c r="B45" s="3">
        <v>-2.96873995</v>
      </c>
      <c r="C45" s="3">
        <v>-2.44521647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12</v>
      </c>
      <c r="B46" s="3">
        <v>4.66121197</v>
      </c>
      <c r="C46" s="3">
        <v>3.01948016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13</v>
      </c>
      <c r="B47" s="3">
        <v>4.01346422</v>
      </c>
      <c r="C47" s="3">
        <v>0.94805595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14</v>
      </c>
      <c r="B48" s="3">
        <v>7.98056946</v>
      </c>
      <c r="C48" s="3">
        <v>8.20234284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 t="s">
        <v>15</v>
      </c>
      <c r="B49" s="3">
        <v>4.48552709</v>
      </c>
      <c r="C49" s="3">
        <v>3.86132406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16</v>
      </c>
      <c r="B50" s="3">
        <v>6.95509908</v>
      </c>
      <c r="C50" s="3">
        <v>2.18721292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17</v>
      </c>
      <c r="B51" s="3">
        <v>-9.21630513</v>
      </c>
      <c r="C51" s="3">
        <v>-8.22147904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/>
      <c r="B55" s="8" t="s">
        <v>21</v>
      </c>
      <c r="C55" s="1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</v>
      </c>
      <c r="B56" s="1" t="s">
        <v>2</v>
      </c>
      <c r="C56" s="1" t="s">
        <v>3</v>
      </c>
      <c r="D56" s="13" t="s">
        <v>40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5</v>
      </c>
      <c r="B57" s="3">
        <v>4.58757597</v>
      </c>
      <c r="C57" s="3">
        <v>1.92231656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6</v>
      </c>
      <c r="B58" s="3">
        <v>-2.33129979</v>
      </c>
      <c r="C58" s="3">
        <v>-2.20270649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7</v>
      </c>
      <c r="B59" s="3">
        <v>-1.28644231</v>
      </c>
      <c r="C59" s="3">
        <v>-0.49226135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8</v>
      </c>
      <c r="B60" s="3">
        <v>1.11603777</v>
      </c>
      <c r="C60" s="3">
        <v>1.61562757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s">
        <v>9</v>
      </c>
      <c r="B61" s="3">
        <v>5.77644034</v>
      </c>
      <c r="C61" s="3">
        <v>2.54476161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10</v>
      </c>
      <c r="B62" s="3">
        <v>1.73978731</v>
      </c>
      <c r="C62" s="3">
        <v>1.53854617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11</v>
      </c>
      <c r="B63" s="3">
        <v>-2.3892102</v>
      </c>
      <c r="C63" s="3">
        <v>-1.37149686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12</v>
      </c>
      <c r="B64" s="3">
        <v>3.90403836</v>
      </c>
      <c r="C64" s="3">
        <v>3.56900504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13</v>
      </c>
      <c r="B65" s="3">
        <v>5.33893127</v>
      </c>
      <c r="C65" s="3">
        <v>1.2901527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14</v>
      </c>
      <c r="B66" s="3">
        <v>6.98127132</v>
      </c>
      <c r="C66" s="3">
        <v>5.63569528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15</v>
      </c>
      <c r="B67" s="3">
        <v>4.34167445</v>
      </c>
      <c r="C67" s="3">
        <v>5.25106448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16</v>
      </c>
      <c r="B68" s="3">
        <v>6.51529013</v>
      </c>
      <c r="C68" s="3">
        <v>2.93973876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17</v>
      </c>
      <c r="B69" s="3">
        <v>-10.22805551</v>
      </c>
      <c r="C69" s="3">
        <v>-6.09258934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/>
      <c r="B73" s="8" t="s">
        <v>22</v>
      </c>
      <c r="C73" s="1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</v>
      </c>
      <c r="B74" s="1" t="s">
        <v>2</v>
      </c>
      <c r="C74" s="1" t="s">
        <v>3</v>
      </c>
      <c r="D74" s="13" t="s">
        <v>40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5</v>
      </c>
      <c r="B75" s="3">
        <v>2.58124096</v>
      </c>
      <c r="C75" s="3">
        <v>1.61694316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6</v>
      </c>
      <c r="B76" s="3">
        <v>-1.64254086</v>
      </c>
      <c r="C76" s="3">
        <v>-0.89702079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7</v>
      </c>
      <c r="B77" s="3">
        <v>-0.3075773</v>
      </c>
      <c r="C77" s="3">
        <v>-0.28119024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8</v>
      </c>
      <c r="B78" s="3">
        <v>1.91177942</v>
      </c>
      <c r="C78" s="3">
        <v>1.39531976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9</v>
      </c>
      <c r="B79" s="3">
        <v>2.19799835</v>
      </c>
      <c r="C79" s="3">
        <v>0.96614941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10</v>
      </c>
      <c r="B80" s="3">
        <v>2.99986068</v>
      </c>
      <c r="C80" s="3">
        <v>1.61805093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11</v>
      </c>
      <c r="B81" s="3">
        <v>-1.46936236</v>
      </c>
      <c r="C81" s="3">
        <v>-1.05491966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12</v>
      </c>
      <c r="B82" s="3">
        <v>5.81145195</v>
      </c>
      <c r="C82" s="3">
        <v>5.04017402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13</v>
      </c>
      <c r="B83" s="3">
        <v>4.41744549</v>
      </c>
      <c r="C83" s="3">
        <v>1.79093105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s">
        <v>14</v>
      </c>
      <c r="B84" s="3">
        <v>7.13381639</v>
      </c>
      <c r="C84" s="3">
        <v>8.55698243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s">
        <v>15</v>
      </c>
      <c r="B85" s="3">
        <v>5.10242324</v>
      </c>
      <c r="C85" s="3">
        <v>3.59288913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 t="s">
        <v>16</v>
      </c>
      <c r="B86" s="3">
        <v>5.76961488</v>
      </c>
      <c r="C86" s="3">
        <v>2.29408912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s">
        <v>17</v>
      </c>
      <c r="B87" s="3">
        <v>-9.60022391</v>
      </c>
      <c r="C87" s="3">
        <v>-9.00390789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2"/>
    <hyperlink r:id="rId2" ref="A20"/>
    <hyperlink r:id="rId3" ref="A38"/>
    <hyperlink r:id="rId4" ref="A56"/>
    <hyperlink r:id="rId5" ref="A74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24.63"/>
  </cols>
  <sheetData>
    <row r="1">
      <c r="A1" s="1"/>
      <c r="B1" s="1" t="s">
        <v>23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1" t="s">
        <v>24</v>
      </c>
      <c r="C2" s="1" t="s">
        <v>25</v>
      </c>
      <c r="D2" s="1" t="s">
        <v>40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5</v>
      </c>
      <c r="B3" s="3">
        <v>2.06047564</v>
      </c>
      <c r="C3" s="3">
        <v>1.3614205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6</v>
      </c>
      <c r="B4" s="3">
        <v>-1.49156376</v>
      </c>
      <c r="C4" s="3">
        <v>-0.96793968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3">
        <v>-0.2590837</v>
      </c>
      <c r="C5" s="3">
        <v>-0.19771795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8</v>
      </c>
      <c r="B6" s="3">
        <v>1.82235258</v>
      </c>
      <c r="C6" s="3">
        <v>1.41832441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9</v>
      </c>
      <c r="B7" s="3">
        <v>1.27560517</v>
      </c>
      <c r="C7" s="3">
        <v>0.64333755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10</v>
      </c>
      <c r="B8" s="3">
        <v>1.53250859</v>
      </c>
      <c r="C8" s="3">
        <v>0.96414972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11</v>
      </c>
      <c r="B9" s="3">
        <v>-1.46729245</v>
      </c>
      <c r="C9" s="3">
        <v>-1.15999967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12</v>
      </c>
      <c r="B10" s="3">
        <v>4.08895696</v>
      </c>
      <c r="C10" s="3">
        <v>4.13719247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13</v>
      </c>
      <c r="B11" s="3">
        <v>1.59352566</v>
      </c>
      <c r="C11" s="3">
        <v>0.76887984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14</v>
      </c>
      <c r="B12" s="3">
        <v>6.77766535</v>
      </c>
      <c r="C12" s="3">
        <v>7.73454892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15</v>
      </c>
      <c r="B13" s="3">
        <v>4.55605176</v>
      </c>
      <c r="C13" s="3">
        <v>4.86506065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16</v>
      </c>
      <c r="B14" s="3">
        <v>2.57131585</v>
      </c>
      <c r="C14" s="3">
        <v>1.21276877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17</v>
      </c>
      <c r="B15" s="3">
        <v>-7.72652096</v>
      </c>
      <c r="C15" s="3">
        <v>-9.36960506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8" t="s">
        <v>26</v>
      </c>
      <c r="C19" s="1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</v>
      </c>
      <c r="B20" s="1" t="s">
        <v>24</v>
      </c>
      <c r="C20" s="1" t="s">
        <v>25</v>
      </c>
      <c r="D20" s="1" t="s">
        <v>40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5</v>
      </c>
      <c r="B21" s="3">
        <v>2.17135876</v>
      </c>
      <c r="C21" s="3">
        <v>1.42626393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6</v>
      </c>
      <c r="B22" s="3">
        <v>-1.6401995</v>
      </c>
      <c r="C22" s="3">
        <v>-1.07593197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7</v>
      </c>
      <c r="B23" s="3">
        <v>-0.25355706</v>
      </c>
      <c r="C23" s="3">
        <v>-0.2064115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8</v>
      </c>
      <c r="B24" s="3">
        <v>1.92911078</v>
      </c>
      <c r="C24" s="3">
        <v>1.50898637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9</v>
      </c>
      <c r="B25" s="3">
        <v>1.35296911</v>
      </c>
      <c r="C25" s="3">
        <v>0.69345693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10</v>
      </c>
      <c r="B26" s="3">
        <v>1.511123</v>
      </c>
      <c r="C26" s="3">
        <v>0.95497737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11</v>
      </c>
      <c r="B27" s="3">
        <v>-1.57038564</v>
      </c>
      <c r="C27" s="3">
        <v>-1.25560101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12</v>
      </c>
      <c r="B28" s="3">
        <v>3.8511527</v>
      </c>
      <c r="C28" s="3">
        <v>2.22773245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13</v>
      </c>
      <c r="B29" s="3">
        <v>1.54417431</v>
      </c>
      <c r="C29" s="3">
        <v>1.36307131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14</v>
      </c>
      <c r="B30" s="3">
        <v>6.33283608</v>
      </c>
      <c r="C30" s="3">
        <v>6.07017208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15</v>
      </c>
      <c r="B31" s="3">
        <v>4.79684242</v>
      </c>
      <c r="C31" s="3">
        <v>2.79808354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16</v>
      </c>
      <c r="B32" s="3">
        <v>2.64062254</v>
      </c>
      <c r="C32" s="3">
        <v>1.38176441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17</v>
      </c>
      <c r="B33" s="3">
        <v>-7.40717423</v>
      </c>
      <c r="C33" s="3">
        <v>-7.40517388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8" t="s">
        <v>27</v>
      </c>
      <c r="C37" s="1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</v>
      </c>
      <c r="B38" s="1" t="s">
        <v>24</v>
      </c>
      <c r="C38" s="1" t="s">
        <v>25</v>
      </c>
      <c r="D38" s="1" t="s">
        <v>40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5</v>
      </c>
      <c r="B39" s="3">
        <v>2.25437283</v>
      </c>
      <c r="C39" s="3">
        <v>1.52992853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6</v>
      </c>
      <c r="B40" s="3">
        <v>-1.45269718</v>
      </c>
      <c r="C40" s="3">
        <v>-0.8880031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7</v>
      </c>
      <c r="B41" s="3">
        <v>-0.17398897</v>
      </c>
      <c r="C41" s="3">
        <v>-0.14269905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8</v>
      </c>
      <c r="B42" s="3">
        <v>2.03360519</v>
      </c>
      <c r="C42" s="3">
        <v>1.60396458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9</v>
      </c>
      <c r="B43" s="3">
        <v>0.95570494</v>
      </c>
      <c r="C43" s="3">
        <v>0.38988286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10</v>
      </c>
      <c r="B44" s="3">
        <v>1.50198195</v>
      </c>
      <c r="C44" s="3">
        <v>0.91302373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11</v>
      </c>
      <c r="B45" s="3">
        <v>-1.6366819</v>
      </c>
      <c r="C45" s="3">
        <v>-1.29630824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12</v>
      </c>
      <c r="B46" s="3">
        <v>3.94520192</v>
      </c>
      <c r="C46" s="3">
        <v>3.26374697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13</v>
      </c>
      <c r="B47" s="3">
        <v>1.62884818</v>
      </c>
      <c r="C47" s="3">
        <v>0.79070518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14</v>
      </c>
      <c r="B48" s="3">
        <v>6.56521635</v>
      </c>
      <c r="C48" s="3">
        <v>7.16915247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 t="s">
        <v>15</v>
      </c>
      <c r="B49" s="3">
        <v>4.64543506</v>
      </c>
      <c r="C49" s="3">
        <v>3.30716081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16</v>
      </c>
      <c r="B50" s="3">
        <v>2.54091713</v>
      </c>
      <c r="C50" s="3">
        <v>1.44952741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17</v>
      </c>
      <c r="B51" s="3">
        <v>-7.84536919</v>
      </c>
      <c r="C51" s="3">
        <v>-6.80419212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/>
      <c r="B55" s="8" t="s">
        <v>28</v>
      </c>
      <c r="C55" s="1"/>
      <c r="D55" s="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</v>
      </c>
      <c r="B56" s="1" t="s">
        <v>24</v>
      </c>
      <c r="C56" s="1" t="s">
        <v>25</v>
      </c>
      <c r="D56" s="1" t="s">
        <v>40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5</v>
      </c>
      <c r="B57" s="3">
        <v>1.99279218</v>
      </c>
      <c r="C57" s="3">
        <v>1.33557928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6</v>
      </c>
      <c r="B58" s="3">
        <v>-1.1957448</v>
      </c>
      <c r="C58" s="3">
        <v>-0.76851871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7</v>
      </c>
      <c r="B59" s="3">
        <v>-0.3699313</v>
      </c>
      <c r="C59" s="3">
        <v>-0.26242148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8</v>
      </c>
      <c r="B60" s="3">
        <v>1.74865241</v>
      </c>
      <c r="C60" s="3">
        <v>1.33493167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s">
        <v>9</v>
      </c>
      <c r="B61" s="3">
        <v>1.26612082</v>
      </c>
      <c r="C61" s="3">
        <v>0.59754784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10</v>
      </c>
      <c r="B62" s="3">
        <v>1.65550455</v>
      </c>
      <c r="C62" s="3">
        <v>1.0494683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11</v>
      </c>
      <c r="B63" s="3">
        <v>-1.23241462</v>
      </c>
      <c r="C63" s="3">
        <v>-0.9751356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12</v>
      </c>
      <c r="B64" s="3">
        <v>4.40806279</v>
      </c>
      <c r="C64" s="3">
        <v>4.11103667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13</v>
      </c>
      <c r="B65" s="3">
        <v>1.96924429</v>
      </c>
      <c r="C65" s="3">
        <v>0.57891436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14</v>
      </c>
      <c r="B66" s="3">
        <v>5.7466531</v>
      </c>
      <c r="C66" s="3">
        <v>7.75493835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15</v>
      </c>
      <c r="B67" s="3">
        <v>5.03749056</v>
      </c>
      <c r="C67" s="3">
        <v>5.4075228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16</v>
      </c>
      <c r="B68" s="3">
        <v>2.71776924</v>
      </c>
      <c r="C68" s="3">
        <v>0.79865647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17</v>
      </c>
      <c r="B69" s="3">
        <v>-7.65731427</v>
      </c>
      <c r="C69" s="3">
        <v>-9.57469364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2"/>
    <hyperlink r:id="rId2" ref="A20"/>
    <hyperlink r:id="rId3" ref="A38"/>
    <hyperlink r:id="rId4" ref="A56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5" max="5" width="23.63"/>
    <col customWidth="1" min="9" max="9" width="23.63"/>
    <col customWidth="1" min="13" max="13" width="23.63"/>
  </cols>
  <sheetData>
    <row r="1">
      <c r="A1" s="1" t="s">
        <v>29</v>
      </c>
      <c r="C1" s="9" t="s">
        <v>30</v>
      </c>
      <c r="E1" s="8" t="s">
        <v>31</v>
      </c>
      <c r="G1" s="9" t="s">
        <v>30</v>
      </c>
      <c r="H1" s="9"/>
      <c r="I1" s="8" t="s">
        <v>32</v>
      </c>
      <c r="J1" s="14" t="s">
        <v>30</v>
      </c>
      <c r="M1" s="8" t="s">
        <v>33</v>
      </c>
    </row>
    <row r="2">
      <c r="A2" s="1" t="s">
        <v>0</v>
      </c>
      <c r="E2" s="1" t="s">
        <v>0</v>
      </c>
      <c r="I2" s="1" t="s">
        <v>0</v>
      </c>
      <c r="M2" s="1" t="s">
        <v>0</v>
      </c>
    </row>
    <row r="3">
      <c r="A3" s="1" t="s">
        <v>34</v>
      </c>
      <c r="B3" s="11">
        <v>0.967032967032967</v>
      </c>
      <c r="C3" s="10">
        <f>((B3-B4)/B3)*100</f>
        <v>26.13636364</v>
      </c>
      <c r="E3" s="1" t="s">
        <v>34</v>
      </c>
      <c r="F3" s="11">
        <v>0.967032967032967</v>
      </c>
      <c r="G3" s="10">
        <f>((F3-F4)/F3)*100</f>
        <v>26.13636364</v>
      </c>
      <c r="I3" s="1" t="s">
        <v>34</v>
      </c>
      <c r="J3" s="11">
        <v>0.967032967032967</v>
      </c>
      <c r="K3" s="10">
        <f>((J3-J4)/J3)*100</f>
        <v>20.45454545</v>
      </c>
      <c r="M3" s="1" t="s">
        <v>34</v>
      </c>
      <c r="N3" s="11">
        <v>0.967032967032967</v>
      </c>
      <c r="O3" s="10">
        <f>((N3-N4)/N3)*100</f>
        <v>26.13636364</v>
      </c>
    </row>
    <row r="4">
      <c r="A4" s="1" t="s">
        <v>35</v>
      </c>
      <c r="B4" s="11">
        <v>0.714285714285714</v>
      </c>
      <c r="C4" s="10"/>
      <c r="E4" s="1" t="s">
        <v>35</v>
      </c>
      <c r="F4" s="11">
        <v>0.714285714285714</v>
      </c>
      <c r="I4" s="1" t="s">
        <v>35</v>
      </c>
      <c r="J4" s="11">
        <v>0.769230769230769</v>
      </c>
      <c r="M4" s="1" t="s">
        <v>35</v>
      </c>
      <c r="N4" s="11">
        <v>0.714285714285714</v>
      </c>
    </row>
    <row r="5">
      <c r="A5" s="1"/>
      <c r="C5" s="10"/>
      <c r="E5" s="1"/>
      <c r="I5" s="1"/>
      <c r="M5" s="1"/>
    </row>
    <row r="6">
      <c r="A6" s="1" t="s">
        <v>19</v>
      </c>
      <c r="C6" s="10"/>
      <c r="E6" s="1" t="s">
        <v>19</v>
      </c>
      <c r="I6" s="1" t="s">
        <v>19</v>
      </c>
      <c r="M6" s="1" t="s">
        <v>19</v>
      </c>
    </row>
    <row r="7">
      <c r="A7" s="1" t="s">
        <v>34</v>
      </c>
      <c r="B7" s="11">
        <v>0.988372093023255</v>
      </c>
      <c r="C7" s="10">
        <f>((B7-B8)/B7)*100</f>
        <v>36.47058824</v>
      </c>
      <c r="E7" s="1" t="s">
        <v>34</v>
      </c>
      <c r="F7" s="11">
        <v>0.988372093023255</v>
      </c>
      <c r="G7" s="10">
        <f>((F7-F8)/F7)*100</f>
        <v>36.47058824</v>
      </c>
      <c r="I7" s="1" t="s">
        <v>34</v>
      </c>
      <c r="J7" s="11">
        <v>0.988372093023255</v>
      </c>
      <c r="K7" s="10">
        <f>((J7-J8)/J7)*100</f>
        <v>25.88235294</v>
      </c>
      <c r="M7" s="1" t="s">
        <v>34</v>
      </c>
      <c r="N7" s="11">
        <v>0.988372093023255</v>
      </c>
      <c r="O7" s="10">
        <f>((N7-N8)/N7)*100</f>
        <v>36.47058824</v>
      </c>
    </row>
    <row r="8">
      <c r="A8" s="1" t="s">
        <v>35</v>
      </c>
      <c r="B8" s="11">
        <v>0.627906976744186</v>
      </c>
      <c r="C8" s="10"/>
      <c r="E8" s="1" t="s">
        <v>35</v>
      </c>
      <c r="F8" s="11">
        <v>0.627906976744186</v>
      </c>
      <c r="I8" s="1" t="s">
        <v>35</v>
      </c>
      <c r="J8" s="11">
        <v>0.732558139534883</v>
      </c>
      <c r="M8" s="1" t="s">
        <v>35</v>
      </c>
      <c r="N8" s="11">
        <v>0.627906976744186</v>
      </c>
    </row>
    <row r="9">
      <c r="A9" s="1"/>
      <c r="C9" s="10"/>
      <c r="E9" s="1"/>
      <c r="I9" s="1"/>
      <c r="M9" s="1"/>
    </row>
    <row r="10">
      <c r="A10" s="1" t="s">
        <v>20</v>
      </c>
      <c r="C10" s="10"/>
      <c r="E10" s="1" t="s">
        <v>20</v>
      </c>
      <c r="I10" s="1" t="s">
        <v>20</v>
      </c>
      <c r="M10" s="1"/>
    </row>
    <row r="11">
      <c r="A11" s="1" t="s">
        <v>34</v>
      </c>
      <c r="B11" s="11">
        <v>0.958762886597938</v>
      </c>
      <c r="C11" s="10">
        <f>((B11-B12)/B11)*100</f>
        <v>29.03225806</v>
      </c>
      <c r="E11" s="1" t="s">
        <v>34</v>
      </c>
      <c r="F11" s="11">
        <v>0.958762886597938</v>
      </c>
      <c r="G11" s="10">
        <f>((F11-F12)/F11)*100</f>
        <v>29.03225806</v>
      </c>
      <c r="I11" s="1" t="s">
        <v>34</v>
      </c>
      <c r="J11" s="11">
        <v>0.958762886597938</v>
      </c>
      <c r="K11" s="10">
        <f>((J11-J12)/J11)*100</f>
        <v>20.43010753</v>
      </c>
      <c r="M11" s="1"/>
    </row>
    <row r="12">
      <c r="A12" s="1" t="s">
        <v>35</v>
      </c>
      <c r="B12" s="11">
        <v>0.68041237113402</v>
      </c>
      <c r="C12" s="10"/>
      <c r="E12" s="1" t="s">
        <v>35</v>
      </c>
      <c r="F12" s="11">
        <v>0.68041237113402</v>
      </c>
      <c r="I12" s="1" t="s">
        <v>35</v>
      </c>
      <c r="J12" s="11">
        <v>0.762886597938144</v>
      </c>
      <c r="M12" s="1"/>
    </row>
    <row r="13">
      <c r="A13" s="1"/>
      <c r="C13" s="10"/>
      <c r="E13" s="1"/>
      <c r="I13" s="1"/>
      <c r="M13" s="1"/>
    </row>
    <row r="14">
      <c r="A14" s="1" t="s">
        <v>21</v>
      </c>
      <c r="C14" s="10"/>
      <c r="E14" s="1" t="s">
        <v>21</v>
      </c>
      <c r="I14" s="1"/>
      <c r="M14" s="1"/>
    </row>
    <row r="15">
      <c r="A15" s="1" t="s">
        <v>34</v>
      </c>
      <c r="B15" s="11">
        <v>0.961165048543689</v>
      </c>
      <c r="C15" s="10">
        <f>((B15-B16)/B15)*100</f>
        <v>15.15151515</v>
      </c>
      <c r="E15" s="1" t="s">
        <v>34</v>
      </c>
      <c r="F15" s="11">
        <v>0.961165048543689</v>
      </c>
      <c r="G15" s="10">
        <f>((F15-F16)/F15)*100</f>
        <v>18.18181818</v>
      </c>
      <c r="I15" s="1"/>
      <c r="M15" s="1"/>
    </row>
    <row r="16">
      <c r="A16" s="1" t="s">
        <v>35</v>
      </c>
      <c r="B16" s="11">
        <v>0.815533980582524</v>
      </c>
      <c r="C16" s="10"/>
      <c r="E16" s="1" t="s">
        <v>35</v>
      </c>
      <c r="F16" s="11">
        <v>0.786407766990291</v>
      </c>
      <c r="I16" s="1"/>
      <c r="M16" s="1"/>
    </row>
    <row r="17">
      <c r="A17" s="1"/>
      <c r="C17" s="10"/>
      <c r="E17" s="1"/>
      <c r="I17" s="1"/>
      <c r="M17" s="1"/>
    </row>
    <row r="18">
      <c r="A18" s="1" t="s">
        <v>22</v>
      </c>
      <c r="C18" s="10"/>
      <c r="E18" s="1"/>
      <c r="I18" s="1"/>
      <c r="M18" s="1"/>
    </row>
    <row r="19">
      <c r="A19" s="1" t="s">
        <v>34</v>
      </c>
      <c r="B19" s="11">
        <v>0.990825688073394</v>
      </c>
      <c r="C19" s="10">
        <f>((B19-B20)/B19)*100</f>
        <v>23.14814815</v>
      </c>
      <c r="E19" s="1"/>
      <c r="I19" s="1"/>
      <c r="M19" s="1"/>
    </row>
    <row r="20">
      <c r="A20" s="1" t="s">
        <v>35</v>
      </c>
      <c r="B20" s="11">
        <v>0.761467889908256</v>
      </c>
      <c r="C20" s="10"/>
      <c r="E20" s="1"/>
      <c r="I20" s="1"/>
      <c r="M20" s="1"/>
    </row>
    <row r="21">
      <c r="A21" s="12"/>
      <c r="E21" s="12"/>
      <c r="I21" s="12"/>
      <c r="M21" s="12"/>
    </row>
    <row r="22">
      <c r="A22" s="12"/>
      <c r="E22" s="12"/>
      <c r="I22" s="12"/>
      <c r="M22" s="12"/>
    </row>
    <row r="23">
      <c r="A23" s="12"/>
      <c r="E23" s="12"/>
      <c r="I23" s="12"/>
      <c r="M23" s="12"/>
    </row>
    <row r="24">
      <c r="A24" s="1"/>
      <c r="E24" s="1"/>
      <c r="I24" s="1"/>
      <c r="M24" s="1"/>
    </row>
    <row r="25">
      <c r="A25" s="1"/>
      <c r="E25" s="1"/>
      <c r="I25" s="1"/>
      <c r="M25" s="1"/>
    </row>
    <row r="26">
      <c r="A26" s="1" t="s">
        <v>36</v>
      </c>
      <c r="B26" s="7" t="s">
        <v>37</v>
      </c>
      <c r="C26" s="7"/>
      <c r="D26" s="10">
        <f>0.01756097561*100</f>
        <v>1.756097561</v>
      </c>
    </row>
    <row r="27">
      <c r="A27" s="1" t="s">
        <v>38</v>
      </c>
      <c r="B27" s="7" t="s">
        <v>39</v>
      </c>
      <c r="C27" s="7"/>
      <c r="D27" s="10">
        <f>0.02025782689*100</f>
        <v>2.025782689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21.0"/>
    <col customWidth="1" min="3" max="4" width="16.88"/>
  </cols>
  <sheetData>
    <row r="1">
      <c r="A1" s="1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" t="s">
        <v>42</v>
      </c>
      <c r="B3" s="1" t="s">
        <v>43</v>
      </c>
      <c r="C3" s="1" t="s">
        <v>44</v>
      </c>
      <c r="D3" s="1" t="s">
        <v>45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>
        <f>1280+1280</f>
        <v>2560</v>
      </c>
      <c r="B4" s="7">
        <f>640+560</f>
        <v>1200</v>
      </c>
      <c r="C4" s="7">
        <f>A4-B4</f>
        <v>1360</v>
      </c>
      <c r="D4" s="7">
        <f>(B4/A4)*100</f>
        <v>46.875</v>
      </c>
      <c r="E4" s="7"/>
      <c r="F4" s="7"/>
      <c r="G4" s="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 t="s">
        <v>46</v>
      </c>
      <c r="B6" s="15">
        <v>0.03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 t="s">
        <v>47</v>
      </c>
      <c r="B7" s="15">
        <v>0.03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 t="s">
        <v>48</v>
      </c>
      <c r="B9" s="7">
        <v>56.06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 t="s">
        <v>49</v>
      </c>
      <c r="B12" s="16" t="s">
        <v>50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/>
      <c r="B13" s="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 t="s">
        <v>51</v>
      </c>
      <c r="B14" s="16" t="s">
        <v>52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/>
      <c r="B15" s="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 t="s">
        <v>53</v>
      </c>
      <c r="B16" s="16" t="s">
        <v>54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/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drawing r:id="rId1"/>
</worksheet>
</file>