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0A2EC613-CC66-412B-AB55-FB42E6F8C95A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Q.1" sheetId="4" r:id="rId1"/>
    <sheet name="Q.2" sheetId="10" r:id="rId2"/>
    <sheet name="Q.3" sheetId="11" r:id="rId3"/>
    <sheet name="Q.4" sheetId="7" r:id="rId4"/>
    <sheet name="Q.5" sheetId="12" r:id="rId5"/>
    <sheet name="Q.6" sheetId="13" r:id="rId6"/>
    <sheet name="Q.7" sheetId="14" r:id="rId7"/>
    <sheet name="Q.8" sheetId="15" r:id="rId8"/>
  </sheets>
  <externalReferences>
    <externalReference r:id="rId9"/>
    <externalReference r:id="rId10"/>
  </externalReferences>
  <definedNames>
    <definedName name="_xlnm._FilterDatabase" localSheetId="0" hidden="1">Q.1!$A$4:$H$10</definedName>
    <definedName name="_xlnm._FilterDatabase" localSheetId="2" hidden="1">Q.3!$A$1:$C$343</definedName>
    <definedName name="_xlnm._FilterDatabase" localSheetId="3" hidden="1">Q.4!$B$2:$F$42</definedName>
    <definedName name="_xlnm._FilterDatabase" localSheetId="5" hidden="1">Q.6!$A$1:$B$37</definedName>
    <definedName name="Delhi">Q.7!$A$2:$A$5</definedName>
    <definedName name="Gurgaon">Q.7!$C$2:$C$5</definedName>
    <definedName name="Noida">Q.7!$B$2:$B$5</definedName>
    <definedName name="ss">[1]Q1!#REF!</definedName>
    <definedName name="Suraj">[2]Sheet1!$D$2:$K$16</definedName>
  </definedNames>
  <calcPr calcId="191029"/>
</workbook>
</file>

<file path=xl/calcChain.xml><?xml version="1.0" encoding="utf-8"?>
<calcChain xmlns="http://schemas.openxmlformats.org/spreadsheetml/2006/main">
  <c r="D9" i="12" l="1"/>
  <c r="D10" i="12"/>
  <c r="D11" i="12"/>
  <c r="D8" i="12"/>
  <c r="C8" i="12" l="1"/>
  <c r="C10" i="12"/>
  <c r="C11" i="12"/>
  <c r="C9" i="12"/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J4" i="11"/>
  <c r="J2" i="11"/>
  <c r="I2" i="11"/>
  <c r="L3" i="10"/>
  <c r="M3" i="10"/>
  <c r="N3" i="10"/>
  <c r="O3" i="10"/>
  <c r="P3" i="10"/>
  <c r="Q3" i="10"/>
  <c r="R3" i="10"/>
  <c r="S3" i="10"/>
  <c r="T3" i="10"/>
  <c r="U3" i="10"/>
  <c r="V3" i="10"/>
  <c r="W3" i="10"/>
  <c r="L4" i="10"/>
  <c r="M4" i="10"/>
  <c r="N4" i="10"/>
  <c r="O4" i="10"/>
  <c r="P4" i="10"/>
  <c r="Q4" i="10"/>
  <c r="R4" i="10"/>
  <c r="S4" i="10"/>
  <c r="T4" i="10"/>
  <c r="U4" i="10"/>
  <c r="V4" i="10"/>
  <c r="W4" i="10"/>
  <c r="L5" i="10"/>
  <c r="M5" i="10"/>
  <c r="N5" i="10"/>
  <c r="O5" i="10"/>
  <c r="P5" i="10"/>
  <c r="Q5" i="10"/>
  <c r="R5" i="10"/>
  <c r="S5" i="10"/>
  <c r="T5" i="10"/>
  <c r="U5" i="10"/>
  <c r="V5" i="10"/>
  <c r="W5" i="10"/>
  <c r="L6" i="10"/>
  <c r="M6" i="10"/>
  <c r="N6" i="10"/>
  <c r="O6" i="10"/>
  <c r="P6" i="10"/>
  <c r="Q6" i="10"/>
  <c r="R6" i="10"/>
  <c r="S6" i="10"/>
  <c r="T6" i="10"/>
  <c r="U6" i="10"/>
  <c r="V6" i="10"/>
  <c r="W6" i="10"/>
  <c r="L7" i="10"/>
  <c r="M7" i="10"/>
  <c r="N7" i="10"/>
  <c r="O7" i="10"/>
  <c r="P7" i="10"/>
  <c r="Q7" i="10"/>
  <c r="R7" i="10"/>
  <c r="S7" i="10"/>
  <c r="T7" i="10"/>
  <c r="U7" i="10"/>
  <c r="V7" i="10"/>
  <c r="W7" i="10"/>
  <c r="L8" i="10"/>
  <c r="M8" i="10"/>
  <c r="N8" i="10"/>
  <c r="O8" i="10"/>
  <c r="P8" i="10"/>
  <c r="Q8" i="10"/>
  <c r="R8" i="10"/>
  <c r="S8" i="10"/>
  <c r="T8" i="10"/>
  <c r="U8" i="10"/>
  <c r="V8" i="10"/>
  <c r="W8" i="10"/>
  <c r="L9" i="10"/>
  <c r="M9" i="10"/>
  <c r="N9" i="10"/>
  <c r="O9" i="10"/>
  <c r="P9" i="10"/>
  <c r="Q9" i="10"/>
  <c r="R9" i="10"/>
  <c r="S9" i="10"/>
  <c r="T9" i="10"/>
  <c r="U9" i="10"/>
  <c r="V9" i="10"/>
  <c r="W9" i="10"/>
  <c r="H15" i="4"/>
  <c r="H16" i="4"/>
  <c r="H14" i="4"/>
  <c r="H12" i="4"/>
  <c r="H13" i="4"/>
  <c r="H11" i="4"/>
  <c r="H9" i="4"/>
  <c r="H10" i="4"/>
  <c r="H8" i="4"/>
  <c r="H6" i="4"/>
  <c r="H7" i="4"/>
  <c r="H5" i="4"/>
  <c r="N3" i="15"/>
  <c r="P9" i="15"/>
  <c r="P3" i="15"/>
  <c r="P4" i="15"/>
  <c r="P5" i="15"/>
  <c r="P6" i="15"/>
  <c r="P7" i="15"/>
  <c r="P8" i="15"/>
  <c r="P10" i="15"/>
  <c r="P11" i="15"/>
  <c r="P2" i="15"/>
  <c r="O3" i="15"/>
  <c r="O4" i="15"/>
  <c r="O5" i="15"/>
  <c r="O6" i="15"/>
  <c r="O7" i="15"/>
  <c r="O8" i="15"/>
  <c r="O9" i="15"/>
  <c r="O10" i="15"/>
  <c r="O11" i="15"/>
  <c r="O2" i="15"/>
  <c r="N4" i="15"/>
  <c r="N5" i="15"/>
  <c r="N6" i="15"/>
  <c r="N7" i="15"/>
  <c r="N8" i="15"/>
  <c r="N9" i="15"/>
  <c r="N10" i="15"/>
  <c r="N11" i="15"/>
  <c r="N2" i="15"/>
  <c r="M3" i="15"/>
  <c r="M4" i="15"/>
  <c r="M5" i="15"/>
  <c r="M6" i="15"/>
  <c r="M7" i="15"/>
  <c r="M8" i="15"/>
  <c r="M9" i="15"/>
  <c r="M10" i="15"/>
  <c r="M11" i="15"/>
  <c r="M2" i="15"/>
  <c r="L3" i="15"/>
  <c r="L4" i="15"/>
  <c r="L5" i="15"/>
  <c r="L6" i="15"/>
  <c r="L7" i="15"/>
  <c r="L8" i="15"/>
  <c r="L9" i="15"/>
  <c r="L10" i="15"/>
  <c r="L11" i="15"/>
  <c r="L2" i="15"/>
  <c r="K3" i="15"/>
  <c r="K4" i="15"/>
  <c r="K5" i="15"/>
  <c r="K6" i="15"/>
  <c r="K7" i="15"/>
  <c r="K8" i="15"/>
  <c r="K9" i="15"/>
  <c r="K10" i="15"/>
  <c r="K11" i="15"/>
  <c r="K2" i="15"/>
</calcChain>
</file>

<file path=xl/sharedStrings.xml><?xml version="1.0" encoding="utf-8"?>
<sst xmlns="http://schemas.openxmlformats.org/spreadsheetml/2006/main" count="608" uniqueCount="152">
  <si>
    <t>Q1</t>
  </si>
  <si>
    <t>Use Formula</t>
  </si>
  <si>
    <t>Qtr 4</t>
  </si>
  <si>
    <t>Number</t>
  </si>
  <si>
    <t>Qtr 1</t>
  </si>
  <si>
    <t>jan</t>
  </si>
  <si>
    <t>apr</t>
  </si>
  <si>
    <t>Year</t>
  </si>
  <si>
    <t>feb</t>
  </si>
  <si>
    <t>may</t>
  </si>
  <si>
    <t>Jan</t>
  </si>
  <si>
    <t>mar</t>
  </si>
  <si>
    <t>jun</t>
  </si>
  <si>
    <t>Feb</t>
  </si>
  <si>
    <t>Qtr 3</t>
  </si>
  <si>
    <t>Qtr 2</t>
  </si>
  <si>
    <t>Mar</t>
  </si>
  <si>
    <t>jul</t>
  </si>
  <si>
    <t>oct</t>
  </si>
  <si>
    <t>Apr</t>
  </si>
  <si>
    <t>aug</t>
  </si>
  <si>
    <t>nov</t>
  </si>
  <si>
    <t>May</t>
  </si>
  <si>
    <t>sep</t>
  </si>
  <si>
    <t>dec</t>
  </si>
  <si>
    <t>Jun</t>
  </si>
  <si>
    <t>Jul</t>
  </si>
  <si>
    <t>Aug</t>
  </si>
  <si>
    <t>Sep</t>
  </si>
  <si>
    <t>Oct</t>
  </si>
  <si>
    <t>Nov</t>
  </si>
  <si>
    <t>Dec</t>
  </si>
  <si>
    <t>Month</t>
  </si>
  <si>
    <t>Day</t>
  </si>
  <si>
    <t xml:space="preserve">Customer </t>
  </si>
  <si>
    <t>Score A</t>
  </si>
  <si>
    <t>Score B</t>
  </si>
  <si>
    <t>Score C</t>
  </si>
  <si>
    <t>GRADE</t>
  </si>
  <si>
    <t>Alexander Eggerer</t>
  </si>
  <si>
    <t>Amritansh Raghav</t>
  </si>
  <si>
    <t>Andre Ludick</t>
  </si>
  <si>
    <t>Andrew Cencini</t>
  </si>
  <si>
    <t>Grade Condition:</t>
  </si>
  <si>
    <t>Anna Bedecs</t>
  </si>
  <si>
    <t>If all the scores are greater than 90 then Grade is QUALIFIED</t>
  </si>
  <si>
    <t>Anne Hellung Larsen</t>
  </si>
  <si>
    <t>Else</t>
  </si>
  <si>
    <t>Antonio Gratacos Solsona</t>
  </si>
  <si>
    <t>The Grade is NOT QUALIFIED</t>
  </si>
  <si>
    <t>Bernard Tham</t>
  </si>
  <si>
    <t>Carlos Grilo</t>
  </si>
  <si>
    <t>Catherine Autier Miconi</t>
  </si>
  <si>
    <t>Christina Lee</t>
  </si>
  <si>
    <t>Daniel Goldschmidt</t>
  </si>
  <si>
    <t>Elizabeth Andersen</t>
  </si>
  <si>
    <t>Francisco Perez Olaeta</t>
  </si>
  <si>
    <t>George Li</t>
  </si>
  <si>
    <t>Helena Kupkova</t>
  </si>
  <si>
    <t>Jacob Abraham</t>
  </si>
  <si>
    <t>Jan Kotas</t>
  </si>
  <si>
    <t>Jean Philippe Bagel</t>
  </si>
  <si>
    <t>John Edwards</t>
  </si>
  <si>
    <t>John Rodman</t>
  </si>
  <si>
    <t>Jonas Hasselberg</t>
  </si>
  <si>
    <t>Karen Toh</t>
  </si>
  <si>
    <t>Laura Giussani</t>
  </si>
  <si>
    <t>Luciana Ramos</t>
  </si>
  <si>
    <t>Mariya Sergienko</t>
  </si>
  <si>
    <t>Martin Donnell</t>
  </si>
  <si>
    <t>Michael Entin</t>
  </si>
  <si>
    <t>Michael Neipper</t>
  </si>
  <si>
    <t>Ming Yang Xie</t>
  </si>
  <si>
    <t>Nancy Freehafer</t>
  </si>
  <si>
    <t>Peter Krschne</t>
  </si>
  <si>
    <t>Robert Zare</t>
  </si>
  <si>
    <t>Roland Wacker</t>
  </si>
  <si>
    <t>Run Liu</t>
  </si>
  <si>
    <t>Shahul Hameed</t>
  </si>
  <si>
    <t>Soo Jung Lee</t>
  </si>
  <si>
    <t>Steven Thorpe</t>
  </si>
  <si>
    <t>Sven Mortensen</t>
  </si>
  <si>
    <t>Thomas Axen</t>
  </si>
  <si>
    <t>Sun</t>
  </si>
  <si>
    <t>Mon</t>
  </si>
  <si>
    <t>Tue</t>
  </si>
  <si>
    <t>Wed</t>
  </si>
  <si>
    <t>Thu</t>
  </si>
  <si>
    <t>Fri</t>
  </si>
  <si>
    <t>Sat</t>
  </si>
  <si>
    <t>Need Result</t>
  </si>
  <si>
    <t>Date</t>
  </si>
  <si>
    <t>Value</t>
  </si>
  <si>
    <t>July</t>
  </si>
  <si>
    <t>September</t>
  </si>
  <si>
    <t>October</t>
  </si>
  <si>
    <t>December</t>
  </si>
  <si>
    <t>November</t>
  </si>
  <si>
    <t>August</t>
  </si>
  <si>
    <t>June</t>
  </si>
  <si>
    <t>From</t>
  </si>
  <si>
    <t>TO</t>
  </si>
  <si>
    <t>Name</t>
  </si>
  <si>
    <t>First Name</t>
  </si>
  <si>
    <t>Last Name</t>
  </si>
  <si>
    <t>Seprate Name Through formula's</t>
  </si>
  <si>
    <t>&gt;=600&lt;750</t>
  </si>
  <si>
    <t>&gt;=750&lt;850</t>
  </si>
  <si>
    <t>&gt;=850</t>
  </si>
  <si>
    <t>Use conditional Formatting</t>
  </si>
  <si>
    <t>Delhi</t>
  </si>
  <si>
    <t>Noida</t>
  </si>
  <si>
    <t>Gurgaon</t>
  </si>
  <si>
    <t>Nehru Place</t>
  </si>
  <si>
    <t>Saket</t>
  </si>
  <si>
    <t>Ashok Nagar</t>
  </si>
  <si>
    <t>Lajpat Nagar</t>
  </si>
  <si>
    <t>Sec-1</t>
  </si>
  <si>
    <t>Sec-2</t>
  </si>
  <si>
    <t>Sec-3</t>
  </si>
  <si>
    <t>Sec-4</t>
  </si>
  <si>
    <t>Sec-44</t>
  </si>
  <si>
    <t>Sec-45</t>
  </si>
  <si>
    <t>Sec-46</t>
  </si>
  <si>
    <t>Sec-47</t>
  </si>
  <si>
    <t>CITY</t>
  </si>
  <si>
    <t>AREA's</t>
  </si>
  <si>
    <t>Use Here Data Validation</t>
  </si>
  <si>
    <t>EMP Code</t>
  </si>
  <si>
    <t>Location</t>
  </si>
  <si>
    <t>Bangalore</t>
  </si>
  <si>
    <t>Ghaziabad</t>
  </si>
  <si>
    <t>Lucknow</t>
  </si>
  <si>
    <t>Kolkata</t>
  </si>
  <si>
    <t>Ahmedabad</t>
  </si>
  <si>
    <t>Mumbai</t>
  </si>
  <si>
    <t>Pune</t>
  </si>
  <si>
    <t>Nagpur</t>
  </si>
  <si>
    <t>Q-1</t>
  </si>
  <si>
    <t>Q-2</t>
  </si>
  <si>
    <t>Q-3</t>
  </si>
  <si>
    <t>Q-4</t>
  </si>
  <si>
    <t>VN-111</t>
  </si>
  <si>
    <t>VN-222</t>
  </si>
  <si>
    <t>VN-333</t>
  </si>
  <si>
    <t>VN-444</t>
  </si>
  <si>
    <t>VN-555</t>
  </si>
  <si>
    <t>VN-666</t>
  </si>
  <si>
    <t>VN-777</t>
  </si>
  <si>
    <t>VN-888</t>
  </si>
  <si>
    <t>VN-999</t>
  </si>
  <si>
    <t>VN-1110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</si>
</sst>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164" fontId="3" fillId="0" borderId="0" applyFont="0" applyFill="0" applyBorder="0" applyAlignment="0" applyProtection="0"/>
    <xf numFmtId="0" fontId="1" fillId="3" borderId="0" applyNumberFormat="0" applyFont="0" applyBorder="0" applyAlignment="0" applyProtection="0"/>
    <xf numFmtId="0" fontId="1" fillId="2" borderId="0" applyNumberFormat="0" applyFont="0" applyBorder="0" applyAlignment="0" applyProtection="0"/>
  </cellStyleXfs>
  <cellXfs count="58">
    <xf numFmtId="0" fontId="0" fillId="0" borderId="0" xfId="0"/>
    <xf numFmtId="0" fontId="4" fillId="4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4" borderId="5" xfId="0" applyFont="1" applyFill="1" applyBorder="1"/>
    <xf numFmtId="0" fontId="4" fillId="4" borderId="6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4" borderId="2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4" borderId="7" xfId="0" applyFill="1" applyBorder="1"/>
    <xf numFmtId="0" fontId="0" fillId="4" borderId="10" xfId="0" applyFill="1" applyBorder="1"/>
    <xf numFmtId="0" fontId="4" fillId="5" borderId="8" xfId="0" applyFont="1" applyFill="1" applyBorder="1"/>
    <xf numFmtId="0" fontId="0" fillId="5" borderId="8" xfId="0" applyFill="1" applyBorder="1"/>
    <xf numFmtId="0" fontId="0" fillId="6" borderId="8" xfId="0" applyFill="1" applyBorder="1"/>
    <xf numFmtId="0" fontId="4" fillId="0" borderId="8" xfId="0" applyFont="1" applyBorder="1"/>
    <xf numFmtId="14" fontId="0" fillId="0" borderId="0" xfId="0" applyNumberFormat="1"/>
    <xf numFmtId="0" fontId="0" fillId="7" borderId="8" xfId="0" applyFill="1" applyBorder="1"/>
    <xf numFmtId="15" fontId="0" fillId="0" borderId="8" xfId="0" applyNumberFormat="1" applyBorder="1"/>
    <xf numFmtId="0" fontId="0" fillId="8" borderId="0" xfId="0" applyFill="1"/>
    <xf numFmtId="0" fontId="4" fillId="4" borderId="13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10" borderId="0" xfId="0" applyFill="1"/>
    <xf numFmtId="0" fontId="0" fillId="11" borderId="0" xfId="0" applyFill="1"/>
    <xf numFmtId="0" fontId="4" fillId="0" borderId="0" xfId="0" applyFont="1" applyAlignment="1">
      <alignment horizontal="center"/>
    </xf>
    <xf numFmtId="0" fontId="4" fillId="12" borderId="1" xfId="0" applyFont="1" applyFill="1" applyBorder="1"/>
    <xf numFmtId="0" fontId="4" fillId="12" borderId="13" xfId="0" applyFont="1" applyFill="1" applyBorder="1"/>
    <xf numFmtId="0" fontId="4" fillId="12" borderId="14" xfId="0" applyFont="1" applyFill="1" applyBorder="1"/>
    <xf numFmtId="0" fontId="0" fillId="13" borderId="8" xfId="0" applyFill="1" applyBorder="1"/>
    <xf numFmtId="0" fontId="4" fillId="13" borderId="1" xfId="0" applyFont="1" applyFill="1" applyBorder="1"/>
    <xf numFmtId="0" fontId="4" fillId="13" borderId="13" xfId="0" applyFont="1" applyFill="1" applyBorder="1"/>
    <xf numFmtId="0" fontId="4" fillId="13" borderId="14" xfId="0" applyFont="1" applyFill="1" applyBorder="1"/>
    <xf numFmtId="165" fontId="3" fillId="6" borderId="4" xfId="1" applyNumberFormat="1" applyFont="1" applyFill="1" applyBorder="1"/>
    <xf numFmtId="0" fontId="0" fillId="13" borderId="15" xfId="0" applyFill="1" applyBorder="1"/>
    <xf numFmtId="0" fontId="4" fillId="9" borderId="15" xfId="0" applyFont="1" applyFill="1" applyBorder="1"/>
    <xf numFmtId="0" fontId="0" fillId="0" borderId="15" xfId="0" applyBorder="1"/>
    <xf numFmtId="0" fontId="0" fillId="9" borderId="0" xfId="0" applyFill="1"/>
    <xf numFmtId="0" fontId="4" fillId="13" borderId="20" xfId="0" applyFont="1" applyFill="1" applyBorder="1"/>
    <xf numFmtId="0" fontId="4" fillId="13" borderId="21" xfId="0" applyFont="1" applyFill="1" applyBorder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14" borderId="16" xfId="0" applyFill="1" applyBorder="1" applyAlignment="1">
      <alignment horizontal="center" wrapText="1"/>
    </xf>
    <xf numFmtId="0" fontId="0" fillId="14" borderId="17" xfId="0" applyFill="1" applyBorder="1" applyAlignment="1">
      <alignment horizontal="center" wrapText="1"/>
    </xf>
    <xf numFmtId="0" fontId="0" fillId="14" borderId="19" xfId="0" applyFill="1" applyBorder="1" applyAlignment="1">
      <alignment horizontal="center" wrapText="1"/>
    </xf>
    <xf numFmtId="0" fontId="0" fillId="14" borderId="18" xfId="0" applyFill="1" applyBorder="1" applyAlignment="1">
      <alignment horizontal="center" wrapText="1"/>
    </xf>
    <xf numFmtId="0" fontId="4" fillId="0" borderId="0" xfId="0" applyFont="1" applyFill="1" applyAlignment="1">
      <alignment horizontal="center"/>
    </xf>
    <xf numFmtId="0" fontId="4" fillId="13" borderId="8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</cellXfs>
  <cellStyles count="4">
    <cellStyle name="Comma" xfId="1" builtinId="3"/>
    <cellStyle name="GreyOrWhite" xfId="2" xr:uid="{00000000-0005-0000-0000-000001000000}"/>
    <cellStyle name="Normal" xfId="0" builtinId="0"/>
    <cellStyle name="Yellow" xfId="3" xr:uid="{00000000-0005-0000-0000-000003000000}"/>
  </cellStyles>
  <dxfs count="4"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ar/Downloads/Questions%20paper/CPM-%20Question_Paper-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ar/Downloads/Questions%20paper/CPM-%20Question_Paper-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1"/>
      <sheetName val="Q2"/>
      <sheetName val="Q3"/>
      <sheetName val="Q4"/>
      <sheetName val="Q5"/>
      <sheetName val="Q6"/>
      <sheetName val="Q7"/>
      <sheetName val="Sheet7"/>
      <sheetName val="Q8"/>
      <sheetName val="Q9"/>
      <sheetName val="Q10"/>
      <sheetName val="Result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.1"/>
      <sheetName val="Q.2"/>
      <sheetName val="Q.3"/>
      <sheetName val="Q.4"/>
      <sheetName val="Q.5"/>
      <sheetName val="Q.6"/>
      <sheetName val="Q.7"/>
      <sheetName val="Q.8"/>
      <sheetName val="Q.9"/>
      <sheetName val="Q.10"/>
      <sheetName val="Q.11"/>
      <sheetName val="Resul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6"/>
  <sheetViews>
    <sheetView showGridLines="0" workbookViewId="0">
      <selection activeCell="J14" sqref="J14"/>
    </sheetView>
  </sheetViews>
  <sheetFormatPr defaultRowHeight="14.4" x14ac:dyDescent="0.3"/>
  <cols>
    <col min="3" max="3" width="9.77734375" customWidth="1"/>
    <col min="4" max="4" width="10.5546875" customWidth="1"/>
    <col min="5" max="5" width="12.5546875" customWidth="1"/>
    <col min="7" max="7" width="12.77734375" customWidth="1"/>
    <col min="8" max="8" width="11.5546875" customWidth="1"/>
  </cols>
  <sheetData>
    <row r="2" spans="1:8" ht="15" thickBot="1" x14ac:dyDescent="0.35">
      <c r="A2" t="s">
        <v>0</v>
      </c>
      <c r="G2" s="49" t="s">
        <v>1</v>
      </c>
      <c r="H2" s="49"/>
    </row>
    <row r="3" spans="1:8" ht="15" thickBot="1" x14ac:dyDescent="0.35">
      <c r="B3" s="1" t="s">
        <v>2</v>
      </c>
      <c r="C3" s="24" t="s">
        <v>3</v>
      </c>
      <c r="D3" s="24" t="s">
        <v>4</v>
      </c>
      <c r="E3" s="25" t="s">
        <v>3</v>
      </c>
    </row>
    <row r="4" spans="1:8" ht="15" thickBot="1" x14ac:dyDescent="0.35">
      <c r="B4" s="2" t="s">
        <v>5</v>
      </c>
      <c r="C4" s="26">
        <v>40</v>
      </c>
      <c r="D4" s="26" t="s">
        <v>6</v>
      </c>
      <c r="E4" s="27">
        <v>17</v>
      </c>
      <c r="G4" s="5" t="s">
        <v>7</v>
      </c>
      <c r="H4" s="6" t="s">
        <v>3</v>
      </c>
    </row>
    <row r="5" spans="1:8" x14ac:dyDescent="0.3">
      <c r="B5" s="7" t="s">
        <v>8</v>
      </c>
      <c r="C5" s="28">
        <v>30</v>
      </c>
      <c r="D5" s="28" t="s">
        <v>9</v>
      </c>
      <c r="E5" s="29">
        <v>32</v>
      </c>
      <c r="G5" s="10" t="s">
        <v>10</v>
      </c>
      <c r="H5" s="42">
        <f>VLOOKUP(G5,B3:C6,2,FALSE)</f>
        <v>40</v>
      </c>
    </row>
    <row r="6" spans="1:8" ht="15" thickBot="1" x14ac:dyDescent="0.35">
      <c r="B6" s="11" t="s">
        <v>11</v>
      </c>
      <c r="C6" s="30">
        <v>12</v>
      </c>
      <c r="D6" s="30" t="s">
        <v>12</v>
      </c>
      <c r="E6" s="31">
        <v>31</v>
      </c>
      <c r="G6" s="14" t="s">
        <v>13</v>
      </c>
      <c r="H6" s="42">
        <f t="shared" ref="H6:H7" si="0">VLOOKUP(G6,B4:C7,2,FALSE)</f>
        <v>30</v>
      </c>
    </row>
    <row r="7" spans="1:8" ht="15" thickBot="1" x14ac:dyDescent="0.35">
      <c r="B7" s="1" t="s">
        <v>14</v>
      </c>
      <c r="C7" s="24" t="s">
        <v>3</v>
      </c>
      <c r="D7" s="24" t="s">
        <v>15</v>
      </c>
      <c r="E7" s="25" t="s">
        <v>3</v>
      </c>
      <c r="G7" s="14" t="s">
        <v>16</v>
      </c>
      <c r="H7" s="42">
        <f t="shared" si="0"/>
        <v>12</v>
      </c>
    </row>
    <row r="8" spans="1:8" x14ac:dyDescent="0.3">
      <c r="B8" s="2" t="s">
        <v>17</v>
      </c>
      <c r="C8" s="26">
        <v>29</v>
      </c>
      <c r="D8" s="26" t="s">
        <v>18</v>
      </c>
      <c r="E8" s="27">
        <v>28</v>
      </c>
      <c r="G8" s="14" t="s">
        <v>19</v>
      </c>
      <c r="H8" s="42">
        <f>VLOOKUP(G8,D3:E6,2,FALSE)</f>
        <v>17</v>
      </c>
    </row>
    <row r="9" spans="1:8" x14ac:dyDescent="0.3">
      <c r="B9" s="7" t="s">
        <v>20</v>
      </c>
      <c r="C9" s="28">
        <v>32</v>
      </c>
      <c r="D9" s="28" t="s">
        <v>21</v>
      </c>
      <c r="E9" s="29">
        <v>21</v>
      </c>
      <c r="G9" s="14" t="s">
        <v>22</v>
      </c>
      <c r="H9" s="42">
        <f t="shared" ref="H9:H16" si="1">VLOOKUP(G9,D4:E7,2,FALSE)</f>
        <v>32</v>
      </c>
    </row>
    <row r="10" spans="1:8" ht="15" thickBot="1" x14ac:dyDescent="0.35">
      <c r="B10" s="11" t="s">
        <v>23</v>
      </c>
      <c r="C10" s="30">
        <v>12</v>
      </c>
      <c r="D10" s="30" t="s">
        <v>24</v>
      </c>
      <c r="E10" s="31">
        <v>32</v>
      </c>
      <c r="G10" s="14" t="s">
        <v>25</v>
      </c>
      <c r="H10" s="42">
        <f t="shared" si="1"/>
        <v>31</v>
      </c>
    </row>
    <row r="11" spans="1:8" x14ac:dyDescent="0.3">
      <c r="G11" s="14" t="s">
        <v>26</v>
      </c>
      <c r="H11" s="42">
        <f>VLOOKUP(G11,B7:C10,2,FALSE)</f>
        <v>29</v>
      </c>
    </row>
    <row r="12" spans="1:8" x14ac:dyDescent="0.3">
      <c r="G12" s="14" t="s">
        <v>27</v>
      </c>
      <c r="H12" s="42">
        <f t="shared" ref="H12:H16" si="2">VLOOKUP(G12,B8:C11,2,FALSE)</f>
        <v>32</v>
      </c>
    </row>
    <row r="13" spans="1:8" x14ac:dyDescent="0.3">
      <c r="G13" s="14" t="s">
        <v>28</v>
      </c>
      <c r="H13" s="42">
        <f t="shared" si="2"/>
        <v>12</v>
      </c>
    </row>
    <row r="14" spans="1:8" x14ac:dyDescent="0.3">
      <c r="G14" s="14" t="s">
        <v>29</v>
      </c>
      <c r="H14" s="42">
        <f>VLOOKUP(G14,D7:E10,2,FALSE)</f>
        <v>28</v>
      </c>
    </row>
    <row r="15" spans="1:8" x14ac:dyDescent="0.3">
      <c r="G15" s="14" t="s">
        <v>30</v>
      </c>
      <c r="H15" s="42">
        <f t="shared" ref="H15:H16" si="3">VLOOKUP(G15,D8:E11,2,FALSE)</f>
        <v>21</v>
      </c>
    </row>
    <row r="16" spans="1:8" ht="15" thickBot="1" x14ac:dyDescent="0.35">
      <c r="G16" s="15" t="s">
        <v>31</v>
      </c>
      <c r="H16" s="42">
        <f t="shared" si="3"/>
        <v>32</v>
      </c>
    </row>
  </sheetData>
  <mergeCells count="1">
    <mergeCell ref="G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W14"/>
  <sheetViews>
    <sheetView workbookViewId="0">
      <selection activeCell="V14" sqref="V14"/>
    </sheetView>
  </sheetViews>
  <sheetFormatPr defaultRowHeight="14.4" x14ac:dyDescent="0.3"/>
  <cols>
    <col min="1" max="1" width="6.44140625" bestFit="1" customWidth="1"/>
    <col min="2" max="2" width="3.77734375" bestFit="1" customWidth="1"/>
    <col min="3" max="3" width="4.77734375" bestFit="1" customWidth="1"/>
    <col min="4" max="4" width="4" bestFit="1" customWidth="1"/>
    <col min="5" max="5" width="4.77734375" bestFit="1" customWidth="1"/>
    <col min="6" max="6" width="4" bestFit="1" customWidth="1"/>
    <col min="7" max="7" width="3" bestFit="1" customWidth="1"/>
    <col min="8" max="8" width="4" bestFit="1" customWidth="1"/>
    <col min="10" max="10" width="11.77734375" bestFit="1" customWidth="1"/>
    <col min="11" max="11" width="4.77734375" bestFit="1" customWidth="1"/>
    <col min="12" max="12" width="5.21875" bestFit="1" customWidth="1"/>
    <col min="13" max="14" width="5.77734375" bestFit="1" customWidth="1"/>
    <col min="15" max="23" width="5.21875" bestFit="1" customWidth="1"/>
  </cols>
  <sheetData>
    <row r="2" spans="1:23" x14ac:dyDescent="0.3">
      <c r="A2" s="21" t="s">
        <v>32</v>
      </c>
      <c r="B2" s="21" t="s">
        <v>83</v>
      </c>
      <c r="C2" s="21" t="s">
        <v>84</v>
      </c>
      <c r="D2" s="21" t="s">
        <v>85</v>
      </c>
      <c r="E2" s="21" t="s">
        <v>86</v>
      </c>
      <c r="F2" s="21" t="s">
        <v>87</v>
      </c>
      <c r="G2" s="21" t="s">
        <v>88</v>
      </c>
      <c r="H2" s="21" t="s">
        <v>89</v>
      </c>
      <c r="K2" s="8" t="s">
        <v>33</v>
      </c>
      <c r="L2" s="8" t="s">
        <v>19</v>
      </c>
      <c r="M2" s="8" t="s">
        <v>27</v>
      </c>
      <c r="N2" s="8" t="s">
        <v>31</v>
      </c>
      <c r="O2" s="8" t="s">
        <v>13</v>
      </c>
      <c r="P2" s="8" t="s">
        <v>10</v>
      </c>
      <c r="Q2" s="8" t="s">
        <v>26</v>
      </c>
      <c r="R2" s="8" t="s">
        <v>25</v>
      </c>
      <c r="S2" s="8" t="s">
        <v>16</v>
      </c>
      <c r="T2" s="8" t="s">
        <v>22</v>
      </c>
      <c r="U2" s="8" t="s">
        <v>30</v>
      </c>
      <c r="V2" s="8" t="s">
        <v>29</v>
      </c>
      <c r="W2" s="8" t="s">
        <v>28</v>
      </c>
    </row>
    <row r="3" spans="1:23" x14ac:dyDescent="0.3">
      <c r="A3" s="21" t="s">
        <v>10</v>
      </c>
      <c r="B3" s="28">
        <v>58</v>
      </c>
      <c r="C3" s="28">
        <v>81</v>
      </c>
      <c r="D3" s="28">
        <v>53</v>
      </c>
      <c r="E3" s="28">
        <v>51</v>
      </c>
      <c r="F3" s="28">
        <v>95</v>
      </c>
      <c r="G3" s="28">
        <v>95</v>
      </c>
      <c r="H3" s="28">
        <v>61</v>
      </c>
      <c r="J3" t="s">
        <v>90</v>
      </c>
      <c r="K3" s="8" t="s">
        <v>88</v>
      </c>
      <c r="L3" s="8">
        <f>HLOOKUP(K3,$A$2:$H$14,5,FALSE)</f>
        <v>97</v>
      </c>
      <c r="M3" s="8">
        <f>HLOOKUP(K3,$A$2:$H$14,9,FALSE)</f>
        <v>63</v>
      </c>
      <c r="N3" s="8">
        <f>HLOOKUP(K3,$A$2:$H$14,13,FALSE)</f>
        <v>57</v>
      </c>
      <c r="O3" s="8">
        <f>HLOOKUP(K3,$A$2:$H$14,3,FALSE)</f>
        <v>53</v>
      </c>
      <c r="P3" s="8">
        <f>HLOOKUP(K3,$A$2:$H$14,2,FALSE)</f>
        <v>95</v>
      </c>
      <c r="Q3" s="8">
        <f>HLOOKUP(K3,$A$2:$H$14,8,FALSE)</f>
        <v>71</v>
      </c>
      <c r="R3" s="8">
        <f>HLOOKUP(K3,$A$2:$H$14,7,FALSE)</f>
        <v>99</v>
      </c>
      <c r="S3" s="8">
        <f>HLOOKUP(K3,$A$2:$H$14,4,FALSE)</f>
        <v>92</v>
      </c>
      <c r="T3" s="8">
        <f>HLOOKUP(K3,$A$2:$H$14,6,FALSE)</f>
        <v>86</v>
      </c>
      <c r="U3" s="8">
        <f>HLOOKUP(K3,$A$2:$H$14,12,FALSE)</f>
        <v>83</v>
      </c>
      <c r="V3" s="8">
        <f>HLOOKUP(K3,$A$2:$H$14,11,FALSE)</f>
        <v>55</v>
      </c>
      <c r="W3" s="8">
        <f>HLOOKUP(K3,$A$2:$H$14,10,FALSE)</f>
        <v>71</v>
      </c>
    </row>
    <row r="4" spans="1:23" x14ac:dyDescent="0.3">
      <c r="A4" s="21" t="s">
        <v>13</v>
      </c>
      <c r="B4" s="28">
        <v>60</v>
      </c>
      <c r="C4" s="28">
        <v>57</v>
      </c>
      <c r="D4" s="28">
        <v>80</v>
      </c>
      <c r="E4" s="28">
        <v>52</v>
      </c>
      <c r="F4" s="28">
        <v>87</v>
      </c>
      <c r="G4" s="28">
        <v>53</v>
      </c>
      <c r="H4" s="28">
        <v>100</v>
      </c>
      <c r="K4" s="8" t="s">
        <v>84</v>
      </c>
      <c r="L4" s="8">
        <f t="shared" ref="L4:L9" si="0">HLOOKUP(K4,$A$2:$H$14,5,FALSE)</f>
        <v>58</v>
      </c>
      <c r="M4" s="8">
        <f t="shared" ref="M4:M9" si="1">HLOOKUP(K4,$A$2:$H$14,9,FALSE)</f>
        <v>85</v>
      </c>
      <c r="N4" s="8">
        <f t="shared" ref="N4:N9" si="2">HLOOKUP(K4,$A$2:$H$14,13,FALSE)</f>
        <v>55</v>
      </c>
      <c r="O4" s="8">
        <f t="shared" ref="O4:O9" si="3">HLOOKUP(K4,$A$2:$H$14,3,FALSE)</f>
        <v>57</v>
      </c>
      <c r="P4" s="8">
        <f t="shared" ref="P4:P9" si="4">HLOOKUP(K4,$A$2:$H$14,2,FALSE)</f>
        <v>81</v>
      </c>
      <c r="Q4" s="8">
        <f t="shared" ref="Q4:Q9" si="5">HLOOKUP(K4,$A$2:$H$14,8,FALSE)</f>
        <v>92</v>
      </c>
      <c r="R4" s="8">
        <f t="shared" ref="R4:R9" si="6">HLOOKUP(K4,$A$2:$H$14,7,FALSE)</f>
        <v>67</v>
      </c>
      <c r="S4" s="8">
        <f t="shared" ref="S4:S9" si="7">HLOOKUP(K4,$A$2:$H$14,4,FALSE)</f>
        <v>77</v>
      </c>
      <c r="T4" s="8">
        <f t="shared" ref="T4:T9" si="8">HLOOKUP(K4,$A$2:$H$14,6,FALSE)</f>
        <v>90</v>
      </c>
      <c r="U4" s="8">
        <f t="shared" ref="U4:U9" si="9">HLOOKUP(K4,$A$2:$H$14,12,FALSE)</f>
        <v>55</v>
      </c>
      <c r="V4" s="8">
        <f t="shared" ref="V4:V9" si="10">HLOOKUP(K4,$A$2:$H$14,11,FALSE)</f>
        <v>75</v>
      </c>
      <c r="W4" s="8">
        <f t="shared" ref="W4:W9" si="11">HLOOKUP(K4,$A$2:$H$14,10,FALSE)</f>
        <v>65</v>
      </c>
    </row>
    <row r="5" spans="1:23" x14ac:dyDescent="0.3">
      <c r="A5" s="21" t="s">
        <v>16</v>
      </c>
      <c r="B5" s="28">
        <v>90</v>
      </c>
      <c r="C5" s="28">
        <v>77</v>
      </c>
      <c r="D5" s="28">
        <v>84</v>
      </c>
      <c r="E5" s="28">
        <v>68</v>
      </c>
      <c r="F5" s="28">
        <v>80</v>
      </c>
      <c r="G5" s="28">
        <v>92</v>
      </c>
      <c r="H5" s="28">
        <v>71</v>
      </c>
      <c r="K5" s="8" t="s">
        <v>89</v>
      </c>
      <c r="L5" s="8">
        <f t="shared" si="0"/>
        <v>50</v>
      </c>
      <c r="M5" s="8">
        <f t="shared" si="1"/>
        <v>74</v>
      </c>
      <c r="N5" s="8">
        <f t="shared" si="2"/>
        <v>84</v>
      </c>
      <c r="O5" s="8">
        <f t="shared" si="3"/>
        <v>100</v>
      </c>
      <c r="P5" s="8">
        <f t="shared" si="4"/>
        <v>61</v>
      </c>
      <c r="Q5" s="8">
        <f t="shared" si="5"/>
        <v>83</v>
      </c>
      <c r="R5" s="8">
        <f t="shared" si="6"/>
        <v>94</v>
      </c>
      <c r="S5" s="8">
        <f t="shared" si="7"/>
        <v>71</v>
      </c>
      <c r="T5" s="8">
        <f t="shared" si="8"/>
        <v>53</v>
      </c>
      <c r="U5" s="8">
        <f t="shared" si="9"/>
        <v>66</v>
      </c>
      <c r="V5" s="8">
        <f t="shared" si="10"/>
        <v>77</v>
      </c>
      <c r="W5" s="8">
        <f t="shared" si="11"/>
        <v>88</v>
      </c>
    </row>
    <row r="6" spans="1:23" x14ac:dyDescent="0.3">
      <c r="A6" s="21" t="s">
        <v>19</v>
      </c>
      <c r="B6" s="28">
        <v>85</v>
      </c>
      <c r="C6" s="28">
        <v>58</v>
      </c>
      <c r="D6" s="28">
        <v>58</v>
      </c>
      <c r="E6" s="28">
        <v>90</v>
      </c>
      <c r="F6" s="28">
        <v>92</v>
      </c>
      <c r="G6" s="28">
        <v>97</v>
      </c>
      <c r="H6" s="28">
        <v>50</v>
      </c>
      <c r="K6" s="8" t="s">
        <v>83</v>
      </c>
      <c r="L6" s="8">
        <f t="shared" si="0"/>
        <v>85</v>
      </c>
      <c r="M6" s="8">
        <f t="shared" si="1"/>
        <v>85</v>
      </c>
      <c r="N6" s="8">
        <f t="shared" si="2"/>
        <v>66</v>
      </c>
      <c r="O6" s="8">
        <f t="shared" si="3"/>
        <v>60</v>
      </c>
      <c r="P6" s="8">
        <f t="shared" si="4"/>
        <v>58</v>
      </c>
      <c r="Q6" s="8">
        <f t="shared" si="5"/>
        <v>56</v>
      </c>
      <c r="R6" s="8">
        <f t="shared" si="6"/>
        <v>52</v>
      </c>
      <c r="S6" s="8">
        <f t="shared" si="7"/>
        <v>90</v>
      </c>
      <c r="T6" s="8">
        <f t="shared" si="8"/>
        <v>62</v>
      </c>
      <c r="U6" s="8">
        <f t="shared" si="9"/>
        <v>74</v>
      </c>
      <c r="V6" s="8">
        <f t="shared" si="10"/>
        <v>71</v>
      </c>
      <c r="W6" s="8">
        <f t="shared" si="11"/>
        <v>61</v>
      </c>
    </row>
    <row r="7" spans="1:23" x14ac:dyDescent="0.3">
      <c r="A7" s="21" t="s">
        <v>22</v>
      </c>
      <c r="B7" s="28">
        <v>62</v>
      </c>
      <c r="C7" s="28">
        <v>90</v>
      </c>
      <c r="D7" s="28">
        <v>61</v>
      </c>
      <c r="E7" s="28">
        <v>71</v>
      </c>
      <c r="F7" s="28">
        <v>63</v>
      </c>
      <c r="G7" s="28">
        <v>86</v>
      </c>
      <c r="H7" s="28">
        <v>53</v>
      </c>
      <c r="K7" s="8" t="s">
        <v>87</v>
      </c>
      <c r="L7" s="8">
        <f t="shared" si="0"/>
        <v>92</v>
      </c>
      <c r="M7" s="8">
        <f t="shared" si="1"/>
        <v>58</v>
      </c>
      <c r="N7" s="8">
        <f t="shared" si="2"/>
        <v>53</v>
      </c>
      <c r="O7" s="8">
        <f t="shared" si="3"/>
        <v>87</v>
      </c>
      <c r="P7" s="8">
        <f t="shared" si="4"/>
        <v>95</v>
      </c>
      <c r="Q7" s="8">
        <f t="shared" si="5"/>
        <v>61</v>
      </c>
      <c r="R7" s="8">
        <f t="shared" si="6"/>
        <v>71</v>
      </c>
      <c r="S7" s="8">
        <f t="shared" si="7"/>
        <v>80</v>
      </c>
      <c r="T7" s="8">
        <f t="shared" si="8"/>
        <v>63</v>
      </c>
      <c r="U7" s="8">
        <f t="shared" si="9"/>
        <v>92</v>
      </c>
      <c r="V7" s="8">
        <f t="shared" si="10"/>
        <v>74</v>
      </c>
      <c r="W7" s="8">
        <f t="shared" si="11"/>
        <v>81</v>
      </c>
    </row>
    <row r="8" spans="1:23" x14ac:dyDescent="0.3">
      <c r="A8" s="21" t="s">
        <v>25</v>
      </c>
      <c r="B8" s="28">
        <v>52</v>
      </c>
      <c r="C8" s="28">
        <v>67</v>
      </c>
      <c r="D8" s="28">
        <v>80</v>
      </c>
      <c r="E8" s="28">
        <v>55</v>
      </c>
      <c r="F8" s="28">
        <v>71</v>
      </c>
      <c r="G8" s="28">
        <v>99</v>
      </c>
      <c r="H8" s="28">
        <v>94</v>
      </c>
      <c r="K8" s="8" t="s">
        <v>85</v>
      </c>
      <c r="L8" s="8">
        <f t="shared" si="0"/>
        <v>58</v>
      </c>
      <c r="M8" s="8">
        <f t="shared" si="1"/>
        <v>88</v>
      </c>
      <c r="N8" s="8">
        <f t="shared" si="2"/>
        <v>100</v>
      </c>
      <c r="O8" s="8">
        <f t="shared" si="3"/>
        <v>80</v>
      </c>
      <c r="P8" s="8">
        <f t="shared" si="4"/>
        <v>53</v>
      </c>
      <c r="Q8" s="8">
        <f t="shared" si="5"/>
        <v>100</v>
      </c>
      <c r="R8" s="8">
        <f t="shared" si="6"/>
        <v>80</v>
      </c>
      <c r="S8" s="8">
        <f t="shared" si="7"/>
        <v>84</v>
      </c>
      <c r="T8" s="8">
        <f t="shared" si="8"/>
        <v>61</v>
      </c>
      <c r="U8" s="8">
        <f t="shared" si="9"/>
        <v>53</v>
      </c>
      <c r="V8" s="8">
        <f t="shared" si="10"/>
        <v>80</v>
      </c>
      <c r="W8" s="8">
        <f t="shared" si="11"/>
        <v>54</v>
      </c>
    </row>
    <row r="9" spans="1:23" x14ac:dyDescent="0.3">
      <c r="A9" s="21" t="s">
        <v>26</v>
      </c>
      <c r="B9" s="28">
        <v>56</v>
      </c>
      <c r="C9" s="28">
        <v>92</v>
      </c>
      <c r="D9" s="28">
        <v>100</v>
      </c>
      <c r="E9" s="28">
        <v>89</v>
      </c>
      <c r="F9" s="28">
        <v>61</v>
      </c>
      <c r="G9" s="28">
        <v>71</v>
      </c>
      <c r="H9" s="28">
        <v>83</v>
      </c>
      <c r="K9" s="8" t="s">
        <v>86</v>
      </c>
      <c r="L9" s="8">
        <f t="shared" si="0"/>
        <v>90</v>
      </c>
      <c r="M9" s="8">
        <f t="shared" si="1"/>
        <v>78</v>
      </c>
      <c r="N9" s="8">
        <f t="shared" si="2"/>
        <v>66</v>
      </c>
      <c r="O9" s="8">
        <f t="shared" si="3"/>
        <v>52</v>
      </c>
      <c r="P9" s="8">
        <f t="shared" si="4"/>
        <v>51</v>
      </c>
      <c r="Q9" s="8">
        <f t="shared" si="5"/>
        <v>89</v>
      </c>
      <c r="R9" s="8">
        <f t="shared" si="6"/>
        <v>55</v>
      </c>
      <c r="S9" s="8">
        <f t="shared" si="7"/>
        <v>68</v>
      </c>
      <c r="T9" s="8">
        <f t="shared" si="8"/>
        <v>71</v>
      </c>
      <c r="U9" s="8">
        <f t="shared" si="9"/>
        <v>85</v>
      </c>
      <c r="V9" s="8">
        <f t="shared" si="10"/>
        <v>97</v>
      </c>
      <c r="W9" s="8">
        <f t="shared" si="11"/>
        <v>99</v>
      </c>
    </row>
    <row r="10" spans="1:23" x14ac:dyDescent="0.3">
      <c r="A10" s="21" t="s">
        <v>27</v>
      </c>
      <c r="B10" s="28">
        <v>85</v>
      </c>
      <c r="C10" s="28">
        <v>85</v>
      </c>
      <c r="D10" s="28">
        <v>88</v>
      </c>
      <c r="E10" s="28">
        <v>78</v>
      </c>
      <c r="F10" s="28">
        <v>58</v>
      </c>
      <c r="G10" s="28">
        <v>63</v>
      </c>
      <c r="H10" s="28">
        <v>74</v>
      </c>
    </row>
    <row r="11" spans="1:23" x14ac:dyDescent="0.3">
      <c r="A11" s="21" t="s">
        <v>28</v>
      </c>
      <c r="B11" s="28">
        <v>61</v>
      </c>
      <c r="C11" s="28">
        <v>65</v>
      </c>
      <c r="D11" s="28">
        <v>54</v>
      </c>
      <c r="E11" s="28">
        <v>99</v>
      </c>
      <c r="F11" s="28">
        <v>81</v>
      </c>
      <c r="G11" s="28">
        <v>71</v>
      </c>
      <c r="H11" s="28">
        <v>88</v>
      </c>
    </row>
    <row r="12" spans="1:23" x14ac:dyDescent="0.3">
      <c r="A12" s="21" t="s">
        <v>29</v>
      </c>
      <c r="B12" s="28">
        <v>71</v>
      </c>
      <c r="C12" s="28">
        <v>75</v>
      </c>
      <c r="D12" s="28">
        <v>80</v>
      </c>
      <c r="E12" s="28">
        <v>97</v>
      </c>
      <c r="F12" s="28">
        <v>74</v>
      </c>
      <c r="G12" s="28">
        <v>55</v>
      </c>
      <c r="H12" s="28">
        <v>77</v>
      </c>
    </row>
    <row r="13" spans="1:23" x14ac:dyDescent="0.3">
      <c r="A13" s="21" t="s">
        <v>30</v>
      </c>
      <c r="B13" s="28">
        <v>74</v>
      </c>
      <c r="C13" s="28">
        <v>55</v>
      </c>
      <c r="D13" s="28">
        <v>53</v>
      </c>
      <c r="E13" s="28">
        <v>85</v>
      </c>
      <c r="F13" s="28">
        <v>92</v>
      </c>
      <c r="G13" s="28">
        <v>83</v>
      </c>
      <c r="H13" s="28">
        <v>66</v>
      </c>
    </row>
    <row r="14" spans="1:23" x14ac:dyDescent="0.3">
      <c r="A14" s="21" t="s">
        <v>31</v>
      </c>
      <c r="B14" s="28">
        <v>66</v>
      </c>
      <c r="C14" s="28">
        <v>55</v>
      </c>
      <c r="D14" s="28">
        <v>100</v>
      </c>
      <c r="E14" s="28">
        <v>66</v>
      </c>
      <c r="F14" s="28">
        <v>53</v>
      </c>
      <c r="G14" s="28">
        <v>57</v>
      </c>
      <c r="H14" s="28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43"/>
  <sheetViews>
    <sheetView topLeftCell="A2" workbookViewId="0">
      <selection activeCell="J5" sqref="J5"/>
    </sheetView>
  </sheetViews>
  <sheetFormatPr defaultRowHeight="14.4" x14ac:dyDescent="0.3"/>
  <cols>
    <col min="1" max="1" width="10.77734375" bestFit="1" customWidth="1"/>
    <col min="2" max="2" width="10.21875" bestFit="1" customWidth="1"/>
    <col min="3" max="3" width="6.21875" bestFit="1" customWidth="1"/>
    <col min="7" max="8" width="10.21875" bestFit="1" customWidth="1"/>
    <col min="9" max="9" width="8.44140625" bestFit="1" customWidth="1"/>
  </cols>
  <sheetData>
    <row r="1" spans="1:10" x14ac:dyDescent="0.3">
      <c r="A1" s="21" t="s">
        <v>32</v>
      </c>
      <c r="B1" s="21" t="s">
        <v>91</v>
      </c>
      <c r="C1" s="21" t="s">
        <v>92</v>
      </c>
      <c r="G1" t="s">
        <v>100</v>
      </c>
      <c r="H1" t="s">
        <v>101</v>
      </c>
      <c r="I1" t="s">
        <v>92</v>
      </c>
    </row>
    <row r="2" spans="1:10" x14ac:dyDescent="0.3">
      <c r="A2" s="8" t="s">
        <v>93</v>
      </c>
      <c r="B2" s="22">
        <v>40370</v>
      </c>
      <c r="C2" s="8">
        <v>654</v>
      </c>
      <c r="G2" s="20">
        <v>40360</v>
      </c>
      <c r="H2" s="20">
        <v>40369</v>
      </c>
      <c r="I2" s="23">
        <f>SUMIFS(C2:C343,B2:B343,"&gt;="&amp;G2,B2:B343,"&lt;="&amp;H2)</f>
        <v>10713</v>
      </c>
      <c r="J2">
        <f>SUMIFS(C2:C343,B2:B343,"&gt;="&amp;G2,B2:B343,"&lt;="&amp;H2)</f>
        <v>10713</v>
      </c>
    </row>
    <row r="3" spans="1:10" x14ac:dyDescent="0.3">
      <c r="A3" s="8" t="s">
        <v>93</v>
      </c>
      <c r="B3" s="22">
        <v>40379</v>
      </c>
      <c r="C3" s="8">
        <v>724</v>
      </c>
    </row>
    <row r="4" spans="1:10" x14ac:dyDescent="0.3">
      <c r="A4" s="8" t="s">
        <v>94</v>
      </c>
      <c r="B4" s="22">
        <v>40428</v>
      </c>
      <c r="C4" s="8">
        <v>789</v>
      </c>
      <c r="J4">
        <f>SUMIFS(C2:C343,B2:B343,"&gt;="&amp;G2,B2:B343,"&lt;="&amp;H2)</f>
        <v>10713</v>
      </c>
    </row>
    <row r="5" spans="1:10" x14ac:dyDescent="0.3">
      <c r="A5" s="8" t="s">
        <v>94</v>
      </c>
      <c r="B5" s="22">
        <v>40439</v>
      </c>
      <c r="C5" s="8">
        <v>727</v>
      </c>
    </row>
    <row r="6" spans="1:10" x14ac:dyDescent="0.3">
      <c r="A6" s="8" t="s">
        <v>95</v>
      </c>
      <c r="B6" s="22">
        <v>40453</v>
      </c>
      <c r="C6" s="8">
        <v>927</v>
      </c>
    </row>
    <row r="7" spans="1:10" x14ac:dyDescent="0.3">
      <c r="A7" s="8" t="s">
        <v>95</v>
      </c>
      <c r="B7" s="22">
        <v>40459</v>
      </c>
      <c r="C7" s="8">
        <v>713</v>
      </c>
    </row>
    <row r="8" spans="1:10" x14ac:dyDescent="0.3">
      <c r="A8" s="8" t="s">
        <v>96</v>
      </c>
      <c r="B8" s="22">
        <v>40516</v>
      </c>
      <c r="C8" s="8">
        <v>853</v>
      </c>
    </row>
    <row r="9" spans="1:10" x14ac:dyDescent="0.3">
      <c r="A9" s="8" t="s">
        <v>97</v>
      </c>
      <c r="B9" s="22">
        <v>40501</v>
      </c>
      <c r="C9" s="8">
        <v>971</v>
      </c>
    </row>
    <row r="10" spans="1:10" x14ac:dyDescent="0.3">
      <c r="A10" s="8" t="s">
        <v>93</v>
      </c>
      <c r="B10" s="22">
        <v>40379</v>
      </c>
      <c r="C10" s="8">
        <v>794</v>
      </c>
    </row>
    <row r="11" spans="1:10" x14ac:dyDescent="0.3">
      <c r="A11" s="8" t="s">
        <v>98</v>
      </c>
      <c r="B11" s="22">
        <v>40416</v>
      </c>
      <c r="C11" s="8">
        <v>690</v>
      </c>
    </row>
    <row r="12" spans="1:10" x14ac:dyDescent="0.3">
      <c r="A12" s="8" t="s">
        <v>93</v>
      </c>
      <c r="B12" s="22">
        <v>40363</v>
      </c>
      <c r="C12" s="8">
        <v>663</v>
      </c>
    </row>
    <row r="13" spans="1:10" x14ac:dyDescent="0.3">
      <c r="A13" s="8" t="s">
        <v>98</v>
      </c>
      <c r="B13" s="22">
        <v>40407</v>
      </c>
      <c r="C13" s="8">
        <v>914</v>
      </c>
    </row>
    <row r="14" spans="1:10" x14ac:dyDescent="0.3">
      <c r="A14" s="8" t="s">
        <v>95</v>
      </c>
      <c r="B14" s="22">
        <v>40459</v>
      </c>
      <c r="C14" s="8">
        <v>586</v>
      </c>
    </row>
    <row r="15" spans="1:10" x14ac:dyDescent="0.3">
      <c r="A15" s="8" t="s">
        <v>95</v>
      </c>
      <c r="B15" s="22">
        <v>40476</v>
      </c>
      <c r="C15" s="8">
        <v>645</v>
      </c>
    </row>
    <row r="16" spans="1:10" x14ac:dyDescent="0.3">
      <c r="A16" s="8" t="s">
        <v>22</v>
      </c>
      <c r="B16" s="22">
        <v>40304</v>
      </c>
      <c r="C16" s="8">
        <v>984</v>
      </c>
    </row>
    <row r="17" spans="1:3" x14ac:dyDescent="0.3">
      <c r="A17" s="8" t="s">
        <v>93</v>
      </c>
      <c r="B17" s="22">
        <v>40370</v>
      </c>
      <c r="C17" s="8">
        <v>820</v>
      </c>
    </row>
    <row r="18" spans="1:3" x14ac:dyDescent="0.3">
      <c r="A18" s="8" t="s">
        <v>99</v>
      </c>
      <c r="B18" s="22">
        <v>40335</v>
      </c>
      <c r="C18" s="8">
        <v>815</v>
      </c>
    </row>
    <row r="19" spans="1:3" x14ac:dyDescent="0.3">
      <c r="A19" s="8" t="s">
        <v>99</v>
      </c>
      <c r="B19" s="22">
        <v>40333</v>
      </c>
      <c r="C19" s="8">
        <v>539</v>
      </c>
    </row>
    <row r="20" spans="1:3" x14ac:dyDescent="0.3">
      <c r="A20" s="8" t="s">
        <v>97</v>
      </c>
      <c r="B20" s="22">
        <v>40489</v>
      </c>
      <c r="C20" s="8">
        <v>718</v>
      </c>
    </row>
    <row r="21" spans="1:3" x14ac:dyDescent="0.3">
      <c r="A21" s="8" t="s">
        <v>94</v>
      </c>
      <c r="B21" s="22">
        <v>40423</v>
      </c>
      <c r="C21" s="8">
        <v>559</v>
      </c>
    </row>
    <row r="22" spans="1:3" x14ac:dyDescent="0.3">
      <c r="A22" s="8" t="s">
        <v>22</v>
      </c>
      <c r="B22" s="22">
        <v>40315</v>
      </c>
      <c r="C22" s="8">
        <v>582</v>
      </c>
    </row>
    <row r="23" spans="1:3" x14ac:dyDescent="0.3">
      <c r="A23" s="8" t="s">
        <v>99</v>
      </c>
      <c r="B23" s="22">
        <v>40357</v>
      </c>
      <c r="C23" s="8">
        <v>561</v>
      </c>
    </row>
    <row r="24" spans="1:3" x14ac:dyDescent="0.3">
      <c r="A24" s="8" t="s">
        <v>93</v>
      </c>
      <c r="B24" s="22">
        <v>40380</v>
      </c>
      <c r="C24" s="8">
        <v>669</v>
      </c>
    </row>
    <row r="25" spans="1:3" x14ac:dyDescent="0.3">
      <c r="A25" s="8" t="s">
        <v>96</v>
      </c>
      <c r="B25" s="22">
        <v>40523</v>
      </c>
      <c r="C25" s="8">
        <v>872</v>
      </c>
    </row>
    <row r="26" spans="1:3" x14ac:dyDescent="0.3">
      <c r="A26" s="8" t="s">
        <v>95</v>
      </c>
      <c r="B26" s="22">
        <v>40462</v>
      </c>
      <c r="C26" s="8">
        <v>740</v>
      </c>
    </row>
    <row r="27" spans="1:3" x14ac:dyDescent="0.3">
      <c r="A27" s="8" t="s">
        <v>97</v>
      </c>
      <c r="B27" s="22">
        <v>40510</v>
      </c>
      <c r="C27" s="8">
        <v>638</v>
      </c>
    </row>
    <row r="28" spans="1:3" x14ac:dyDescent="0.3">
      <c r="A28" s="8" t="s">
        <v>95</v>
      </c>
      <c r="B28" s="22">
        <v>40461</v>
      </c>
      <c r="C28" s="8">
        <v>782</v>
      </c>
    </row>
    <row r="29" spans="1:3" x14ac:dyDescent="0.3">
      <c r="A29" s="8" t="s">
        <v>22</v>
      </c>
      <c r="B29" s="22">
        <v>40300</v>
      </c>
      <c r="C29" s="8">
        <v>957</v>
      </c>
    </row>
    <row r="30" spans="1:3" x14ac:dyDescent="0.3">
      <c r="A30" s="8" t="s">
        <v>98</v>
      </c>
      <c r="B30" s="22">
        <v>40392</v>
      </c>
      <c r="C30" s="8">
        <v>952</v>
      </c>
    </row>
    <row r="31" spans="1:3" x14ac:dyDescent="0.3">
      <c r="A31" s="8" t="s">
        <v>22</v>
      </c>
      <c r="B31" s="22">
        <v>40310</v>
      </c>
      <c r="C31" s="8">
        <v>527</v>
      </c>
    </row>
    <row r="32" spans="1:3" x14ac:dyDescent="0.3">
      <c r="A32" s="8" t="s">
        <v>98</v>
      </c>
      <c r="B32" s="22">
        <v>40408</v>
      </c>
      <c r="C32" s="8">
        <v>892</v>
      </c>
    </row>
    <row r="33" spans="1:3" x14ac:dyDescent="0.3">
      <c r="A33" s="8" t="s">
        <v>95</v>
      </c>
      <c r="B33" s="22">
        <v>40476</v>
      </c>
      <c r="C33" s="8">
        <v>548</v>
      </c>
    </row>
    <row r="34" spans="1:3" x14ac:dyDescent="0.3">
      <c r="A34" s="8" t="s">
        <v>94</v>
      </c>
      <c r="B34" s="22">
        <v>40428</v>
      </c>
      <c r="C34" s="8">
        <v>680</v>
      </c>
    </row>
    <row r="35" spans="1:3" x14ac:dyDescent="0.3">
      <c r="A35" s="8" t="s">
        <v>93</v>
      </c>
      <c r="B35" s="22">
        <v>40387</v>
      </c>
      <c r="C35" s="8">
        <v>894</v>
      </c>
    </row>
    <row r="36" spans="1:3" x14ac:dyDescent="0.3">
      <c r="A36" s="8" t="s">
        <v>22</v>
      </c>
      <c r="B36" s="22">
        <v>40304</v>
      </c>
      <c r="C36" s="8">
        <v>642</v>
      </c>
    </row>
    <row r="37" spans="1:3" x14ac:dyDescent="0.3">
      <c r="A37" s="8" t="s">
        <v>96</v>
      </c>
      <c r="B37" s="22">
        <v>40535</v>
      </c>
      <c r="C37" s="8">
        <v>828</v>
      </c>
    </row>
    <row r="38" spans="1:3" x14ac:dyDescent="0.3">
      <c r="A38" s="8" t="s">
        <v>94</v>
      </c>
      <c r="B38" s="22">
        <v>40446</v>
      </c>
      <c r="C38" s="8">
        <v>630</v>
      </c>
    </row>
    <row r="39" spans="1:3" x14ac:dyDescent="0.3">
      <c r="A39" s="8" t="s">
        <v>96</v>
      </c>
      <c r="B39" s="22">
        <v>40541</v>
      </c>
      <c r="C39" s="8">
        <v>911</v>
      </c>
    </row>
    <row r="40" spans="1:3" x14ac:dyDescent="0.3">
      <c r="A40" s="8" t="s">
        <v>22</v>
      </c>
      <c r="B40" s="22">
        <v>40310</v>
      </c>
      <c r="C40" s="8">
        <v>794</v>
      </c>
    </row>
    <row r="41" spans="1:3" x14ac:dyDescent="0.3">
      <c r="A41" s="8" t="s">
        <v>93</v>
      </c>
      <c r="B41" s="22">
        <v>40384</v>
      </c>
      <c r="C41" s="8">
        <v>665</v>
      </c>
    </row>
    <row r="42" spans="1:3" x14ac:dyDescent="0.3">
      <c r="A42" s="8" t="s">
        <v>99</v>
      </c>
      <c r="B42" s="22">
        <v>40332</v>
      </c>
      <c r="C42" s="8">
        <v>794</v>
      </c>
    </row>
    <row r="43" spans="1:3" x14ac:dyDescent="0.3">
      <c r="A43" s="8" t="s">
        <v>95</v>
      </c>
      <c r="B43" s="22">
        <v>40482</v>
      </c>
      <c r="C43" s="8">
        <v>639</v>
      </c>
    </row>
    <row r="44" spans="1:3" x14ac:dyDescent="0.3">
      <c r="A44" s="8" t="s">
        <v>94</v>
      </c>
      <c r="B44" s="22">
        <v>40439</v>
      </c>
      <c r="C44" s="8">
        <v>717</v>
      </c>
    </row>
    <row r="45" spans="1:3" x14ac:dyDescent="0.3">
      <c r="A45" s="8" t="s">
        <v>98</v>
      </c>
      <c r="B45" s="22">
        <v>40405</v>
      </c>
      <c r="C45" s="8">
        <v>977</v>
      </c>
    </row>
    <row r="46" spans="1:3" x14ac:dyDescent="0.3">
      <c r="A46" s="8" t="s">
        <v>95</v>
      </c>
      <c r="B46" s="22">
        <v>40474</v>
      </c>
      <c r="C46" s="8">
        <v>870</v>
      </c>
    </row>
    <row r="47" spans="1:3" x14ac:dyDescent="0.3">
      <c r="A47" s="8" t="s">
        <v>95</v>
      </c>
      <c r="B47" s="22">
        <v>40476</v>
      </c>
      <c r="C47" s="8">
        <v>506</v>
      </c>
    </row>
    <row r="48" spans="1:3" x14ac:dyDescent="0.3">
      <c r="A48" s="8" t="s">
        <v>93</v>
      </c>
      <c r="B48" s="22">
        <v>40374</v>
      </c>
      <c r="C48" s="8">
        <v>853</v>
      </c>
    </row>
    <row r="49" spans="1:3" x14ac:dyDescent="0.3">
      <c r="A49" s="8" t="s">
        <v>93</v>
      </c>
      <c r="B49" s="22">
        <v>40381</v>
      </c>
      <c r="C49" s="8">
        <v>924</v>
      </c>
    </row>
    <row r="50" spans="1:3" x14ac:dyDescent="0.3">
      <c r="A50" s="8" t="s">
        <v>98</v>
      </c>
      <c r="B50" s="22">
        <v>40391</v>
      </c>
      <c r="C50" s="8">
        <v>836</v>
      </c>
    </row>
    <row r="51" spans="1:3" x14ac:dyDescent="0.3">
      <c r="A51" s="8" t="s">
        <v>22</v>
      </c>
      <c r="B51" s="22">
        <v>40315</v>
      </c>
      <c r="C51" s="8">
        <v>718</v>
      </c>
    </row>
    <row r="52" spans="1:3" x14ac:dyDescent="0.3">
      <c r="A52" s="8" t="s">
        <v>94</v>
      </c>
      <c r="B52" s="22">
        <v>40443</v>
      </c>
      <c r="C52" s="8">
        <v>559</v>
      </c>
    </row>
    <row r="53" spans="1:3" x14ac:dyDescent="0.3">
      <c r="A53" s="8" t="s">
        <v>97</v>
      </c>
      <c r="B53" s="22">
        <v>40497</v>
      </c>
      <c r="C53" s="8">
        <v>664</v>
      </c>
    </row>
    <row r="54" spans="1:3" x14ac:dyDescent="0.3">
      <c r="A54" s="8" t="s">
        <v>98</v>
      </c>
      <c r="B54" s="22">
        <v>40419</v>
      </c>
      <c r="C54" s="8">
        <v>879</v>
      </c>
    </row>
    <row r="55" spans="1:3" x14ac:dyDescent="0.3">
      <c r="A55" s="8" t="s">
        <v>95</v>
      </c>
      <c r="B55" s="22">
        <v>40462</v>
      </c>
      <c r="C55" s="8">
        <v>980</v>
      </c>
    </row>
    <row r="56" spans="1:3" x14ac:dyDescent="0.3">
      <c r="A56" s="8" t="s">
        <v>98</v>
      </c>
      <c r="B56" s="22">
        <v>40419</v>
      </c>
      <c r="C56" s="8">
        <v>666</v>
      </c>
    </row>
    <row r="57" spans="1:3" x14ac:dyDescent="0.3">
      <c r="A57" s="8" t="s">
        <v>93</v>
      </c>
      <c r="B57" s="22">
        <v>40385</v>
      </c>
      <c r="C57" s="8">
        <v>555</v>
      </c>
    </row>
    <row r="58" spans="1:3" x14ac:dyDescent="0.3">
      <c r="A58" s="8" t="s">
        <v>22</v>
      </c>
      <c r="B58" s="22">
        <v>40317</v>
      </c>
      <c r="C58" s="8">
        <v>737</v>
      </c>
    </row>
    <row r="59" spans="1:3" x14ac:dyDescent="0.3">
      <c r="A59" s="8" t="s">
        <v>95</v>
      </c>
      <c r="B59" s="22">
        <v>40453</v>
      </c>
      <c r="C59" s="8">
        <v>540</v>
      </c>
    </row>
    <row r="60" spans="1:3" x14ac:dyDescent="0.3">
      <c r="A60" s="8" t="s">
        <v>95</v>
      </c>
      <c r="B60" s="22">
        <v>40465</v>
      </c>
      <c r="C60" s="8">
        <v>691</v>
      </c>
    </row>
    <row r="61" spans="1:3" x14ac:dyDescent="0.3">
      <c r="A61" s="8" t="s">
        <v>99</v>
      </c>
      <c r="B61" s="22">
        <v>40355</v>
      </c>
      <c r="C61" s="8">
        <v>753</v>
      </c>
    </row>
    <row r="62" spans="1:3" x14ac:dyDescent="0.3">
      <c r="A62" s="8" t="s">
        <v>95</v>
      </c>
      <c r="B62" s="22">
        <v>40455</v>
      </c>
      <c r="C62" s="8">
        <v>991</v>
      </c>
    </row>
    <row r="63" spans="1:3" x14ac:dyDescent="0.3">
      <c r="A63" s="8" t="s">
        <v>94</v>
      </c>
      <c r="B63" s="22">
        <v>40443</v>
      </c>
      <c r="C63" s="8">
        <v>833</v>
      </c>
    </row>
    <row r="64" spans="1:3" x14ac:dyDescent="0.3">
      <c r="A64" s="8" t="s">
        <v>99</v>
      </c>
      <c r="B64" s="22">
        <v>40354</v>
      </c>
      <c r="C64" s="8">
        <v>876</v>
      </c>
    </row>
    <row r="65" spans="1:3" x14ac:dyDescent="0.3">
      <c r="A65" s="8" t="s">
        <v>95</v>
      </c>
      <c r="B65" s="22">
        <v>40463</v>
      </c>
      <c r="C65" s="8">
        <v>509</v>
      </c>
    </row>
    <row r="66" spans="1:3" x14ac:dyDescent="0.3">
      <c r="A66" s="8" t="s">
        <v>22</v>
      </c>
      <c r="B66" s="22">
        <v>40310</v>
      </c>
      <c r="C66" s="8">
        <v>976</v>
      </c>
    </row>
    <row r="67" spans="1:3" x14ac:dyDescent="0.3">
      <c r="A67" s="8" t="s">
        <v>98</v>
      </c>
      <c r="B67" s="22">
        <v>40396</v>
      </c>
      <c r="C67" s="8">
        <v>857</v>
      </c>
    </row>
    <row r="68" spans="1:3" x14ac:dyDescent="0.3">
      <c r="A68" s="8" t="s">
        <v>95</v>
      </c>
      <c r="B68" s="22">
        <v>40463</v>
      </c>
      <c r="C68" s="8">
        <v>806</v>
      </c>
    </row>
    <row r="69" spans="1:3" x14ac:dyDescent="0.3">
      <c r="A69" s="8" t="s">
        <v>99</v>
      </c>
      <c r="B69" s="22">
        <v>40344</v>
      </c>
      <c r="C69" s="8">
        <v>777</v>
      </c>
    </row>
    <row r="70" spans="1:3" x14ac:dyDescent="0.3">
      <c r="A70" s="8" t="s">
        <v>99</v>
      </c>
      <c r="B70" s="22">
        <v>40340</v>
      </c>
      <c r="C70" s="8">
        <v>663</v>
      </c>
    </row>
    <row r="71" spans="1:3" x14ac:dyDescent="0.3">
      <c r="A71" s="8" t="s">
        <v>93</v>
      </c>
      <c r="B71" s="22">
        <v>40374</v>
      </c>
      <c r="C71" s="8">
        <v>997</v>
      </c>
    </row>
    <row r="72" spans="1:3" x14ac:dyDescent="0.3">
      <c r="A72" s="8" t="s">
        <v>99</v>
      </c>
      <c r="B72" s="22">
        <v>40347</v>
      </c>
      <c r="C72" s="8">
        <v>896</v>
      </c>
    </row>
    <row r="73" spans="1:3" x14ac:dyDescent="0.3">
      <c r="A73" s="8" t="s">
        <v>93</v>
      </c>
      <c r="B73" s="22">
        <v>40361</v>
      </c>
      <c r="C73" s="8">
        <v>804</v>
      </c>
    </row>
    <row r="74" spans="1:3" x14ac:dyDescent="0.3">
      <c r="A74" s="8" t="s">
        <v>98</v>
      </c>
      <c r="B74" s="22">
        <v>40404</v>
      </c>
      <c r="C74" s="8">
        <v>900</v>
      </c>
    </row>
    <row r="75" spans="1:3" x14ac:dyDescent="0.3">
      <c r="A75" s="8" t="s">
        <v>98</v>
      </c>
      <c r="B75" s="22">
        <v>40393</v>
      </c>
      <c r="C75" s="8">
        <v>735</v>
      </c>
    </row>
    <row r="76" spans="1:3" x14ac:dyDescent="0.3">
      <c r="A76" s="8" t="s">
        <v>98</v>
      </c>
      <c r="B76" s="22">
        <v>40417</v>
      </c>
      <c r="C76" s="8">
        <v>911</v>
      </c>
    </row>
    <row r="77" spans="1:3" x14ac:dyDescent="0.3">
      <c r="A77" s="8" t="s">
        <v>99</v>
      </c>
      <c r="B77" s="22">
        <v>40332</v>
      </c>
      <c r="C77" s="8">
        <v>603</v>
      </c>
    </row>
    <row r="78" spans="1:3" x14ac:dyDescent="0.3">
      <c r="A78" s="8" t="s">
        <v>96</v>
      </c>
      <c r="B78" s="22">
        <v>40522</v>
      </c>
      <c r="C78" s="8">
        <v>562</v>
      </c>
    </row>
    <row r="79" spans="1:3" x14ac:dyDescent="0.3">
      <c r="A79" s="8" t="s">
        <v>94</v>
      </c>
      <c r="B79" s="22">
        <v>40433</v>
      </c>
      <c r="C79" s="8">
        <v>771</v>
      </c>
    </row>
    <row r="80" spans="1:3" x14ac:dyDescent="0.3">
      <c r="A80" s="8" t="s">
        <v>96</v>
      </c>
      <c r="B80" s="22">
        <v>40538</v>
      </c>
      <c r="C80" s="8">
        <v>705</v>
      </c>
    </row>
    <row r="81" spans="1:3" x14ac:dyDescent="0.3">
      <c r="A81" s="8" t="s">
        <v>97</v>
      </c>
      <c r="B81" s="22">
        <v>40496</v>
      </c>
      <c r="C81" s="8">
        <v>598</v>
      </c>
    </row>
    <row r="82" spans="1:3" x14ac:dyDescent="0.3">
      <c r="A82" s="8" t="s">
        <v>22</v>
      </c>
      <c r="B82" s="22">
        <v>40318</v>
      </c>
      <c r="C82" s="8">
        <v>568</v>
      </c>
    </row>
    <row r="83" spans="1:3" x14ac:dyDescent="0.3">
      <c r="A83" s="8" t="s">
        <v>93</v>
      </c>
      <c r="B83" s="22">
        <v>40373</v>
      </c>
      <c r="C83" s="8">
        <v>640</v>
      </c>
    </row>
    <row r="84" spans="1:3" x14ac:dyDescent="0.3">
      <c r="A84" s="8" t="s">
        <v>99</v>
      </c>
      <c r="B84" s="22">
        <v>40337</v>
      </c>
      <c r="C84" s="8">
        <v>635</v>
      </c>
    </row>
    <row r="85" spans="1:3" x14ac:dyDescent="0.3">
      <c r="A85" s="8" t="s">
        <v>93</v>
      </c>
      <c r="B85" s="22">
        <v>40376</v>
      </c>
      <c r="C85" s="8">
        <v>996</v>
      </c>
    </row>
    <row r="86" spans="1:3" x14ac:dyDescent="0.3">
      <c r="A86" s="8" t="s">
        <v>98</v>
      </c>
      <c r="B86" s="22">
        <v>40398</v>
      </c>
      <c r="C86" s="8">
        <v>970</v>
      </c>
    </row>
    <row r="87" spans="1:3" x14ac:dyDescent="0.3">
      <c r="A87" s="8" t="s">
        <v>98</v>
      </c>
      <c r="B87" s="22">
        <v>40409</v>
      </c>
      <c r="C87" s="8">
        <v>815</v>
      </c>
    </row>
    <row r="88" spans="1:3" x14ac:dyDescent="0.3">
      <c r="A88" s="8" t="s">
        <v>93</v>
      </c>
      <c r="B88" s="22">
        <v>40364</v>
      </c>
      <c r="C88" s="8">
        <v>543</v>
      </c>
    </row>
    <row r="89" spans="1:3" x14ac:dyDescent="0.3">
      <c r="A89" s="8" t="s">
        <v>96</v>
      </c>
      <c r="B89" s="22">
        <v>40543</v>
      </c>
      <c r="C89" s="8">
        <v>738</v>
      </c>
    </row>
    <row r="90" spans="1:3" x14ac:dyDescent="0.3">
      <c r="A90" s="8" t="s">
        <v>97</v>
      </c>
      <c r="B90" s="22">
        <v>40489</v>
      </c>
      <c r="C90" s="8">
        <v>585</v>
      </c>
    </row>
    <row r="91" spans="1:3" x14ac:dyDescent="0.3">
      <c r="A91" s="8" t="s">
        <v>98</v>
      </c>
      <c r="B91" s="22">
        <v>40398</v>
      </c>
      <c r="C91" s="8">
        <v>970</v>
      </c>
    </row>
    <row r="92" spans="1:3" x14ac:dyDescent="0.3">
      <c r="A92" s="8" t="s">
        <v>94</v>
      </c>
      <c r="B92" s="22">
        <v>40427</v>
      </c>
      <c r="C92" s="8">
        <v>660</v>
      </c>
    </row>
    <row r="93" spans="1:3" x14ac:dyDescent="0.3">
      <c r="A93" s="8" t="s">
        <v>99</v>
      </c>
      <c r="B93" s="22">
        <v>40352</v>
      </c>
      <c r="C93" s="8">
        <v>729</v>
      </c>
    </row>
    <row r="94" spans="1:3" x14ac:dyDescent="0.3">
      <c r="A94" s="8" t="s">
        <v>93</v>
      </c>
      <c r="B94" s="22">
        <v>40383</v>
      </c>
      <c r="C94" s="8">
        <v>509</v>
      </c>
    </row>
    <row r="95" spans="1:3" x14ac:dyDescent="0.3">
      <c r="A95" s="8" t="s">
        <v>97</v>
      </c>
      <c r="B95" s="22">
        <v>40483</v>
      </c>
      <c r="C95" s="8">
        <v>762</v>
      </c>
    </row>
    <row r="96" spans="1:3" x14ac:dyDescent="0.3">
      <c r="A96" s="8" t="s">
        <v>98</v>
      </c>
      <c r="B96" s="22">
        <v>40398</v>
      </c>
      <c r="C96" s="8">
        <v>923</v>
      </c>
    </row>
    <row r="97" spans="1:3" x14ac:dyDescent="0.3">
      <c r="A97" s="8" t="s">
        <v>96</v>
      </c>
      <c r="B97" s="22">
        <v>40529</v>
      </c>
      <c r="C97" s="8">
        <v>606</v>
      </c>
    </row>
    <row r="98" spans="1:3" x14ac:dyDescent="0.3">
      <c r="A98" s="8" t="s">
        <v>98</v>
      </c>
      <c r="B98" s="22">
        <v>40412</v>
      </c>
      <c r="C98" s="8">
        <v>501</v>
      </c>
    </row>
    <row r="99" spans="1:3" x14ac:dyDescent="0.3">
      <c r="A99" s="8" t="s">
        <v>95</v>
      </c>
      <c r="B99" s="22">
        <v>40472</v>
      </c>
      <c r="C99" s="8">
        <v>622</v>
      </c>
    </row>
    <row r="100" spans="1:3" x14ac:dyDescent="0.3">
      <c r="A100" s="8" t="s">
        <v>96</v>
      </c>
      <c r="B100" s="22">
        <v>40525</v>
      </c>
      <c r="C100" s="8">
        <v>894</v>
      </c>
    </row>
    <row r="101" spans="1:3" x14ac:dyDescent="0.3">
      <c r="A101" s="8" t="s">
        <v>96</v>
      </c>
      <c r="B101" s="22">
        <v>40518</v>
      </c>
      <c r="C101" s="8">
        <v>539</v>
      </c>
    </row>
    <row r="102" spans="1:3" x14ac:dyDescent="0.3">
      <c r="A102" s="8" t="s">
        <v>99</v>
      </c>
      <c r="B102" s="22">
        <v>40351</v>
      </c>
      <c r="C102" s="8">
        <v>660</v>
      </c>
    </row>
    <row r="103" spans="1:3" x14ac:dyDescent="0.3">
      <c r="A103" s="8" t="s">
        <v>95</v>
      </c>
      <c r="B103" s="22">
        <v>40469</v>
      </c>
      <c r="C103" s="8">
        <v>864</v>
      </c>
    </row>
    <row r="104" spans="1:3" x14ac:dyDescent="0.3">
      <c r="A104" s="8" t="s">
        <v>96</v>
      </c>
      <c r="B104" s="22">
        <v>40537</v>
      </c>
      <c r="C104" s="8">
        <v>777</v>
      </c>
    </row>
    <row r="105" spans="1:3" x14ac:dyDescent="0.3">
      <c r="A105" s="8" t="s">
        <v>96</v>
      </c>
      <c r="B105" s="22">
        <v>40525</v>
      </c>
      <c r="C105" s="8">
        <v>956</v>
      </c>
    </row>
    <row r="106" spans="1:3" x14ac:dyDescent="0.3">
      <c r="A106" s="8" t="s">
        <v>22</v>
      </c>
      <c r="B106" s="22">
        <v>40300</v>
      </c>
      <c r="C106" s="8">
        <v>711</v>
      </c>
    </row>
    <row r="107" spans="1:3" x14ac:dyDescent="0.3">
      <c r="A107" s="8" t="s">
        <v>98</v>
      </c>
      <c r="B107" s="22">
        <v>40411</v>
      </c>
      <c r="C107" s="8">
        <v>559</v>
      </c>
    </row>
    <row r="108" spans="1:3" x14ac:dyDescent="0.3">
      <c r="A108" s="8" t="s">
        <v>94</v>
      </c>
      <c r="B108" s="22">
        <v>40449</v>
      </c>
      <c r="C108" s="8">
        <v>962</v>
      </c>
    </row>
    <row r="109" spans="1:3" x14ac:dyDescent="0.3">
      <c r="A109" s="8" t="s">
        <v>94</v>
      </c>
      <c r="B109" s="22">
        <v>40443</v>
      </c>
      <c r="C109" s="8">
        <v>987</v>
      </c>
    </row>
    <row r="110" spans="1:3" x14ac:dyDescent="0.3">
      <c r="A110" s="8" t="s">
        <v>98</v>
      </c>
      <c r="B110" s="22">
        <v>40400</v>
      </c>
      <c r="C110" s="8">
        <v>665</v>
      </c>
    </row>
    <row r="111" spans="1:3" x14ac:dyDescent="0.3">
      <c r="A111" s="8" t="s">
        <v>93</v>
      </c>
      <c r="B111" s="22">
        <v>40381</v>
      </c>
      <c r="C111" s="8">
        <v>738</v>
      </c>
    </row>
    <row r="112" spans="1:3" x14ac:dyDescent="0.3">
      <c r="A112" s="8" t="s">
        <v>96</v>
      </c>
      <c r="B112" s="22">
        <v>40513</v>
      </c>
      <c r="C112" s="8">
        <v>505</v>
      </c>
    </row>
    <row r="113" spans="1:3" x14ac:dyDescent="0.3">
      <c r="A113" s="8" t="s">
        <v>94</v>
      </c>
      <c r="B113" s="22">
        <v>40432</v>
      </c>
      <c r="C113" s="8">
        <v>885</v>
      </c>
    </row>
    <row r="114" spans="1:3" x14ac:dyDescent="0.3">
      <c r="A114" s="8" t="s">
        <v>97</v>
      </c>
      <c r="B114" s="22">
        <v>40506</v>
      </c>
      <c r="C114" s="8">
        <v>800</v>
      </c>
    </row>
    <row r="115" spans="1:3" x14ac:dyDescent="0.3">
      <c r="A115" s="8" t="s">
        <v>95</v>
      </c>
      <c r="B115" s="22">
        <v>40458</v>
      </c>
      <c r="C115" s="8">
        <v>999</v>
      </c>
    </row>
    <row r="116" spans="1:3" x14ac:dyDescent="0.3">
      <c r="A116" s="8" t="s">
        <v>98</v>
      </c>
      <c r="B116" s="22">
        <v>40411</v>
      </c>
      <c r="C116" s="8">
        <v>589</v>
      </c>
    </row>
    <row r="117" spans="1:3" x14ac:dyDescent="0.3">
      <c r="A117" s="8" t="s">
        <v>99</v>
      </c>
      <c r="B117" s="22">
        <v>40338</v>
      </c>
      <c r="C117" s="8">
        <v>638</v>
      </c>
    </row>
    <row r="118" spans="1:3" x14ac:dyDescent="0.3">
      <c r="A118" s="8" t="s">
        <v>94</v>
      </c>
      <c r="B118" s="22">
        <v>40442</v>
      </c>
      <c r="C118" s="8">
        <v>736</v>
      </c>
    </row>
    <row r="119" spans="1:3" x14ac:dyDescent="0.3">
      <c r="A119" s="8" t="s">
        <v>97</v>
      </c>
      <c r="B119" s="22">
        <v>40486</v>
      </c>
      <c r="C119" s="8">
        <v>870</v>
      </c>
    </row>
    <row r="120" spans="1:3" x14ac:dyDescent="0.3">
      <c r="A120" s="8" t="s">
        <v>96</v>
      </c>
      <c r="B120" s="22">
        <v>40525</v>
      </c>
      <c r="C120" s="8">
        <v>994</v>
      </c>
    </row>
    <row r="121" spans="1:3" x14ac:dyDescent="0.3">
      <c r="A121" s="8" t="s">
        <v>97</v>
      </c>
      <c r="B121" s="22">
        <v>40486</v>
      </c>
      <c r="C121" s="8">
        <v>663</v>
      </c>
    </row>
    <row r="122" spans="1:3" x14ac:dyDescent="0.3">
      <c r="A122" s="8" t="s">
        <v>95</v>
      </c>
      <c r="B122" s="22">
        <v>40458</v>
      </c>
      <c r="C122" s="8">
        <v>615</v>
      </c>
    </row>
    <row r="123" spans="1:3" x14ac:dyDescent="0.3">
      <c r="A123" s="8" t="s">
        <v>95</v>
      </c>
      <c r="B123" s="22">
        <v>40477</v>
      </c>
      <c r="C123" s="8">
        <v>826</v>
      </c>
    </row>
    <row r="124" spans="1:3" x14ac:dyDescent="0.3">
      <c r="A124" s="8" t="s">
        <v>94</v>
      </c>
      <c r="B124" s="22">
        <v>40434</v>
      </c>
      <c r="C124" s="8">
        <v>723</v>
      </c>
    </row>
    <row r="125" spans="1:3" x14ac:dyDescent="0.3">
      <c r="A125" s="8" t="s">
        <v>95</v>
      </c>
      <c r="B125" s="22">
        <v>40459</v>
      </c>
      <c r="C125" s="8">
        <v>602</v>
      </c>
    </row>
    <row r="126" spans="1:3" x14ac:dyDescent="0.3">
      <c r="A126" s="8" t="s">
        <v>98</v>
      </c>
      <c r="B126" s="22">
        <v>40394</v>
      </c>
      <c r="C126" s="8">
        <v>840</v>
      </c>
    </row>
    <row r="127" spans="1:3" x14ac:dyDescent="0.3">
      <c r="A127" s="8" t="s">
        <v>94</v>
      </c>
      <c r="B127" s="22">
        <v>40427</v>
      </c>
      <c r="C127" s="8">
        <v>906</v>
      </c>
    </row>
    <row r="128" spans="1:3" x14ac:dyDescent="0.3">
      <c r="A128" s="8" t="s">
        <v>99</v>
      </c>
      <c r="B128" s="22">
        <v>40348</v>
      </c>
      <c r="C128" s="8">
        <v>594</v>
      </c>
    </row>
    <row r="129" spans="1:3" x14ac:dyDescent="0.3">
      <c r="A129" s="8" t="s">
        <v>98</v>
      </c>
      <c r="B129" s="22">
        <v>40421</v>
      </c>
      <c r="C129" s="8">
        <v>741</v>
      </c>
    </row>
    <row r="130" spans="1:3" x14ac:dyDescent="0.3">
      <c r="A130" s="8" t="s">
        <v>22</v>
      </c>
      <c r="B130" s="22">
        <v>40301</v>
      </c>
      <c r="C130" s="8">
        <v>954</v>
      </c>
    </row>
    <row r="131" spans="1:3" x14ac:dyDescent="0.3">
      <c r="A131" s="8" t="s">
        <v>98</v>
      </c>
      <c r="B131" s="22">
        <v>40415</v>
      </c>
      <c r="C131" s="8">
        <v>537</v>
      </c>
    </row>
    <row r="132" spans="1:3" x14ac:dyDescent="0.3">
      <c r="A132" s="8" t="s">
        <v>93</v>
      </c>
      <c r="B132" s="22">
        <v>40368</v>
      </c>
      <c r="C132" s="8">
        <v>901</v>
      </c>
    </row>
    <row r="133" spans="1:3" x14ac:dyDescent="0.3">
      <c r="A133" s="8" t="s">
        <v>98</v>
      </c>
      <c r="B133" s="22">
        <v>40392</v>
      </c>
      <c r="C133" s="8">
        <v>773</v>
      </c>
    </row>
    <row r="134" spans="1:3" x14ac:dyDescent="0.3">
      <c r="A134" s="8" t="s">
        <v>22</v>
      </c>
      <c r="B134" s="22">
        <v>40327</v>
      </c>
      <c r="C134" s="8">
        <v>748</v>
      </c>
    </row>
    <row r="135" spans="1:3" x14ac:dyDescent="0.3">
      <c r="A135" s="8" t="s">
        <v>93</v>
      </c>
      <c r="B135" s="22">
        <v>40371</v>
      </c>
      <c r="C135" s="8">
        <v>763</v>
      </c>
    </row>
    <row r="136" spans="1:3" x14ac:dyDescent="0.3">
      <c r="A136" s="8" t="s">
        <v>99</v>
      </c>
      <c r="B136" s="22">
        <v>40344</v>
      </c>
      <c r="C136" s="8">
        <v>820</v>
      </c>
    </row>
    <row r="137" spans="1:3" x14ac:dyDescent="0.3">
      <c r="A137" s="8" t="s">
        <v>22</v>
      </c>
      <c r="B137" s="22">
        <v>40299</v>
      </c>
      <c r="C137" s="8">
        <v>552</v>
      </c>
    </row>
    <row r="138" spans="1:3" x14ac:dyDescent="0.3">
      <c r="A138" s="8" t="s">
        <v>99</v>
      </c>
      <c r="B138" s="22">
        <v>40337</v>
      </c>
      <c r="C138" s="8">
        <v>688</v>
      </c>
    </row>
    <row r="139" spans="1:3" x14ac:dyDescent="0.3">
      <c r="A139" s="8" t="s">
        <v>99</v>
      </c>
      <c r="B139" s="22">
        <v>40353</v>
      </c>
      <c r="C139" s="8">
        <v>603</v>
      </c>
    </row>
    <row r="140" spans="1:3" x14ac:dyDescent="0.3">
      <c r="A140" s="8" t="s">
        <v>94</v>
      </c>
      <c r="B140" s="22">
        <v>40436</v>
      </c>
      <c r="C140" s="8">
        <v>643</v>
      </c>
    </row>
    <row r="141" spans="1:3" x14ac:dyDescent="0.3">
      <c r="A141" s="8" t="s">
        <v>95</v>
      </c>
      <c r="B141" s="22">
        <v>40456</v>
      </c>
      <c r="C141" s="8">
        <v>582</v>
      </c>
    </row>
    <row r="142" spans="1:3" x14ac:dyDescent="0.3">
      <c r="A142" s="8" t="s">
        <v>93</v>
      </c>
      <c r="B142" s="22">
        <v>40377</v>
      </c>
      <c r="C142" s="8">
        <v>545</v>
      </c>
    </row>
    <row r="143" spans="1:3" x14ac:dyDescent="0.3">
      <c r="A143" s="8" t="s">
        <v>93</v>
      </c>
      <c r="B143" s="22">
        <v>40388</v>
      </c>
      <c r="C143" s="8">
        <v>965</v>
      </c>
    </row>
    <row r="144" spans="1:3" x14ac:dyDescent="0.3">
      <c r="A144" s="8" t="s">
        <v>96</v>
      </c>
      <c r="B144" s="22">
        <v>40513</v>
      </c>
      <c r="C144" s="8">
        <v>615</v>
      </c>
    </row>
    <row r="145" spans="1:3" x14ac:dyDescent="0.3">
      <c r="A145" s="8" t="s">
        <v>99</v>
      </c>
      <c r="B145" s="22">
        <v>40340</v>
      </c>
      <c r="C145" s="8">
        <v>525</v>
      </c>
    </row>
    <row r="146" spans="1:3" x14ac:dyDescent="0.3">
      <c r="A146" s="8" t="s">
        <v>99</v>
      </c>
      <c r="B146" s="22">
        <v>40357</v>
      </c>
      <c r="C146" s="8">
        <v>594</v>
      </c>
    </row>
    <row r="147" spans="1:3" x14ac:dyDescent="0.3">
      <c r="A147" s="8" t="s">
        <v>97</v>
      </c>
      <c r="B147" s="22">
        <v>40486</v>
      </c>
      <c r="C147" s="8">
        <v>745</v>
      </c>
    </row>
    <row r="148" spans="1:3" x14ac:dyDescent="0.3">
      <c r="A148" s="8" t="s">
        <v>22</v>
      </c>
      <c r="B148" s="22">
        <v>40309</v>
      </c>
      <c r="C148" s="8">
        <v>856</v>
      </c>
    </row>
    <row r="149" spans="1:3" x14ac:dyDescent="0.3">
      <c r="A149" s="8" t="s">
        <v>22</v>
      </c>
      <c r="B149" s="22">
        <v>40307</v>
      </c>
      <c r="C149" s="8">
        <v>730</v>
      </c>
    </row>
    <row r="150" spans="1:3" x14ac:dyDescent="0.3">
      <c r="A150" s="8" t="s">
        <v>95</v>
      </c>
      <c r="B150" s="22">
        <v>40467</v>
      </c>
      <c r="C150" s="8">
        <v>529</v>
      </c>
    </row>
    <row r="151" spans="1:3" x14ac:dyDescent="0.3">
      <c r="A151" s="8" t="s">
        <v>93</v>
      </c>
      <c r="B151" s="22">
        <v>40378</v>
      </c>
      <c r="C151" s="8">
        <v>652</v>
      </c>
    </row>
    <row r="152" spans="1:3" x14ac:dyDescent="0.3">
      <c r="A152" s="8" t="s">
        <v>93</v>
      </c>
      <c r="B152" s="22">
        <v>40388</v>
      </c>
      <c r="C152" s="8">
        <v>982</v>
      </c>
    </row>
    <row r="153" spans="1:3" x14ac:dyDescent="0.3">
      <c r="A153" s="8" t="s">
        <v>97</v>
      </c>
      <c r="B153" s="22">
        <v>40483</v>
      </c>
      <c r="C153" s="8">
        <v>604</v>
      </c>
    </row>
    <row r="154" spans="1:3" x14ac:dyDescent="0.3">
      <c r="A154" s="8" t="s">
        <v>22</v>
      </c>
      <c r="B154" s="22">
        <v>40304</v>
      </c>
      <c r="C154" s="8">
        <v>985</v>
      </c>
    </row>
    <row r="155" spans="1:3" x14ac:dyDescent="0.3">
      <c r="A155" s="8" t="s">
        <v>98</v>
      </c>
      <c r="B155" s="22">
        <v>40402</v>
      </c>
      <c r="C155" s="8">
        <v>516</v>
      </c>
    </row>
    <row r="156" spans="1:3" x14ac:dyDescent="0.3">
      <c r="A156" s="8" t="s">
        <v>96</v>
      </c>
      <c r="B156" s="22">
        <v>40543</v>
      </c>
      <c r="C156" s="8">
        <v>713</v>
      </c>
    </row>
    <row r="157" spans="1:3" x14ac:dyDescent="0.3">
      <c r="A157" s="8" t="s">
        <v>99</v>
      </c>
      <c r="B157" s="22">
        <v>40348</v>
      </c>
      <c r="C157" s="8">
        <v>935</v>
      </c>
    </row>
    <row r="158" spans="1:3" x14ac:dyDescent="0.3">
      <c r="A158" s="8" t="s">
        <v>94</v>
      </c>
      <c r="B158" s="22">
        <v>40437</v>
      </c>
      <c r="C158" s="8">
        <v>790</v>
      </c>
    </row>
    <row r="159" spans="1:3" x14ac:dyDescent="0.3">
      <c r="A159" s="8" t="s">
        <v>98</v>
      </c>
      <c r="B159" s="22">
        <v>40415</v>
      </c>
      <c r="C159" s="8">
        <v>754</v>
      </c>
    </row>
    <row r="160" spans="1:3" x14ac:dyDescent="0.3">
      <c r="A160" s="8" t="s">
        <v>93</v>
      </c>
      <c r="B160" s="22">
        <v>40360</v>
      </c>
      <c r="C160" s="8">
        <v>738</v>
      </c>
    </row>
    <row r="161" spans="1:3" x14ac:dyDescent="0.3">
      <c r="A161" s="8" t="s">
        <v>94</v>
      </c>
      <c r="B161" s="22">
        <v>40429</v>
      </c>
      <c r="C161" s="8">
        <v>579</v>
      </c>
    </row>
    <row r="162" spans="1:3" x14ac:dyDescent="0.3">
      <c r="A162" s="8" t="s">
        <v>96</v>
      </c>
      <c r="B162" s="22">
        <v>40513</v>
      </c>
      <c r="C162" s="8">
        <v>584</v>
      </c>
    </row>
    <row r="163" spans="1:3" x14ac:dyDescent="0.3">
      <c r="A163" s="8" t="s">
        <v>22</v>
      </c>
      <c r="B163" s="22">
        <v>40308</v>
      </c>
      <c r="C163" s="8">
        <v>611</v>
      </c>
    </row>
    <row r="164" spans="1:3" x14ac:dyDescent="0.3">
      <c r="A164" s="8" t="s">
        <v>96</v>
      </c>
      <c r="B164" s="22">
        <v>40538</v>
      </c>
      <c r="C164" s="8">
        <v>584</v>
      </c>
    </row>
    <row r="165" spans="1:3" x14ac:dyDescent="0.3">
      <c r="A165" s="8" t="s">
        <v>96</v>
      </c>
      <c r="B165" s="22">
        <v>40519</v>
      </c>
      <c r="C165" s="8">
        <v>908</v>
      </c>
    </row>
    <row r="166" spans="1:3" x14ac:dyDescent="0.3">
      <c r="A166" s="8" t="s">
        <v>22</v>
      </c>
      <c r="B166" s="22">
        <v>40317</v>
      </c>
      <c r="C166" s="8">
        <v>595</v>
      </c>
    </row>
    <row r="167" spans="1:3" x14ac:dyDescent="0.3">
      <c r="A167" s="8" t="s">
        <v>96</v>
      </c>
      <c r="B167" s="22">
        <v>40540</v>
      </c>
      <c r="C167" s="8">
        <v>907</v>
      </c>
    </row>
    <row r="168" spans="1:3" x14ac:dyDescent="0.3">
      <c r="A168" s="8" t="s">
        <v>99</v>
      </c>
      <c r="B168" s="22">
        <v>40346</v>
      </c>
      <c r="C168" s="8">
        <v>731</v>
      </c>
    </row>
    <row r="169" spans="1:3" x14ac:dyDescent="0.3">
      <c r="A169" s="8" t="s">
        <v>93</v>
      </c>
      <c r="B169" s="22">
        <v>40372</v>
      </c>
      <c r="C169" s="8">
        <v>521</v>
      </c>
    </row>
    <row r="170" spans="1:3" x14ac:dyDescent="0.3">
      <c r="A170" s="8" t="s">
        <v>93</v>
      </c>
      <c r="B170" s="22">
        <v>40367</v>
      </c>
      <c r="C170" s="8">
        <v>506</v>
      </c>
    </row>
    <row r="171" spans="1:3" x14ac:dyDescent="0.3">
      <c r="A171" s="8" t="s">
        <v>22</v>
      </c>
      <c r="B171" s="22">
        <v>40314</v>
      </c>
      <c r="C171" s="8">
        <v>822</v>
      </c>
    </row>
    <row r="172" spans="1:3" x14ac:dyDescent="0.3">
      <c r="A172" s="8" t="s">
        <v>94</v>
      </c>
      <c r="B172" s="22">
        <v>40426</v>
      </c>
      <c r="C172" s="8">
        <v>889</v>
      </c>
    </row>
    <row r="173" spans="1:3" x14ac:dyDescent="0.3">
      <c r="A173" s="8" t="s">
        <v>22</v>
      </c>
      <c r="B173" s="22">
        <v>40304</v>
      </c>
      <c r="C173" s="8">
        <v>645</v>
      </c>
    </row>
    <row r="174" spans="1:3" x14ac:dyDescent="0.3">
      <c r="A174" s="8" t="s">
        <v>93</v>
      </c>
      <c r="B174" s="22">
        <v>40380</v>
      </c>
      <c r="C174" s="8">
        <v>613</v>
      </c>
    </row>
    <row r="175" spans="1:3" x14ac:dyDescent="0.3">
      <c r="A175" s="8" t="s">
        <v>95</v>
      </c>
      <c r="B175" s="22">
        <v>40474</v>
      </c>
      <c r="C175" s="8">
        <v>678</v>
      </c>
    </row>
    <row r="176" spans="1:3" x14ac:dyDescent="0.3">
      <c r="A176" s="8" t="s">
        <v>22</v>
      </c>
      <c r="B176" s="22">
        <v>40314</v>
      </c>
      <c r="C176" s="8">
        <v>841</v>
      </c>
    </row>
    <row r="177" spans="1:3" x14ac:dyDescent="0.3">
      <c r="A177" s="8" t="s">
        <v>97</v>
      </c>
      <c r="B177" s="22">
        <v>40500</v>
      </c>
      <c r="C177" s="8">
        <v>850</v>
      </c>
    </row>
    <row r="178" spans="1:3" x14ac:dyDescent="0.3">
      <c r="A178" s="8" t="s">
        <v>94</v>
      </c>
      <c r="B178" s="22">
        <v>40428</v>
      </c>
      <c r="C178" s="8">
        <v>877</v>
      </c>
    </row>
    <row r="179" spans="1:3" x14ac:dyDescent="0.3">
      <c r="A179" s="8" t="s">
        <v>98</v>
      </c>
      <c r="B179" s="22">
        <v>40405</v>
      </c>
      <c r="C179" s="8">
        <v>732</v>
      </c>
    </row>
    <row r="180" spans="1:3" x14ac:dyDescent="0.3">
      <c r="A180" s="8" t="s">
        <v>98</v>
      </c>
      <c r="B180" s="22">
        <v>40414</v>
      </c>
      <c r="C180" s="8">
        <v>898</v>
      </c>
    </row>
    <row r="181" spans="1:3" x14ac:dyDescent="0.3">
      <c r="A181" s="8" t="s">
        <v>94</v>
      </c>
      <c r="B181" s="22">
        <v>40432</v>
      </c>
      <c r="C181" s="8">
        <v>871</v>
      </c>
    </row>
    <row r="182" spans="1:3" x14ac:dyDescent="0.3">
      <c r="A182" s="8" t="s">
        <v>96</v>
      </c>
      <c r="B182" s="22">
        <v>40529</v>
      </c>
      <c r="C182" s="8">
        <v>921</v>
      </c>
    </row>
    <row r="183" spans="1:3" x14ac:dyDescent="0.3">
      <c r="A183" s="8" t="s">
        <v>94</v>
      </c>
      <c r="B183" s="22">
        <v>40430</v>
      </c>
      <c r="C183" s="8">
        <v>817</v>
      </c>
    </row>
    <row r="184" spans="1:3" x14ac:dyDescent="0.3">
      <c r="A184" s="8" t="s">
        <v>94</v>
      </c>
      <c r="B184" s="22">
        <v>40445</v>
      </c>
      <c r="C184" s="8">
        <v>541</v>
      </c>
    </row>
    <row r="185" spans="1:3" x14ac:dyDescent="0.3">
      <c r="A185" s="8" t="s">
        <v>22</v>
      </c>
      <c r="B185" s="22">
        <v>40320</v>
      </c>
      <c r="C185" s="8">
        <v>650</v>
      </c>
    </row>
    <row r="186" spans="1:3" x14ac:dyDescent="0.3">
      <c r="A186" s="8" t="s">
        <v>99</v>
      </c>
      <c r="B186" s="22">
        <v>40332</v>
      </c>
      <c r="C186" s="8">
        <v>947</v>
      </c>
    </row>
    <row r="187" spans="1:3" x14ac:dyDescent="0.3">
      <c r="A187" s="8" t="s">
        <v>98</v>
      </c>
      <c r="B187" s="22">
        <v>40398</v>
      </c>
      <c r="C187" s="8">
        <v>799</v>
      </c>
    </row>
    <row r="188" spans="1:3" x14ac:dyDescent="0.3">
      <c r="A188" s="8" t="s">
        <v>99</v>
      </c>
      <c r="B188" s="22">
        <v>40355</v>
      </c>
      <c r="C188" s="8">
        <v>648</v>
      </c>
    </row>
    <row r="189" spans="1:3" x14ac:dyDescent="0.3">
      <c r="A189" s="8" t="s">
        <v>97</v>
      </c>
      <c r="B189" s="22">
        <v>40488</v>
      </c>
      <c r="C189" s="8">
        <v>577</v>
      </c>
    </row>
    <row r="190" spans="1:3" x14ac:dyDescent="0.3">
      <c r="A190" s="8" t="s">
        <v>93</v>
      </c>
      <c r="B190" s="22">
        <v>40378</v>
      </c>
      <c r="C190" s="8">
        <v>617</v>
      </c>
    </row>
    <row r="191" spans="1:3" x14ac:dyDescent="0.3">
      <c r="A191" s="8" t="s">
        <v>96</v>
      </c>
      <c r="B191" s="22">
        <v>40520</v>
      </c>
      <c r="C191" s="8">
        <v>596</v>
      </c>
    </row>
    <row r="192" spans="1:3" x14ac:dyDescent="0.3">
      <c r="A192" s="8" t="s">
        <v>93</v>
      </c>
      <c r="B192" s="22">
        <v>40366</v>
      </c>
      <c r="C192" s="8">
        <v>796</v>
      </c>
    </row>
    <row r="193" spans="1:3" x14ac:dyDescent="0.3">
      <c r="A193" s="8" t="s">
        <v>96</v>
      </c>
      <c r="B193" s="22">
        <v>40531</v>
      </c>
      <c r="C193" s="8">
        <v>930</v>
      </c>
    </row>
    <row r="194" spans="1:3" x14ac:dyDescent="0.3">
      <c r="A194" s="8" t="s">
        <v>93</v>
      </c>
      <c r="B194" s="22">
        <v>40381</v>
      </c>
      <c r="C194" s="8">
        <v>999</v>
      </c>
    </row>
    <row r="195" spans="1:3" x14ac:dyDescent="0.3">
      <c r="A195" s="8" t="s">
        <v>93</v>
      </c>
      <c r="B195" s="22">
        <v>40364</v>
      </c>
      <c r="C195" s="8">
        <v>694</v>
      </c>
    </row>
    <row r="196" spans="1:3" x14ac:dyDescent="0.3">
      <c r="A196" s="8" t="s">
        <v>95</v>
      </c>
      <c r="B196" s="22">
        <v>40456</v>
      </c>
      <c r="C196" s="8">
        <v>769</v>
      </c>
    </row>
    <row r="197" spans="1:3" x14ac:dyDescent="0.3">
      <c r="A197" s="8" t="s">
        <v>96</v>
      </c>
      <c r="B197" s="22">
        <v>40514</v>
      </c>
      <c r="C197" s="8">
        <v>892</v>
      </c>
    </row>
    <row r="198" spans="1:3" x14ac:dyDescent="0.3">
      <c r="A198" s="8" t="s">
        <v>22</v>
      </c>
      <c r="B198" s="22">
        <v>40316</v>
      </c>
      <c r="C198" s="8">
        <v>615</v>
      </c>
    </row>
    <row r="199" spans="1:3" x14ac:dyDescent="0.3">
      <c r="A199" s="8" t="s">
        <v>93</v>
      </c>
      <c r="B199" s="22">
        <v>40376</v>
      </c>
      <c r="C199" s="8">
        <v>630</v>
      </c>
    </row>
    <row r="200" spans="1:3" x14ac:dyDescent="0.3">
      <c r="A200" s="8" t="s">
        <v>95</v>
      </c>
      <c r="B200" s="22">
        <v>40469</v>
      </c>
      <c r="C200" s="8">
        <v>636</v>
      </c>
    </row>
    <row r="201" spans="1:3" x14ac:dyDescent="0.3">
      <c r="A201" s="8" t="s">
        <v>99</v>
      </c>
      <c r="B201" s="22">
        <v>40350</v>
      </c>
      <c r="C201" s="8">
        <v>527</v>
      </c>
    </row>
    <row r="202" spans="1:3" x14ac:dyDescent="0.3">
      <c r="A202" s="8" t="s">
        <v>98</v>
      </c>
      <c r="B202" s="22">
        <v>40391</v>
      </c>
      <c r="C202" s="8">
        <v>818</v>
      </c>
    </row>
    <row r="203" spans="1:3" x14ac:dyDescent="0.3">
      <c r="A203" s="8" t="s">
        <v>97</v>
      </c>
      <c r="B203" s="22">
        <v>40492</v>
      </c>
      <c r="C203" s="8">
        <v>709</v>
      </c>
    </row>
    <row r="204" spans="1:3" x14ac:dyDescent="0.3">
      <c r="A204" s="8" t="s">
        <v>22</v>
      </c>
      <c r="B204" s="22">
        <v>40324</v>
      </c>
      <c r="C204" s="8">
        <v>765</v>
      </c>
    </row>
    <row r="205" spans="1:3" x14ac:dyDescent="0.3">
      <c r="A205" s="8" t="s">
        <v>93</v>
      </c>
      <c r="B205" s="22">
        <v>40377</v>
      </c>
      <c r="C205" s="8">
        <v>701</v>
      </c>
    </row>
    <row r="206" spans="1:3" x14ac:dyDescent="0.3">
      <c r="A206" s="8" t="s">
        <v>97</v>
      </c>
      <c r="B206" s="22">
        <v>40508</v>
      </c>
      <c r="C206" s="8">
        <v>978</v>
      </c>
    </row>
    <row r="207" spans="1:3" x14ac:dyDescent="0.3">
      <c r="A207" s="8" t="s">
        <v>98</v>
      </c>
      <c r="B207" s="22">
        <v>40392</v>
      </c>
      <c r="C207" s="8">
        <v>573</v>
      </c>
    </row>
    <row r="208" spans="1:3" x14ac:dyDescent="0.3">
      <c r="A208" s="8" t="s">
        <v>95</v>
      </c>
      <c r="B208" s="22">
        <v>40473</v>
      </c>
      <c r="C208" s="8">
        <v>508</v>
      </c>
    </row>
    <row r="209" spans="1:3" x14ac:dyDescent="0.3">
      <c r="A209" s="8" t="s">
        <v>93</v>
      </c>
      <c r="B209" s="22">
        <v>40366</v>
      </c>
      <c r="C209" s="8">
        <v>595</v>
      </c>
    </row>
    <row r="210" spans="1:3" x14ac:dyDescent="0.3">
      <c r="A210" s="8" t="s">
        <v>95</v>
      </c>
      <c r="B210" s="22">
        <v>40462</v>
      </c>
      <c r="C210" s="8">
        <v>882</v>
      </c>
    </row>
    <row r="211" spans="1:3" x14ac:dyDescent="0.3">
      <c r="A211" s="8" t="s">
        <v>22</v>
      </c>
      <c r="B211" s="22">
        <v>40321</v>
      </c>
      <c r="C211" s="8">
        <v>572</v>
      </c>
    </row>
    <row r="212" spans="1:3" x14ac:dyDescent="0.3">
      <c r="A212" s="8" t="s">
        <v>95</v>
      </c>
      <c r="B212" s="22">
        <v>40458</v>
      </c>
      <c r="C212" s="8">
        <v>589</v>
      </c>
    </row>
    <row r="213" spans="1:3" x14ac:dyDescent="0.3">
      <c r="A213" s="8" t="s">
        <v>94</v>
      </c>
      <c r="B213" s="22">
        <v>40423</v>
      </c>
      <c r="C213" s="8">
        <v>591</v>
      </c>
    </row>
    <row r="214" spans="1:3" x14ac:dyDescent="0.3">
      <c r="A214" s="8" t="s">
        <v>97</v>
      </c>
      <c r="B214" s="22">
        <v>40488</v>
      </c>
      <c r="C214" s="8">
        <v>844</v>
      </c>
    </row>
    <row r="215" spans="1:3" x14ac:dyDescent="0.3">
      <c r="A215" s="8" t="s">
        <v>96</v>
      </c>
      <c r="B215" s="22">
        <v>40527</v>
      </c>
      <c r="C215" s="8">
        <v>587</v>
      </c>
    </row>
    <row r="216" spans="1:3" x14ac:dyDescent="0.3">
      <c r="A216" s="8" t="s">
        <v>94</v>
      </c>
      <c r="B216" s="22">
        <v>40443</v>
      </c>
      <c r="C216" s="8">
        <v>847</v>
      </c>
    </row>
    <row r="217" spans="1:3" x14ac:dyDescent="0.3">
      <c r="A217" s="8" t="s">
        <v>93</v>
      </c>
      <c r="B217" s="22">
        <v>40363</v>
      </c>
      <c r="C217" s="8">
        <v>701</v>
      </c>
    </row>
    <row r="218" spans="1:3" x14ac:dyDescent="0.3">
      <c r="A218" s="8" t="s">
        <v>93</v>
      </c>
      <c r="B218" s="22">
        <v>40377</v>
      </c>
      <c r="C218" s="8">
        <v>763</v>
      </c>
    </row>
    <row r="219" spans="1:3" x14ac:dyDescent="0.3">
      <c r="A219" s="8" t="s">
        <v>99</v>
      </c>
      <c r="B219" s="22">
        <v>40331</v>
      </c>
      <c r="C219" s="8">
        <v>543</v>
      </c>
    </row>
    <row r="220" spans="1:3" x14ac:dyDescent="0.3">
      <c r="A220" s="8" t="s">
        <v>22</v>
      </c>
      <c r="B220" s="22">
        <v>40321</v>
      </c>
      <c r="C220" s="8">
        <v>975</v>
      </c>
    </row>
    <row r="221" spans="1:3" x14ac:dyDescent="0.3">
      <c r="A221" s="8" t="s">
        <v>96</v>
      </c>
      <c r="B221" s="22">
        <v>40535</v>
      </c>
      <c r="C221" s="8">
        <v>587</v>
      </c>
    </row>
    <row r="222" spans="1:3" x14ac:dyDescent="0.3">
      <c r="A222" s="8" t="s">
        <v>98</v>
      </c>
      <c r="B222" s="22">
        <v>40400</v>
      </c>
      <c r="C222" s="8">
        <v>656</v>
      </c>
    </row>
    <row r="223" spans="1:3" x14ac:dyDescent="0.3">
      <c r="A223" s="8" t="s">
        <v>94</v>
      </c>
      <c r="B223" s="22">
        <v>40434</v>
      </c>
      <c r="C223" s="8">
        <v>629</v>
      </c>
    </row>
    <row r="224" spans="1:3" x14ac:dyDescent="0.3">
      <c r="A224" s="8" t="s">
        <v>95</v>
      </c>
      <c r="B224" s="22">
        <v>40480</v>
      </c>
      <c r="C224" s="8">
        <v>996</v>
      </c>
    </row>
    <row r="225" spans="1:3" x14ac:dyDescent="0.3">
      <c r="A225" s="8" t="s">
        <v>98</v>
      </c>
      <c r="B225" s="22">
        <v>40414</v>
      </c>
      <c r="C225" s="8">
        <v>708</v>
      </c>
    </row>
    <row r="226" spans="1:3" x14ac:dyDescent="0.3">
      <c r="A226" s="8" t="s">
        <v>93</v>
      </c>
      <c r="B226" s="22">
        <v>40382</v>
      </c>
      <c r="C226" s="8">
        <v>537</v>
      </c>
    </row>
    <row r="227" spans="1:3" x14ac:dyDescent="0.3">
      <c r="A227" s="8" t="s">
        <v>97</v>
      </c>
      <c r="B227" s="22">
        <v>40499</v>
      </c>
      <c r="C227" s="8">
        <v>883</v>
      </c>
    </row>
    <row r="228" spans="1:3" x14ac:dyDescent="0.3">
      <c r="A228" s="8" t="s">
        <v>98</v>
      </c>
      <c r="B228" s="22">
        <v>40407</v>
      </c>
      <c r="C228" s="8">
        <v>764</v>
      </c>
    </row>
    <row r="229" spans="1:3" x14ac:dyDescent="0.3">
      <c r="A229" s="8" t="s">
        <v>22</v>
      </c>
      <c r="B229" s="22">
        <v>40327</v>
      </c>
      <c r="C229" s="8">
        <v>690</v>
      </c>
    </row>
    <row r="230" spans="1:3" x14ac:dyDescent="0.3">
      <c r="A230" s="8" t="s">
        <v>94</v>
      </c>
      <c r="B230" s="22">
        <v>40428</v>
      </c>
      <c r="C230" s="8">
        <v>900</v>
      </c>
    </row>
    <row r="231" spans="1:3" x14ac:dyDescent="0.3">
      <c r="A231" s="8" t="s">
        <v>97</v>
      </c>
      <c r="B231" s="22">
        <v>40505</v>
      </c>
      <c r="C231" s="8">
        <v>546</v>
      </c>
    </row>
    <row r="232" spans="1:3" x14ac:dyDescent="0.3">
      <c r="A232" s="8" t="s">
        <v>98</v>
      </c>
      <c r="B232" s="22">
        <v>40408</v>
      </c>
      <c r="C232" s="8">
        <v>888</v>
      </c>
    </row>
    <row r="233" spans="1:3" x14ac:dyDescent="0.3">
      <c r="A233" s="8" t="s">
        <v>94</v>
      </c>
      <c r="B233" s="22">
        <v>40436</v>
      </c>
      <c r="C233" s="8">
        <v>826</v>
      </c>
    </row>
    <row r="234" spans="1:3" x14ac:dyDescent="0.3">
      <c r="A234" s="8" t="s">
        <v>93</v>
      </c>
      <c r="B234" s="22">
        <v>40372</v>
      </c>
      <c r="C234" s="8">
        <v>570</v>
      </c>
    </row>
    <row r="235" spans="1:3" x14ac:dyDescent="0.3">
      <c r="A235" s="8" t="s">
        <v>22</v>
      </c>
      <c r="B235" s="22">
        <v>40320</v>
      </c>
      <c r="C235" s="8">
        <v>618</v>
      </c>
    </row>
    <row r="236" spans="1:3" x14ac:dyDescent="0.3">
      <c r="A236" s="8" t="s">
        <v>93</v>
      </c>
      <c r="B236" s="22">
        <v>40367</v>
      </c>
      <c r="C236" s="8">
        <v>758</v>
      </c>
    </row>
    <row r="237" spans="1:3" x14ac:dyDescent="0.3">
      <c r="A237" s="8" t="s">
        <v>22</v>
      </c>
      <c r="B237" s="22">
        <v>40324</v>
      </c>
      <c r="C237" s="8">
        <v>585</v>
      </c>
    </row>
    <row r="238" spans="1:3" x14ac:dyDescent="0.3">
      <c r="A238" s="8" t="s">
        <v>94</v>
      </c>
      <c r="B238" s="22">
        <v>40431</v>
      </c>
      <c r="C238" s="8">
        <v>799</v>
      </c>
    </row>
    <row r="239" spans="1:3" x14ac:dyDescent="0.3">
      <c r="A239" s="8" t="s">
        <v>93</v>
      </c>
      <c r="B239" s="22">
        <v>40389</v>
      </c>
      <c r="C239" s="8">
        <v>844</v>
      </c>
    </row>
    <row r="240" spans="1:3" x14ac:dyDescent="0.3">
      <c r="A240" s="8" t="s">
        <v>97</v>
      </c>
      <c r="B240" s="22">
        <v>40499</v>
      </c>
      <c r="C240" s="8">
        <v>859</v>
      </c>
    </row>
    <row r="241" spans="1:3" x14ac:dyDescent="0.3">
      <c r="A241" s="8" t="s">
        <v>93</v>
      </c>
      <c r="B241" s="22">
        <v>40362</v>
      </c>
      <c r="C241" s="8">
        <v>500</v>
      </c>
    </row>
    <row r="242" spans="1:3" x14ac:dyDescent="0.3">
      <c r="A242" s="8" t="s">
        <v>97</v>
      </c>
      <c r="B242" s="22">
        <v>40510</v>
      </c>
      <c r="C242" s="8">
        <v>725</v>
      </c>
    </row>
    <row r="243" spans="1:3" x14ac:dyDescent="0.3">
      <c r="A243" s="8" t="s">
        <v>93</v>
      </c>
      <c r="B243" s="22">
        <v>40365</v>
      </c>
      <c r="C243" s="8">
        <v>686</v>
      </c>
    </row>
    <row r="244" spans="1:3" x14ac:dyDescent="0.3">
      <c r="A244" s="8" t="s">
        <v>97</v>
      </c>
      <c r="B244" s="22">
        <v>40497</v>
      </c>
      <c r="C244" s="8">
        <v>542</v>
      </c>
    </row>
    <row r="245" spans="1:3" x14ac:dyDescent="0.3">
      <c r="A245" s="8" t="s">
        <v>95</v>
      </c>
      <c r="B245" s="22">
        <v>40474</v>
      </c>
      <c r="C245" s="8">
        <v>616</v>
      </c>
    </row>
    <row r="246" spans="1:3" x14ac:dyDescent="0.3">
      <c r="A246" s="8" t="s">
        <v>98</v>
      </c>
      <c r="B246" s="22">
        <v>40412</v>
      </c>
      <c r="C246" s="8">
        <v>912</v>
      </c>
    </row>
    <row r="247" spans="1:3" x14ac:dyDescent="0.3">
      <c r="A247" s="8" t="s">
        <v>99</v>
      </c>
      <c r="B247" s="22">
        <v>40336</v>
      </c>
      <c r="C247" s="8">
        <v>553</v>
      </c>
    </row>
    <row r="248" spans="1:3" x14ac:dyDescent="0.3">
      <c r="A248" s="8" t="s">
        <v>98</v>
      </c>
      <c r="B248" s="22">
        <v>40413</v>
      </c>
      <c r="C248" s="8">
        <v>929</v>
      </c>
    </row>
    <row r="249" spans="1:3" x14ac:dyDescent="0.3">
      <c r="A249" s="8" t="s">
        <v>97</v>
      </c>
      <c r="B249" s="22">
        <v>40500</v>
      </c>
      <c r="C249" s="8">
        <v>710</v>
      </c>
    </row>
    <row r="250" spans="1:3" x14ac:dyDescent="0.3">
      <c r="A250" s="8" t="s">
        <v>98</v>
      </c>
      <c r="B250" s="22">
        <v>40418</v>
      </c>
      <c r="C250" s="8">
        <v>819</v>
      </c>
    </row>
    <row r="251" spans="1:3" x14ac:dyDescent="0.3">
      <c r="A251" s="8" t="s">
        <v>22</v>
      </c>
      <c r="B251" s="22">
        <v>40317</v>
      </c>
      <c r="C251" s="8">
        <v>863</v>
      </c>
    </row>
    <row r="252" spans="1:3" x14ac:dyDescent="0.3">
      <c r="A252" s="8" t="s">
        <v>98</v>
      </c>
      <c r="B252" s="22">
        <v>40415</v>
      </c>
      <c r="C252" s="8">
        <v>720</v>
      </c>
    </row>
    <row r="253" spans="1:3" x14ac:dyDescent="0.3">
      <c r="A253" s="8" t="s">
        <v>99</v>
      </c>
      <c r="B253" s="22">
        <v>40330</v>
      </c>
      <c r="C253" s="8">
        <v>908</v>
      </c>
    </row>
    <row r="254" spans="1:3" x14ac:dyDescent="0.3">
      <c r="A254" s="8" t="s">
        <v>22</v>
      </c>
      <c r="B254" s="22">
        <v>40317</v>
      </c>
      <c r="C254" s="8">
        <v>537</v>
      </c>
    </row>
    <row r="255" spans="1:3" x14ac:dyDescent="0.3">
      <c r="A255" s="8" t="s">
        <v>97</v>
      </c>
      <c r="B255" s="22">
        <v>40507</v>
      </c>
      <c r="C255" s="8">
        <v>830</v>
      </c>
    </row>
    <row r="256" spans="1:3" x14ac:dyDescent="0.3">
      <c r="A256" s="8" t="s">
        <v>93</v>
      </c>
      <c r="B256" s="22">
        <v>40387</v>
      </c>
      <c r="C256" s="8">
        <v>997</v>
      </c>
    </row>
    <row r="257" spans="1:3" x14ac:dyDescent="0.3">
      <c r="A257" s="8" t="s">
        <v>93</v>
      </c>
      <c r="B257" s="22">
        <v>40362</v>
      </c>
      <c r="C257" s="8">
        <v>989</v>
      </c>
    </row>
    <row r="258" spans="1:3" x14ac:dyDescent="0.3">
      <c r="A258" s="8" t="s">
        <v>98</v>
      </c>
      <c r="B258" s="22">
        <v>40397</v>
      </c>
      <c r="C258" s="8">
        <v>578</v>
      </c>
    </row>
    <row r="259" spans="1:3" x14ac:dyDescent="0.3">
      <c r="A259" s="8" t="s">
        <v>93</v>
      </c>
      <c r="B259" s="22">
        <v>40366</v>
      </c>
      <c r="C259" s="8">
        <v>839</v>
      </c>
    </row>
    <row r="260" spans="1:3" x14ac:dyDescent="0.3">
      <c r="A260" s="8" t="s">
        <v>97</v>
      </c>
      <c r="B260" s="22">
        <v>40495</v>
      </c>
      <c r="C260" s="8">
        <v>604</v>
      </c>
    </row>
    <row r="261" spans="1:3" x14ac:dyDescent="0.3">
      <c r="A261" s="8" t="s">
        <v>98</v>
      </c>
      <c r="B261" s="22">
        <v>40395</v>
      </c>
      <c r="C261" s="8">
        <v>543</v>
      </c>
    </row>
    <row r="262" spans="1:3" x14ac:dyDescent="0.3">
      <c r="A262" s="8" t="s">
        <v>94</v>
      </c>
      <c r="B262" s="22">
        <v>40423</v>
      </c>
      <c r="C262" s="8">
        <v>582</v>
      </c>
    </row>
    <row r="263" spans="1:3" x14ac:dyDescent="0.3">
      <c r="A263" s="8" t="s">
        <v>98</v>
      </c>
      <c r="B263" s="22">
        <v>40408</v>
      </c>
      <c r="C263" s="8">
        <v>874</v>
      </c>
    </row>
    <row r="264" spans="1:3" x14ac:dyDescent="0.3">
      <c r="A264" s="8" t="s">
        <v>99</v>
      </c>
      <c r="B264" s="22">
        <v>40333</v>
      </c>
      <c r="C264" s="8">
        <v>903</v>
      </c>
    </row>
    <row r="265" spans="1:3" x14ac:dyDescent="0.3">
      <c r="A265" s="8" t="s">
        <v>99</v>
      </c>
      <c r="B265" s="22">
        <v>40358</v>
      </c>
      <c r="C265" s="8">
        <v>972</v>
      </c>
    </row>
    <row r="266" spans="1:3" x14ac:dyDescent="0.3">
      <c r="A266" s="8" t="s">
        <v>93</v>
      </c>
      <c r="B266" s="22">
        <v>40374</v>
      </c>
      <c r="C266" s="8">
        <v>922</v>
      </c>
    </row>
    <row r="267" spans="1:3" x14ac:dyDescent="0.3">
      <c r="A267" s="8" t="s">
        <v>95</v>
      </c>
      <c r="B267" s="22">
        <v>40477</v>
      </c>
      <c r="C267" s="8">
        <v>668</v>
      </c>
    </row>
    <row r="268" spans="1:3" x14ac:dyDescent="0.3">
      <c r="A268" s="8" t="s">
        <v>93</v>
      </c>
      <c r="B268" s="22">
        <v>40383</v>
      </c>
      <c r="C268" s="8">
        <v>969</v>
      </c>
    </row>
    <row r="269" spans="1:3" x14ac:dyDescent="0.3">
      <c r="A269" s="8" t="s">
        <v>96</v>
      </c>
      <c r="B269" s="22">
        <v>40516</v>
      </c>
      <c r="C269" s="8">
        <v>524</v>
      </c>
    </row>
    <row r="270" spans="1:3" x14ac:dyDescent="0.3">
      <c r="A270" s="8" t="s">
        <v>98</v>
      </c>
      <c r="B270" s="22">
        <v>40395</v>
      </c>
      <c r="C270" s="8">
        <v>509</v>
      </c>
    </row>
    <row r="271" spans="1:3" x14ac:dyDescent="0.3">
      <c r="A271" s="8" t="s">
        <v>98</v>
      </c>
      <c r="B271" s="22">
        <v>40405</v>
      </c>
      <c r="C271" s="8">
        <v>951</v>
      </c>
    </row>
    <row r="272" spans="1:3" x14ac:dyDescent="0.3">
      <c r="A272" s="8" t="s">
        <v>97</v>
      </c>
      <c r="B272" s="22">
        <v>40505</v>
      </c>
      <c r="C272" s="8">
        <v>780</v>
      </c>
    </row>
    <row r="273" spans="1:3" x14ac:dyDescent="0.3">
      <c r="A273" s="8" t="s">
        <v>96</v>
      </c>
      <c r="B273" s="22">
        <v>40536</v>
      </c>
      <c r="C273" s="8">
        <v>866</v>
      </c>
    </row>
    <row r="274" spans="1:3" x14ac:dyDescent="0.3">
      <c r="A274" s="8" t="s">
        <v>22</v>
      </c>
      <c r="B274" s="22">
        <v>40307</v>
      </c>
      <c r="C274" s="8">
        <v>835</v>
      </c>
    </row>
    <row r="275" spans="1:3" x14ac:dyDescent="0.3">
      <c r="A275" s="8" t="s">
        <v>98</v>
      </c>
      <c r="B275" s="22">
        <v>40410</v>
      </c>
      <c r="C275" s="8">
        <v>909</v>
      </c>
    </row>
    <row r="276" spans="1:3" x14ac:dyDescent="0.3">
      <c r="A276" s="8" t="s">
        <v>22</v>
      </c>
      <c r="B276" s="22">
        <v>40307</v>
      </c>
      <c r="C276" s="8">
        <v>749</v>
      </c>
    </row>
    <row r="277" spans="1:3" x14ac:dyDescent="0.3">
      <c r="A277" s="8" t="s">
        <v>97</v>
      </c>
      <c r="B277" s="22">
        <v>40509</v>
      </c>
      <c r="C277" s="8">
        <v>872</v>
      </c>
    </row>
    <row r="278" spans="1:3" x14ac:dyDescent="0.3">
      <c r="A278" s="8" t="s">
        <v>94</v>
      </c>
      <c r="B278" s="22">
        <v>40451</v>
      </c>
      <c r="C278" s="8">
        <v>896</v>
      </c>
    </row>
    <row r="279" spans="1:3" x14ac:dyDescent="0.3">
      <c r="A279" s="8" t="s">
        <v>97</v>
      </c>
      <c r="B279" s="22">
        <v>40494</v>
      </c>
      <c r="C279" s="8">
        <v>816</v>
      </c>
    </row>
    <row r="280" spans="1:3" x14ac:dyDescent="0.3">
      <c r="A280" s="8" t="s">
        <v>97</v>
      </c>
      <c r="B280" s="22">
        <v>40493</v>
      </c>
      <c r="C280" s="8">
        <v>587</v>
      </c>
    </row>
    <row r="281" spans="1:3" x14ac:dyDescent="0.3">
      <c r="A281" s="8" t="s">
        <v>96</v>
      </c>
      <c r="B281" s="22">
        <v>40519</v>
      </c>
      <c r="C281" s="8">
        <v>523</v>
      </c>
    </row>
    <row r="282" spans="1:3" x14ac:dyDescent="0.3">
      <c r="A282" s="8" t="s">
        <v>98</v>
      </c>
      <c r="B282" s="22">
        <v>40417</v>
      </c>
      <c r="C282" s="8">
        <v>930</v>
      </c>
    </row>
    <row r="283" spans="1:3" x14ac:dyDescent="0.3">
      <c r="A283" s="8" t="s">
        <v>97</v>
      </c>
      <c r="B283" s="22">
        <v>40483</v>
      </c>
      <c r="C283" s="8">
        <v>872</v>
      </c>
    </row>
    <row r="284" spans="1:3" x14ac:dyDescent="0.3">
      <c r="A284" s="8" t="s">
        <v>97</v>
      </c>
      <c r="B284" s="22">
        <v>40502</v>
      </c>
      <c r="C284" s="8">
        <v>709</v>
      </c>
    </row>
    <row r="285" spans="1:3" x14ac:dyDescent="0.3">
      <c r="A285" s="8" t="s">
        <v>95</v>
      </c>
      <c r="B285" s="22">
        <v>40458</v>
      </c>
      <c r="C285" s="8">
        <v>809</v>
      </c>
    </row>
    <row r="286" spans="1:3" x14ac:dyDescent="0.3">
      <c r="A286" s="8" t="s">
        <v>96</v>
      </c>
      <c r="B286" s="22">
        <v>40524</v>
      </c>
      <c r="C286" s="8">
        <v>785</v>
      </c>
    </row>
    <row r="287" spans="1:3" x14ac:dyDescent="0.3">
      <c r="A287" s="8" t="s">
        <v>94</v>
      </c>
      <c r="B287" s="22">
        <v>40446</v>
      </c>
      <c r="C287" s="8">
        <v>574</v>
      </c>
    </row>
    <row r="288" spans="1:3" x14ac:dyDescent="0.3">
      <c r="A288" s="8" t="s">
        <v>97</v>
      </c>
      <c r="B288" s="22">
        <v>40495</v>
      </c>
      <c r="C288" s="8">
        <v>733</v>
      </c>
    </row>
    <row r="289" spans="1:3" x14ac:dyDescent="0.3">
      <c r="A289" s="8" t="s">
        <v>96</v>
      </c>
      <c r="B289" s="22">
        <v>40541</v>
      </c>
      <c r="C289" s="8">
        <v>590</v>
      </c>
    </row>
    <row r="290" spans="1:3" x14ac:dyDescent="0.3">
      <c r="A290" s="8" t="s">
        <v>94</v>
      </c>
      <c r="B290" s="22">
        <v>40434</v>
      </c>
      <c r="C290" s="8">
        <v>792</v>
      </c>
    </row>
    <row r="291" spans="1:3" x14ac:dyDescent="0.3">
      <c r="A291" s="8" t="s">
        <v>99</v>
      </c>
      <c r="B291" s="22">
        <v>40331</v>
      </c>
      <c r="C291" s="8">
        <v>715</v>
      </c>
    </row>
    <row r="292" spans="1:3" x14ac:dyDescent="0.3">
      <c r="A292" s="8" t="s">
        <v>96</v>
      </c>
      <c r="B292" s="22">
        <v>40521</v>
      </c>
      <c r="C292" s="8">
        <v>640</v>
      </c>
    </row>
    <row r="293" spans="1:3" x14ac:dyDescent="0.3">
      <c r="A293" s="8" t="s">
        <v>96</v>
      </c>
      <c r="B293" s="22">
        <v>40540</v>
      </c>
      <c r="C293" s="8">
        <v>997</v>
      </c>
    </row>
    <row r="294" spans="1:3" x14ac:dyDescent="0.3">
      <c r="A294" s="8" t="s">
        <v>93</v>
      </c>
      <c r="B294" s="22">
        <v>40373</v>
      </c>
      <c r="C294" s="8">
        <v>849</v>
      </c>
    </row>
    <row r="295" spans="1:3" x14ac:dyDescent="0.3">
      <c r="A295" s="8" t="s">
        <v>99</v>
      </c>
      <c r="B295" s="22">
        <v>40353</v>
      </c>
      <c r="C295" s="8">
        <v>875</v>
      </c>
    </row>
    <row r="296" spans="1:3" x14ac:dyDescent="0.3">
      <c r="A296" s="8" t="s">
        <v>95</v>
      </c>
      <c r="B296" s="22">
        <v>40471</v>
      </c>
      <c r="C296" s="8">
        <v>972</v>
      </c>
    </row>
    <row r="297" spans="1:3" x14ac:dyDescent="0.3">
      <c r="A297" s="8" t="s">
        <v>96</v>
      </c>
      <c r="B297" s="22">
        <v>40534</v>
      </c>
      <c r="C297" s="8">
        <v>540</v>
      </c>
    </row>
    <row r="298" spans="1:3" x14ac:dyDescent="0.3">
      <c r="A298" s="8" t="s">
        <v>96</v>
      </c>
      <c r="B298" s="22">
        <v>40542</v>
      </c>
      <c r="C298" s="8">
        <v>983</v>
      </c>
    </row>
    <row r="299" spans="1:3" x14ac:dyDescent="0.3">
      <c r="A299" s="8" t="s">
        <v>95</v>
      </c>
      <c r="B299" s="22">
        <v>40452</v>
      </c>
      <c r="C299" s="8">
        <v>821</v>
      </c>
    </row>
    <row r="300" spans="1:3" x14ac:dyDescent="0.3">
      <c r="A300" s="8" t="s">
        <v>95</v>
      </c>
      <c r="B300" s="22">
        <v>40474</v>
      </c>
      <c r="C300" s="8">
        <v>965</v>
      </c>
    </row>
    <row r="301" spans="1:3" x14ac:dyDescent="0.3">
      <c r="A301" s="8" t="s">
        <v>99</v>
      </c>
      <c r="B301" s="22">
        <v>40330</v>
      </c>
      <c r="C301" s="8">
        <v>617</v>
      </c>
    </row>
    <row r="302" spans="1:3" x14ac:dyDescent="0.3">
      <c r="A302" s="8" t="s">
        <v>95</v>
      </c>
      <c r="B302" s="22">
        <v>40467</v>
      </c>
      <c r="C302" s="8">
        <v>643</v>
      </c>
    </row>
    <row r="303" spans="1:3" x14ac:dyDescent="0.3">
      <c r="A303" s="8" t="s">
        <v>94</v>
      </c>
      <c r="B303" s="22">
        <v>40439</v>
      </c>
      <c r="C303" s="8">
        <v>815</v>
      </c>
    </row>
    <row r="304" spans="1:3" x14ac:dyDescent="0.3">
      <c r="A304" s="8" t="s">
        <v>95</v>
      </c>
      <c r="B304" s="22">
        <v>40474</v>
      </c>
      <c r="C304" s="8">
        <v>869</v>
      </c>
    </row>
    <row r="305" spans="1:3" x14ac:dyDescent="0.3">
      <c r="A305" s="8" t="s">
        <v>94</v>
      </c>
      <c r="B305" s="22">
        <v>40449</v>
      </c>
      <c r="C305" s="8">
        <v>700</v>
      </c>
    </row>
    <row r="306" spans="1:3" x14ac:dyDescent="0.3">
      <c r="A306" s="8" t="s">
        <v>95</v>
      </c>
      <c r="B306" s="22">
        <v>40466</v>
      </c>
      <c r="C306" s="8">
        <v>870</v>
      </c>
    </row>
    <row r="307" spans="1:3" x14ac:dyDescent="0.3">
      <c r="A307" s="8" t="s">
        <v>96</v>
      </c>
      <c r="B307" s="22">
        <v>40532</v>
      </c>
      <c r="C307" s="8">
        <v>960</v>
      </c>
    </row>
    <row r="308" spans="1:3" x14ac:dyDescent="0.3">
      <c r="A308" s="8" t="s">
        <v>95</v>
      </c>
      <c r="B308" s="22">
        <v>40479</v>
      </c>
      <c r="C308" s="8">
        <v>947</v>
      </c>
    </row>
    <row r="309" spans="1:3" x14ac:dyDescent="0.3">
      <c r="A309" s="8" t="s">
        <v>99</v>
      </c>
      <c r="B309" s="22">
        <v>40348</v>
      </c>
      <c r="C309" s="8">
        <v>908</v>
      </c>
    </row>
    <row r="310" spans="1:3" x14ac:dyDescent="0.3">
      <c r="A310" s="8" t="s">
        <v>99</v>
      </c>
      <c r="B310" s="22">
        <v>40354</v>
      </c>
      <c r="C310" s="8">
        <v>670</v>
      </c>
    </row>
    <row r="311" spans="1:3" x14ac:dyDescent="0.3">
      <c r="A311" s="8" t="s">
        <v>94</v>
      </c>
      <c r="B311" s="22">
        <v>40424</v>
      </c>
      <c r="C311" s="8">
        <v>623</v>
      </c>
    </row>
    <row r="312" spans="1:3" x14ac:dyDescent="0.3">
      <c r="A312" s="8" t="s">
        <v>98</v>
      </c>
      <c r="B312" s="22">
        <v>40413</v>
      </c>
      <c r="C312" s="8">
        <v>753</v>
      </c>
    </row>
    <row r="313" spans="1:3" x14ac:dyDescent="0.3">
      <c r="A313" s="8" t="s">
        <v>99</v>
      </c>
      <c r="B313" s="22">
        <v>40332</v>
      </c>
      <c r="C313" s="8">
        <v>807</v>
      </c>
    </row>
    <row r="314" spans="1:3" x14ac:dyDescent="0.3">
      <c r="A314" s="8" t="s">
        <v>96</v>
      </c>
      <c r="B314" s="22">
        <v>40525</v>
      </c>
      <c r="C314" s="8">
        <v>877</v>
      </c>
    </row>
    <row r="315" spans="1:3" x14ac:dyDescent="0.3">
      <c r="A315" s="8" t="s">
        <v>22</v>
      </c>
      <c r="B315" s="22">
        <v>40321</v>
      </c>
      <c r="C315" s="8">
        <v>996</v>
      </c>
    </row>
    <row r="316" spans="1:3" x14ac:dyDescent="0.3">
      <c r="A316" s="8" t="s">
        <v>95</v>
      </c>
      <c r="B316" s="22">
        <v>40467</v>
      </c>
      <c r="C316" s="8">
        <v>907</v>
      </c>
    </row>
    <row r="317" spans="1:3" x14ac:dyDescent="0.3">
      <c r="A317" s="8" t="s">
        <v>94</v>
      </c>
      <c r="B317" s="22">
        <v>40445</v>
      </c>
      <c r="C317" s="8">
        <v>668</v>
      </c>
    </row>
    <row r="318" spans="1:3" x14ac:dyDescent="0.3">
      <c r="A318" s="8" t="s">
        <v>99</v>
      </c>
      <c r="B318" s="22">
        <v>40351</v>
      </c>
      <c r="C318" s="8">
        <v>640</v>
      </c>
    </row>
    <row r="319" spans="1:3" x14ac:dyDescent="0.3">
      <c r="A319" s="8" t="s">
        <v>98</v>
      </c>
      <c r="B319" s="22">
        <v>40421</v>
      </c>
      <c r="C319" s="8">
        <v>531</v>
      </c>
    </row>
    <row r="320" spans="1:3" x14ac:dyDescent="0.3">
      <c r="A320" s="8" t="s">
        <v>22</v>
      </c>
      <c r="B320" s="22">
        <v>40317</v>
      </c>
      <c r="C320" s="8">
        <v>632</v>
      </c>
    </row>
    <row r="321" spans="1:3" x14ac:dyDescent="0.3">
      <c r="A321" s="8" t="s">
        <v>94</v>
      </c>
      <c r="B321" s="22">
        <v>40436</v>
      </c>
      <c r="C321" s="8">
        <v>798</v>
      </c>
    </row>
    <row r="322" spans="1:3" x14ac:dyDescent="0.3">
      <c r="A322" s="8" t="s">
        <v>98</v>
      </c>
      <c r="B322" s="22">
        <v>40393</v>
      </c>
      <c r="C322" s="8">
        <v>615</v>
      </c>
    </row>
    <row r="323" spans="1:3" x14ac:dyDescent="0.3">
      <c r="A323" s="8" t="s">
        <v>94</v>
      </c>
      <c r="B323" s="22">
        <v>40426</v>
      </c>
      <c r="C323" s="8">
        <v>905</v>
      </c>
    </row>
    <row r="324" spans="1:3" x14ac:dyDescent="0.3">
      <c r="A324" s="8" t="s">
        <v>97</v>
      </c>
      <c r="B324" s="22">
        <v>40510</v>
      </c>
      <c r="C324" s="8">
        <v>791</v>
      </c>
    </row>
    <row r="325" spans="1:3" x14ac:dyDescent="0.3">
      <c r="A325" s="8" t="s">
        <v>22</v>
      </c>
      <c r="B325" s="22">
        <v>40323</v>
      </c>
      <c r="C325" s="8">
        <v>979</v>
      </c>
    </row>
    <row r="326" spans="1:3" x14ac:dyDescent="0.3">
      <c r="A326" s="8" t="s">
        <v>93</v>
      </c>
      <c r="B326" s="22">
        <v>40389</v>
      </c>
      <c r="C326" s="8">
        <v>575</v>
      </c>
    </row>
    <row r="327" spans="1:3" x14ac:dyDescent="0.3">
      <c r="A327" s="8" t="s">
        <v>95</v>
      </c>
      <c r="B327" s="22">
        <v>40464</v>
      </c>
      <c r="C327" s="8">
        <v>553</v>
      </c>
    </row>
    <row r="328" spans="1:3" x14ac:dyDescent="0.3">
      <c r="A328" s="8" t="s">
        <v>97</v>
      </c>
      <c r="B328" s="22">
        <v>40498</v>
      </c>
      <c r="C328" s="8">
        <v>619</v>
      </c>
    </row>
    <row r="329" spans="1:3" x14ac:dyDescent="0.3">
      <c r="A329" s="8" t="s">
        <v>98</v>
      </c>
      <c r="B329" s="22">
        <v>40407</v>
      </c>
      <c r="C329" s="8">
        <v>952</v>
      </c>
    </row>
    <row r="330" spans="1:3" x14ac:dyDescent="0.3">
      <c r="A330" s="8" t="s">
        <v>94</v>
      </c>
      <c r="B330" s="22">
        <v>40436</v>
      </c>
      <c r="C330" s="8">
        <v>619</v>
      </c>
    </row>
    <row r="331" spans="1:3" x14ac:dyDescent="0.3">
      <c r="A331" s="8" t="s">
        <v>98</v>
      </c>
      <c r="B331" s="22">
        <v>40391</v>
      </c>
      <c r="C331" s="8">
        <v>695</v>
      </c>
    </row>
    <row r="332" spans="1:3" x14ac:dyDescent="0.3">
      <c r="A332" s="8" t="s">
        <v>94</v>
      </c>
      <c r="B332" s="22">
        <v>40431</v>
      </c>
      <c r="C332" s="8">
        <v>961</v>
      </c>
    </row>
    <row r="333" spans="1:3" x14ac:dyDescent="0.3">
      <c r="A333" s="8" t="s">
        <v>95</v>
      </c>
      <c r="B333" s="22">
        <v>40475</v>
      </c>
      <c r="C333" s="8">
        <v>910</v>
      </c>
    </row>
    <row r="334" spans="1:3" x14ac:dyDescent="0.3">
      <c r="A334" s="8" t="s">
        <v>22</v>
      </c>
      <c r="B334" s="22">
        <v>40317</v>
      </c>
      <c r="C334" s="8">
        <v>526</v>
      </c>
    </row>
    <row r="335" spans="1:3" x14ac:dyDescent="0.3">
      <c r="A335" s="8" t="s">
        <v>99</v>
      </c>
      <c r="B335" s="22">
        <v>40359</v>
      </c>
      <c r="C335" s="8">
        <v>936</v>
      </c>
    </row>
    <row r="336" spans="1:3" x14ac:dyDescent="0.3">
      <c r="A336" s="8" t="s">
        <v>96</v>
      </c>
      <c r="B336" s="22">
        <v>40539</v>
      </c>
      <c r="C336" s="8">
        <v>621</v>
      </c>
    </row>
    <row r="337" spans="1:3" x14ac:dyDescent="0.3">
      <c r="A337" s="8" t="s">
        <v>93</v>
      </c>
      <c r="B337" s="22">
        <v>40374</v>
      </c>
      <c r="C337" s="8">
        <v>562</v>
      </c>
    </row>
    <row r="338" spans="1:3" x14ac:dyDescent="0.3">
      <c r="A338" s="8" t="s">
        <v>93</v>
      </c>
      <c r="B338" s="22">
        <v>40375</v>
      </c>
      <c r="C338" s="8">
        <v>872</v>
      </c>
    </row>
    <row r="339" spans="1:3" x14ac:dyDescent="0.3">
      <c r="A339" s="8" t="s">
        <v>97</v>
      </c>
      <c r="B339" s="22">
        <v>40508</v>
      </c>
      <c r="C339" s="8">
        <v>961</v>
      </c>
    </row>
    <row r="340" spans="1:3" x14ac:dyDescent="0.3">
      <c r="A340" s="8" t="s">
        <v>94</v>
      </c>
      <c r="B340" s="22">
        <v>40425</v>
      </c>
      <c r="C340" s="8">
        <v>512</v>
      </c>
    </row>
    <row r="341" spans="1:3" x14ac:dyDescent="0.3">
      <c r="A341" s="8" t="s">
        <v>95</v>
      </c>
      <c r="B341" s="22">
        <v>40471</v>
      </c>
      <c r="C341" s="8">
        <v>695</v>
      </c>
    </row>
    <row r="342" spans="1:3" x14ac:dyDescent="0.3">
      <c r="A342" s="8" t="s">
        <v>99</v>
      </c>
      <c r="B342" s="22">
        <v>40333</v>
      </c>
      <c r="C342" s="8">
        <v>506</v>
      </c>
    </row>
    <row r="343" spans="1:3" x14ac:dyDescent="0.3">
      <c r="A343" s="8" t="s">
        <v>93</v>
      </c>
      <c r="B343" s="22">
        <v>40389</v>
      </c>
      <c r="C343" s="8">
        <v>751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43"/>
  <sheetViews>
    <sheetView showGridLines="0" topLeftCell="A34" workbookViewId="0">
      <selection activeCell="F3" sqref="F3:F42"/>
    </sheetView>
  </sheetViews>
  <sheetFormatPr defaultRowHeight="14.4" x14ac:dyDescent="0.3"/>
  <cols>
    <col min="2" max="2" width="23.77734375" bestFit="1" customWidth="1"/>
    <col min="3" max="3" width="7.5546875" bestFit="1" customWidth="1"/>
    <col min="4" max="5" width="7.44140625" bestFit="1" customWidth="1"/>
    <col min="6" max="6" width="14.21875" bestFit="1" customWidth="1"/>
    <col min="9" max="9" width="54.77734375" bestFit="1" customWidth="1"/>
  </cols>
  <sheetData>
    <row r="2" spans="2:9" x14ac:dyDescent="0.3">
      <c r="B2" s="16" t="s">
        <v>34</v>
      </c>
      <c r="C2" s="16" t="s">
        <v>35</v>
      </c>
      <c r="D2" s="16" t="s">
        <v>36</v>
      </c>
      <c r="E2" s="16" t="s">
        <v>37</v>
      </c>
      <c r="F2" s="16" t="s">
        <v>38</v>
      </c>
    </row>
    <row r="3" spans="2:9" x14ac:dyDescent="0.3">
      <c r="B3" s="17" t="s">
        <v>39</v>
      </c>
      <c r="C3" s="8">
        <v>91</v>
      </c>
      <c r="D3" s="8">
        <v>95</v>
      </c>
      <c r="E3" s="8">
        <v>91</v>
      </c>
      <c r="F3" s="18" t="str">
        <f>IF(AND(C3&gt;90,D3&gt;90,E3&gt;90),"QUALIFIED","NOT QUALIFIED")</f>
        <v>QUALIFIED</v>
      </c>
    </row>
    <row r="4" spans="2:9" x14ac:dyDescent="0.3">
      <c r="B4" s="17" t="s">
        <v>40</v>
      </c>
      <c r="C4" s="8">
        <v>50</v>
      </c>
      <c r="D4" s="8">
        <v>51</v>
      </c>
      <c r="E4" s="8">
        <v>64</v>
      </c>
      <c r="F4" s="18" t="str">
        <f t="shared" ref="F4:F42" si="0">IF(AND(C4&gt;90,D4&gt;90,E4&gt;90),"QUALIFIED","NOT QUALIFIED")</f>
        <v>NOT QUALIFIED</v>
      </c>
    </row>
    <row r="5" spans="2:9" x14ac:dyDescent="0.3">
      <c r="B5" s="17" t="s">
        <v>41</v>
      </c>
      <c r="C5" s="8">
        <v>17</v>
      </c>
      <c r="D5" s="8">
        <v>39</v>
      </c>
      <c r="E5" s="8">
        <v>26</v>
      </c>
      <c r="F5" s="18" t="str">
        <f t="shared" si="0"/>
        <v>NOT QUALIFIED</v>
      </c>
    </row>
    <row r="6" spans="2:9" x14ac:dyDescent="0.3">
      <c r="B6" s="17" t="s">
        <v>42</v>
      </c>
      <c r="C6" s="8">
        <v>35</v>
      </c>
      <c r="D6" s="8">
        <v>49</v>
      </c>
      <c r="E6" s="8">
        <v>56</v>
      </c>
      <c r="F6" s="18" t="str">
        <f t="shared" si="0"/>
        <v>NOT QUALIFIED</v>
      </c>
      <c r="I6" s="19" t="s">
        <v>43</v>
      </c>
    </row>
    <row r="7" spans="2:9" x14ac:dyDescent="0.3">
      <c r="B7" s="17" t="s">
        <v>44</v>
      </c>
      <c r="C7" s="8">
        <v>68</v>
      </c>
      <c r="D7" s="8">
        <v>71</v>
      </c>
      <c r="E7" s="8">
        <v>52</v>
      </c>
      <c r="F7" s="18" t="str">
        <f t="shared" si="0"/>
        <v>NOT QUALIFIED</v>
      </c>
      <c r="I7" s="8" t="s">
        <v>45</v>
      </c>
    </row>
    <row r="8" spans="2:9" x14ac:dyDescent="0.3">
      <c r="B8" s="17" t="s">
        <v>46</v>
      </c>
      <c r="C8" s="8">
        <v>41</v>
      </c>
      <c r="D8" s="8">
        <v>76</v>
      </c>
      <c r="E8" s="8">
        <v>49</v>
      </c>
      <c r="F8" s="18" t="str">
        <f t="shared" si="0"/>
        <v>NOT QUALIFIED</v>
      </c>
      <c r="I8" s="8" t="s">
        <v>47</v>
      </c>
    </row>
    <row r="9" spans="2:9" x14ac:dyDescent="0.3">
      <c r="B9" s="17" t="s">
        <v>48</v>
      </c>
      <c r="C9" s="8">
        <v>80</v>
      </c>
      <c r="D9" s="8">
        <v>50</v>
      </c>
      <c r="E9" s="8">
        <v>65</v>
      </c>
      <c r="F9" s="18" t="str">
        <f t="shared" si="0"/>
        <v>NOT QUALIFIED</v>
      </c>
      <c r="I9" s="8" t="s">
        <v>49</v>
      </c>
    </row>
    <row r="10" spans="2:9" x14ac:dyDescent="0.3">
      <c r="B10" s="17" t="s">
        <v>50</v>
      </c>
      <c r="C10" s="8">
        <v>48</v>
      </c>
      <c r="D10" s="8">
        <v>85</v>
      </c>
      <c r="E10" s="8">
        <v>67</v>
      </c>
      <c r="F10" s="18" t="str">
        <f t="shared" si="0"/>
        <v>NOT QUALIFIED</v>
      </c>
    </row>
    <row r="11" spans="2:9" x14ac:dyDescent="0.3">
      <c r="B11" s="17" t="s">
        <v>51</v>
      </c>
      <c r="C11" s="8">
        <v>99</v>
      </c>
      <c r="D11" s="8">
        <v>97</v>
      </c>
      <c r="E11" s="8">
        <v>99</v>
      </c>
      <c r="F11" s="18" t="str">
        <f t="shared" si="0"/>
        <v>QUALIFIED</v>
      </c>
    </row>
    <row r="12" spans="2:9" x14ac:dyDescent="0.3">
      <c r="B12" s="17" t="s">
        <v>52</v>
      </c>
      <c r="C12" s="8">
        <v>75</v>
      </c>
      <c r="D12" s="8">
        <v>66</v>
      </c>
      <c r="E12" s="8">
        <v>79</v>
      </c>
      <c r="F12" s="18" t="str">
        <f t="shared" si="0"/>
        <v>NOT QUALIFIED</v>
      </c>
    </row>
    <row r="13" spans="2:9" x14ac:dyDescent="0.3">
      <c r="B13" s="17" t="s">
        <v>53</v>
      </c>
      <c r="C13" s="8">
        <v>67</v>
      </c>
      <c r="D13" s="8">
        <v>59</v>
      </c>
      <c r="E13" s="8">
        <v>46</v>
      </c>
      <c r="F13" s="18" t="str">
        <f t="shared" si="0"/>
        <v>NOT QUALIFIED</v>
      </c>
    </row>
    <row r="14" spans="2:9" x14ac:dyDescent="0.3">
      <c r="B14" s="17" t="s">
        <v>54</v>
      </c>
      <c r="C14" s="8">
        <v>64</v>
      </c>
      <c r="D14" s="8">
        <v>63</v>
      </c>
      <c r="E14" s="8">
        <v>46</v>
      </c>
      <c r="F14" s="18" t="str">
        <f t="shared" si="0"/>
        <v>NOT QUALIFIED</v>
      </c>
    </row>
    <row r="15" spans="2:9" x14ac:dyDescent="0.3">
      <c r="B15" s="17" t="s">
        <v>55</v>
      </c>
      <c r="C15" s="8">
        <v>66</v>
      </c>
      <c r="D15" s="8">
        <v>71</v>
      </c>
      <c r="E15" s="8">
        <v>50</v>
      </c>
      <c r="F15" s="18" t="str">
        <f t="shared" si="0"/>
        <v>NOT QUALIFIED</v>
      </c>
    </row>
    <row r="16" spans="2:9" x14ac:dyDescent="0.3">
      <c r="B16" s="17" t="s">
        <v>56</v>
      </c>
      <c r="C16" s="8">
        <v>58</v>
      </c>
      <c r="D16" s="8">
        <v>94</v>
      </c>
      <c r="E16" s="8">
        <v>43</v>
      </c>
      <c r="F16" s="18" t="str">
        <f t="shared" si="0"/>
        <v>NOT QUALIFIED</v>
      </c>
    </row>
    <row r="17" spans="2:6" x14ac:dyDescent="0.3">
      <c r="B17" s="17" t="s">
        <v>57</v>
      </c>
      <c r="C17" s="8">
        <v>49</v>
      </c>
      <c r="D17" s="8">
        <v>79</v>
      </c>
      <c r="E17" s="8">
        <v>51</v>
      </c>
      <c r="F17" s="18" t="str">
        <f t="shared" si="0"/>
        <v>NOT QUALIFIED</v>
      </c>
    </row>
    <row r="18" spans="2:6" x14ac:dyDescent="0.3">
      <c r="B18" s="17" t="s">
        <v>58</v>
      </c>
      <c r="C18" s="8">
        <v>75</v>
      </c>
      <c r="D18" s="8">
        <v>58</v>
      </c>
      <c r="E18" s="8">
        <v>66</v>
      </c>
      <c r="F18" s="18" t="str">
        <f t="shared" si="0"/>
        <v>NOT QUALIFIED</v>
      </c>
    </row>
    <row r="19" spans="2:6" x14ac:dyDescent="0.3">
      <c r="B19" s="17" t="s">
        <v>59</v>
      </c>
      <c r="C19" s="8">
        <v>93</v>
      </c>
      <c r="D19" s="8">
        <v>51</v>
      </c>
      <c r="E19" s="8">
        <v>55</v>
      </c>
      <c r="F19" s="18" t="str">
        <f t="shared" si="0"/>
        <v>NOT QUALIFIED</v>
      </c>
    </row>
    <row r="20" spans="2:6" x14ac:dyDescent="0.3">
      <c r="B20" s="17" t="s">
        <v>60</v>
      </c>
      <c r="C20" s="8">
        <v>96</v>
      </c>
      <c r="D20" s="8">
        <v>47</v>
      </c>
      <c r="E20" s="8">
        <v>95</v>
      </c>
      <c r="F20" s="18" t="str">
        <f t="shared" si="0"/>
        <v>NOT QUALIFIED</v>
      </c>
    </row>
    <row r="21" spans="2:6" x14ac:dyDescent="0.3">
      <c r="B21" s="17" t="s">
        <v>61</v>
      </c>
      <c r="C21" s="8">
        <v>56</v>
      </c>
      <c r="D21" s="8">
        <v>36</v>
      </c>
      <c r="E21" s="8">
        <v>44</v>
      </c>
      <c r="F21" s="18" t="str">
        <f t="shared" si="0"/>
        <v>NOT QUALIFIED</v>
      </c>
    </row>
    <row r="22" spans="2:6" x14ac:dyDescent="0.3">
      <c r="B22" s="17" t="s">
        <v>62</v>
      </c>
      <c r="C22" s="8">
        <v>82</v>
      </c>
      <c r="D22" s="8">
        <v>53</v>
      </c>
      <c r="E22" s="8">
        <v>61</v>
      </c>
      <c r="F22" s="18" t="str">
        <f t="shared" si="0"/>
        <v>NOT QUALIFIED</v>
      </c>
    </row>
    <row r="23" spans="2:6" x14ac:dyDescent="0.3">
      <c r="B23" s="17" t="s">
        <v>63</v>
      </c>
      <c r="C23" s="8">
        <v>41</v>
      </c>
      <c r="D23" s="8">
        <v>81</v>
      </c>
      <c r="E23" s="8">
        <v>96</v>
      </c>
      <c r="F23" s="18" t="str">
        <f t="shared" si="0"/>
        <v>NOT QUALIFIED</v>
      </c>
    </row>
    <row r="24" spans="2:6" x14ac:dyDescent="0.3">
      <c r="B24" s="17" t="s">
        <v>64</v>
      </c>
      <c r="C24" s="8">
        <v>39</v>
      </c>
      <c r="D24" s="8">
        <v>44</v>
      </c>
      <c r="E24" s="8">
        <v>85</v>
      </c>
      <c r="F24" s="18" t="str">
        <f t="shared" si="0"/>
        <v>NOT QUALIFIED</v>
      </c>
    </row>
    <row r="25" spans="2:6" x14ac:dyDescent="0.3">
      <c r="B25" s="17" t="s">
        <v>65</v>
      </c>
      <c r="C25" s="8">
        <v>49</v>
      </c>
      <c r="D25" s="8">
        <v>74</v>
      </c>
      <c r="E25" s="8">
        <v>61</v>
      </c>
      <c r="F25" s="18" t="str">
        <f t="shared" si="0"/>
        <v>NOT QUALIFIED</v>
      </c>
    </row>
    <row r="26" spans="2:6" x14ac:dyDescent="0.3">
      <c r="B26" s="17" t="s">
        <v>66</v>
      </c>
      <c r="C26" s="8">
        <v>93</v>
      </c>
      <c r="D26" s="8">
        <v>79</v>
      </c>
      <c r="E26" s="8">
        <v>36</v>
      </c>
      <c r="F26" s="18" t="str">
        <f t="shared" si="0"/>
        <v>NOT QUALIFIED</v>
      </c>
    </row>
    <row r="27" spans="2:6" x14ac:dyDescent="0.3">
      <c r="B27" s="17" t="s">
        <v>67</v>
      </c>
      <c r="C27" s="8">
        <v>76</v>
      </c>
      <c r="D27" s="8">
        <v>90</v>
      </c>
      <c r="E27" s="8">
        <v>68</v>
      </c>
      <c r="F27" s="18" t="str">
        <f t="shared" si="0"/>
        <v>NOT QUALIFIED</v>
      </c>
    </row>
    <row r="28" spans="2:6" x14ac:dyDescent="0.3">
      <c r="B28" s="17" t="s">
        <v>68</v>
      </c>
      <c r="C28" s="8">
        <v>77</v>
      </c>
      <c r="D28" s="8">
        <v>93</v>
      </c>
      <c r="E28" s="8">
        <v>69</v>
      </c>
      <c r="F28" s="18" t="str">
        <f t="shared" si="0"/>
        <v>NOT QUALIFIED</v>
      </c>
    </row>
    <row r="29" spans="2:6" x14ac:dyDescent="0.3">
      <c r="B29" s="17" t="s">
        <v>69</v>
      </c>
      <c r="C29" s="8">
        <v>92</v>
      </c>
      <c r="D29" s="8">
        <v>87</v>
      </c>
      <c r="E29" s="8">
        <v>97</v>
      </c>
      <c r="F29" s="18" t="str">
        <f t="shared" si="0"/>
        <v>NOT QUALIFIED</v>
      </c>
    </row>
    <row r="30" spans="2:6" x14ac:dyDescent="0.3">
      <c r="B30" s="17" t="s">
        <v>70</v>
      </c>
      <c r="C30" s="8">
        <v>71</v>
      </c>
      <c r="D30" s="8">
        <v>48</v>
      </c>
      <c r="E30" s="8">
        <v>96</v>
      </c>
      <c r="F30" s="18" t="str">
        <f t="shared" si="0"/>
        <v>NOT QUALIFIED</v>
      </c>
    </row>
    <row r="31" spans="2:6" x14ac:dyDescent="0.3">
      <c r="B31" s="17" t="s">
        <v>71</v>
      </c>
      <c r="C31" s="8">
        <v>89</v>
      </c>
      <c r="D31" s="8">
        <v>38</v>
      </c>
      <c r="E31" s="8">
        <v>43</v>
      </c>
      <c r="F31" s="18" t="str">
        <f t="shared" si="0"/>
        <v>NOT QUALIFIED</v>
      </c>
    </row>
    <row r="32" spans="2:6" x14ac:dyDescent="0.3">
      <c r="B32" s="17" t="s">
        <v>72</v>
      </c>
      <c r="C32" s="8">
        <v>19</v>
      </c>
      <c r="D32" s="8">
        <v>11</v>
      </c>
      <c r="E32" s="8">
        <v>25</v>
      </c>
      <c r="F32" s="18" t="str">
        <f t="shared" si="0"/>
        <v>NOT QUALIFIED</v>
      </c>
    </row>
    <row r="33" spans="2:6" x14ac:dyDescent="0.3">
      <c r="B33" s="17" t="s">
        <v>73</v>
      </c>
      <c r="C33" s="8">
        <v>35</v>
      </c>
      <c r="D33" s="8">
        <v>21</v>
      </c>
      <c r="E33" s="8">
        <v>24</v>
      </c>
      <c r="F33" s="18" t="str">
        <f t="shared" si="0"/>
        <v>NOT QUALIFIED</v>
      </c>
    </row>
    <row r="34" spans="2:6" x14ac:dyDescent="0.3">
      <c r="B34" s="17" t="s">
        <v>74</v>
      </c>
      <c r="C34" s="8">
        <v>62</v>
      </c>
      <c r="D34" s="8">
        <v>73</v>
      </c>
      <c r="E34" s="8">
        <v>67</v>
      </c>
      <c r="F34" s="18" t="str">
        <f t="shared" si="0"/>
        <v>NOT QUALIFIED</v>
      </c>
    </row>
    <row r="35" spans="2:6" x14ac:dyDescent="0.3">
      <c r="B35" s="17" t="s">
        <v>75</v>
      </c>
      <c r="C35" s="8">
        <v>98</v>
      </c>
      <c r="D35" s="8">
        <v>79</v>
      </c>
      <c r="E35" s="8">
        <v>100</v>
      </c>
      <c r="F35" s="18" t="str">
        <f t="shared" si="0"/>
        <v>NOT QUALIFIED</v>
      </c>
    </row>
    <row r="36" spans="2:6" x14ac:dyDescent="0.3">
      <c r="B36" s="17" t="s">
        <v>76</v>
      </c>
      <c r="C36" s="8">
        <v>79</v>
      </c>
      <c r="D36" s="8">
        <v>87</v>
      </c>
      <c r="E36" s="8">
        <v>61</v>
      </c>
      <c r="F36" s="18" t="str">
        <f t="shared" si="0"/>
        <v>NOT QUALIFIED</v>
      </c>
    </row>
    <row r="37" spans="2:6" x14ac:dyDescent="0.3">
      <c r="B37" s="17" t="s">
        <v>77</v>
      </c>
      <c r="C37" s="8">
        <v>38</v>
      </c>
      <c r="D37" s="8">
        <v>77</v>
      </c>
      <c r="E37" s="8">
        <v>66</v>
      </c>
      <c r="F37" s="18" t="str">
        <f t="shared" si="0"/>
        <v>NOT QUALIFIED</v>
      </c>
    </row>
    <row r="38" spans="2:6" x14ac:dyDescent="0.3">
      <c r="B38" s="17" t="s">
        <v>78</v>
      </c>
      <c r="C38" s="8">
        <v>54</v>
      </c>
      <c r="D38" s="8">
        <v>90</v>
      </c>
      <c r="E38" s="8">
        <v>54</v>
      </c>
      <c r="F38" s="18" t="str">
        <f t="shared" si="0"/>
        <v>NOT QUALIFIED</v>
      </c>
    </row>
    <row r="39" spans="2:6" x14ac:dyDescent="0.3">
      <c r="B39" s="17" t="s">
        <v>79</v>
      </c>
      <c r="C39" s="8">
        <v>85</v>
      </c>
      <c r="D39" s="8">
        <v>87</v>
      </c>
      <c r="E39" s="8">
        <v>92</v>
      </c>
      <c r="F39" s="18" t="str">
        <f t="shared" si="0"/>
        <v>NOT QUALIFIED</v>
      </c>
    </row>
    <row r="40" spans="2:6" x14ac:dyDescent="0.3">
      <c r="B40" s="17" t="s">
        <v>80</v>
      </c>
      <c r="C40" s="8">
        <v>54</v>
      </c>
      <c r="D40" s="8">
        <v>51</v>
      </c>
      <c r="E40" s="8">
        <v>63</v>
      </c>
      <c r="F40" s="18" t="str">
        <f t="shared" si="0"/>
        <v>NOT QUALIFIED</v>
      </c>
    </row>
    <row r="41" spans="2:6" x14ac:dyDescent="0.3">
      <c r="B41" s="17" t="s">
        <v>81</v>
      </c>
      <c r="C41" s="8">
        <v>88</v>
      </c>
      <c r="D41" s="8">
        <v>68</v>
      </c>
      <c r="E41" s="8">
        <v>84</v>
      </c>
      <c r="F41" s="18" t="str">
        <f t="shared" si="0"/>
        <v>NOT QUALIFIED</v>
      </c>
    </row>
    <row r="42" spans="2:6" x14ac:dyDescent="0.3">
      <c r="B42" s="17" t="s">
        <v>82</v>
      </c>
      <c r="C42" s="8">
        <v>85</v>
      </c>
      <c r="D42" s="8">
        <v>54</v>
      </c>
      <c r="E42" s="8">
        <v>43</v>
      </c>
      <c r="F42" s="18" t="str">
        <f t="shared" si="0"/>
        <v>NOT QUALIFIED</v>
      </c>
    </row>
    <row r="43" spans="2:6" x14ac:dyDescent="0.3">
      <c r="F43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tabSelected="1" workbookViewId="0">
      <selection activeCell="D8" sqref="D8:D11"/>
    </sheetView>
  </sheetViews>
  <sheetFormatPr defaultRowHeight="14.4" x14ac:dyDescent="0.3"/>
  <cols>
    <col min="1" max="1" width="27.44140625" customWidth="1"/>
    <col min="2" max="2" width="35.77734375" customWidth="1"/>
    <col min="3" max="3" width="41.77734375" customWidth="1"/>
    <col min="4" max="4" width="38.109375" customWidth="1"/>
    <col min="5" max="5" width="61.5546875" bestFit="1" customWidth="1"/>
  </cols>
  <sheetData>
    <row r="1" spans="1:5" x14ac:dyDescent="0.3">
      <c r="A1" s="56" t="s">
        <v>105</v>
      </c>
      <c r="B1" s="56"/>
      <c r="C1" s="56"/>
    </row>
    <row r="2" spans="1:5" x14ac:dyDescent="0.3">
      <c r="A2" s="57" t="s">
        <v>102</v>
      </c>
      <c r="B2" s="57" t="s">
        <v>103</v>
      </c>
      <c r="C2" s="57" t="s">
        <v>104</v>
      </c>
      <c r="D2" s="55"/>
      <c r="E2" s="55"/>
    </row>
    <row r="3" spans="1:5" x14ac:dyDescent="0.3">
      <c r="A3" s="8" t="s">
        <v>39</v>
      </c>
      <c r="B3" s="8"/>
      <c r="C3" s="8"/>
    </row>
    <row r="4" spans="1:5" x14ac:dyDescent="0.3">
      <c r="A4" s="8" t="s">
        <v>40</v>
      </c>
      <c r="B4" s="8"/>
      <c r="C4" s="8"/>
    </row>
    <row r="5" spans="1:5" x14ac:dyDescent="0.3">
      <c r="A5" s="8" t="s">
        <v>41</v>
      </c>
      <c r="B5" s="8"/>
      <c r="C5" s="8"/>
    </row>
    <row r="6" spans="1:5" x14ac:dyDescent="0.3">
      <c r="A6" s="8" t="s">
        <v>42</v>
      </c>
      <c r="B6" s="8"/>
      <c r="C6" s="8"/>
    </row>
    <row r="7" spans="1:5" x14ac:dyDescent="0.3">
      <c r="A7" s="8" t="s">
        <v>44</v>
      </c>
      <c r="B7" s="8"/>
      <c r="C7" s="8"/>
    </row>
    <row r="8" spans="1:5" x14ac:dyDescent="0.3">
      <c r="A8" s="8" t="s">
        <v>46</v>
      </c>
      <c r="B8" s="8"/>
      <c r="C8" s="8" t="str">
        <f>MID(A8,FIND(" ",A8,FIND(" ",A8)+1),LEN(A8)-FIND(" ",A8,FIND(" ",A8)))</f>
        <v xml:space="preserve"> Larsen</v>
      </c>
      <c r="D8" t="str">
        <f>MID(A8,FIND(" ",A8)+1,FIND(" ",A8,FIND(" ",A8)+1)-1-FIND(" ",A8)+1)</f>
        <v xml:space="preserve">Hellung </v>
      </c>
    </row>
    <row r="9" spans="1:5" x14ac:dyDescent="0.3">
      <c r="A9" s="8" t="s">
        <v>48</v>
      </c>
      <c r="B9" s="8"/>
      <c r="C9" s="8" t="str">
        <f>MID(A9,FIND(" ",A9,FIND(" ",A9)+1),LEN(A9)-FIND(" ",A9,FIND(" ",A9)))</f>
        <v xml:space="preserve"> Solsona</v>
      </c>
      <c r="D9" t="str">
        <f t="shared" ref="D9:D11" si="0">MID(A9,FIND(" ",A9)+1,FIND(" ",A9,FIND(" ",A9)+1)-1-FIND(" ",A9)+1)</f>
        <v xml:space="preserve">Gratacos </v>
      </c>
    </row>
    <row r="10" spans="1:5" x14ac:dyDescent="0.3">
      <c r="A10" s="8" t="s">
        <v>50</v>
      </c>
      <c r="B10" s="8"/>
      <c r="C10" s="8" t="e">
        <f>MID(A10,FIND(" ",A10,FIND(" ",A10)+1),LEN(A10)-FIND(" ",A10,FIND(" ",A10)))</f>
        <v>#VALUE!</v>
      </c>
      <c r="D10" t="e">
        <f t="shared" si="0"/>
        <v>#VALUE!</v>
      </c>
    </row>
    <row r="11" spans="1:5" x14ac:dyDescent="0.3">
      <c r="A11" s="8" t="s">
        <v>51</v>
      </c>
      <c r="B11" s="8"/>
      <c r="C11" s="8" t="e">
        <f>MID(A11,FIND(" ",A11,FIND(" ",A11)+1),LEN(A11)-FIND(" ",A11,FIND(" ",A11)))</f>
        <v>#VALUE!</v>
      </c>
      <c r="D11" t="e">
        <f t="shared" si="0"/>
        <v>#VALUE!</v>
      </c>
    </row>
  </sheetData>
  <mergeCells count="1">
    <mergeCell ref="A1:C1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7"/>
  <sheetViews>
    <sheetView workbookViewId="0">
      <selection activeCell="G8" sqref="G8"/>
    </sheetView>
  </sheetViews>
  <sheetFormatPr defaultRowHeight="14.4" x14ac:dyDescent="0.3"/>
  <cols>
    <col min="1" max="1" width="7" bestFit="1" customWidth="1"/>
    <col min="2" max="2" width="6.21875" bestFit="1" customWidth="1"/>
    <col min="5" max="5" width="9.77734375" bestFit="1" customWidth="1"/>
  </cols>
  <sheetData>
    <row r="1" spans="1:7" x14ac:dyDescent="0.3">
      <c r="A1" s="44" t="s">
        <v>32</v>
      </c>
      <c r="B1" s="46" t="s">
        <v>92</v>
      </c>
      <c r="E1" s="34" t="s">
        <v>92</v>
      </c>
    </row>
    <row r="2" spans="1:7" x14ac:dyDescent="0.3">
      <c r="A2" s="45" t="s">
        <v>10</v>
      </c>
      <c r="B2" s="8">
        <v>799</v>
      </c>
      <c r="E2" s="32" t="s">
        <v>106</v>
      </c>
      <c r="F2" s="50" t="s">
        <v>109</v>
      </c>
      <c r="G2" s="50"/>
    </row>
    <row r="3" spans="1:7" x14ac:dyDescent="0.3">
      <c r="A3" s="45" t="s">
        <v>13</v>
      </c>
      <c r="B3" s="8">
        <v>515</v>
      </c>
      <c r="E3" s="23" t="s">
        <v>107</v>
      </c>
      <c r="F3" s="50"/>
      <c r="G3" s="50"/>
    </row>
    <row r="4" spans="1:7" x14ac:dyDescent="0.3">
      <c r="A4" s="45" t="s">
        <v>16</v>
      </c>
      <c r="B4" s="8">
        <v>771</v>
      </c>
      <c r="E4" s="33" t="s">
        <v>108</v>
      </c>
      <c r="F4" s="50"/>
      <c r="G4" s="50"/>
    </row>
    <row r="5" spans="1:7" x14ac:dyDescent="0.3">
      <c r="A5" s="45" t="s">
        <v>19</v>
      </c>
      <c r="B5" s="8">
        <v>542</v>
      </c>
    </row>
    <row r="6" spans="1:7" x14ac:dyDescent="0.3">
      <c r="A6" s="45" t="s">
        <v>22</v>
      </c>
      <c r="B6" s="8">
        <v>559</v>
      </c>
    </row>
    <row r="7" spans="1:7" x14ac:dyDescent="0.3">
      <c r="A7" s="45" t="s">
        <v>25</v>
      </c>
      <c r="B7" s="8">
        <v>916</v>
      </c>
    </row>
    <row r="8" spans="1:7" x14ac:dyDescent="0.3">
      <c r="A8" s="45" t="s">
        <v>26</v>
      </c>
      <c r="B8" s="8">
        <v>890</v>
      </c>
    </row>
    <row r="9" spans="1:7" x14ac:dyDescent="0.3">
      <c r="A9" s="45" t="s">
        <v>27</v>
      </c>
      <c r="B9" s="8">
        <v>881</v>
      </c>
    </row>
    <row r="10" spans="1:7" x14ac:dyDescent="0.3">
      <c r="A10" s="45" t="s">
        <v>28</v>
      </c>
      <c r="B10" s="8">
        <v>913</v>
      </c>
    </row>
    <row r="11" spans="1:7" x14ac:dyDescent="0.3">
      <c r="A11" s="45" t="s">
        <v>29</v>
      </c>
      <c r="B11" s="8">
        <v>682</v>
      </c>
    </row>
    <row r="12" spans="1:7" x14ac:dyDescent="0.3">
      <c r="A12" s="45" t="s">
        <v>30</v>
      </c>
      <c r="B12" s="8">
        <v>679</v>
      </c>
    </row>
    <row r="13" spans="1:7" x14ac:dyDescent="0.3">
      <c r="A13" s="45" t="s">
        <v>31</v>
      </c>
      <c r="B13" s="8">
        <v>969</v>
      </c>
    </row>
    <row r="14" spans="1:7" x14ac:dyDescent="0.3">
      <c r="A14" s="45" t="s">
        <v>10</v>
      </c>
      <c r="B14" s="8">
        <v>930</v>
      </c>
    </row>
    <row r="15" spans="1:7" x14ac:dyDescent="0.3">
      <c r="A15" s="45" t="s">
        <v>13</v>
      </c>
      <c r="B15" s="8">
        <v>884</v>
      </c>
    </row>
    <row r="16" spans="1:7" x14ac:dyDescent="0.3">
      <c r="A16" s="45" t="s">
        <v>16</v>
      </c>
      <c r="B16" s="8">
        <v>546</v>
      </c>
    </row>
    <row r="17" spans="1:2" x14ac:dyDescent="0.3">
      <c r="A17" s="45" t="s">
        <v>19</v>
      </c>
      <c r="B17" s="8">
        <v>539</v>
      </c>
    </row>
    <row r="18" spans="1:2" x14ac:dyDescent="0.3">
      <c r="A18" s="45" t="s">
        <v>22</v>
      </c>
      <c r="B18" s="8">
        <v>910</v>
      </c>
    </row>
    <row r="19" spans="1:2" x14ac:dyDescent="0.3">
      <c r="A19" s="45" t="s">
        <v>25</v>
      </c>
      <c r="B19" s="8">
        <v>638</v>
      </c>
    </row>
    <row r="20" spans="1:2" x14ac:dyDescent="0.3">
      <c r="A20" s="45" t="s">
        <v>26</v>
      </c>
      <c r="B20" s="8">
        <v>707</v>
      </c>
    </row>
    <row r="21" spans="1:2" x14ac:dyDescent="0.3">
      <c r="A21" s="45" t="s">
        <v>27</v>
      </c>
      <c r="B21" s="8">
        <v>747</v>
      </c>
    </row>
    <row r="22" spans="1:2" x14ac:dyDescent="0.3">
      <c r="A22" s="45" t="s">
        <v>28</v>
      </c>
      <c r="B22" s="8">
        <v>885</v>
      </c>
    </row>
    <row r="23" spans="1:2" x14ac:dyDescent="0.3">
      <c r="A23" s="45" t="s">
        <v>29</v>
      </c>
      <c r="B23" s="8">
        <v>862</v>
      </c>
    </row>
    <row r="24" spans="1:2" x14ac:dyDescent="0.3">
      <c r="A24" s="45" t="s">
        <v>30</v>
      </c>
      <c r="B24" s="8">
        <v>912</v>
      </c>
    </row>
    <row r="25" spans="1:2" x14ac:dyDescent="0.3">
      <c r="A25" s="45" t="s">
        <v>31</v>
      </c>
      <c r="B25" s="8">
        <v>770</v>
      </c>
    </row>
    <row r="26" spans="1:2" x14ac:dyDescent="0.3">
      <c r="A26" s="45" t="s">
        <v>10</v>
      </c>
      <c r="B26" s="8">
        <v>726</v>
      </c>
    </row>
    <row r="27" spans="1:2" x14ac:dyDescent="0.3">
      <c r="A27" s="45" t="s">
        <v>13</v>
      </c>
      <c r="B27" s="8">
        <v>648</v>
      </c>
    </row>
    <row r="28" spans="1:2" x14ac:dyDescent="0.3">
      <c r="A28" s="45" t="s">
        <v>16</v>
      </c>
      <c r="B28" s="8">
        <v>828</v>
      </c>
    </row>
    <row r="29" spans="1:2" x14ac:dyDescent="0.3">
      <c r="A29" s="45" t="s">
        <v>19</v>
      </c>
      <c r="B29" s="8">
        <v>827</v>
      </c>
    </row>
    <row r="30" spans="1:2" x14ac:dyDescent="0.3">
      <c r="A30" s="45" t="s">
        <v>22</v>
      </c>
      <c r="B30" s="8">
        <v>809</v>
      </c>
    </row>
    <row r="31" spans="1:2" x14ac:dyDescent="0.3">
      <c r="A31" s="45" t="s">
        <v>25</v>
      </c>
      <c r="B31" s="8">
        <v>884</v>
      </c>
    </row>
    <row r="32" spans="1:2" x14ac:dyDescent="0.3">
      <c r="A32" s="45" t="s">
        <v>26</v>
      </c>
      <c r="B32" s="8">
        <v>678</v>
      </c>
    </row>
    <row r="33" spans="1:2" x14ac:dyDescent="0.3">
      <c r="A33" s="45" t="s">
        <v>27</v>
      </c>
      <c r="B33" s="8">
        <v>514</v>
      </c>
    </row>
    <row r="34" spans="1:2" x14ac:dyDescent="0.3">
      <c r="A34" s="45" t="s">
        <v>28</v>
      </c>
      <c r="B34" s="8">
        <v>785</v>
      </c>
    </row>
    <row r="35" spans="1:2" x14ac:dyDescent="0.3">
      <c r="A35" s="45" t="s">
        <v>29</v>
      </c>
      <c r="B35" s="8">
        <v>939</v>
      </c>
    </row>
    <row r="36" spans="1:2" x14ac:dyDescent="0.3">
      <c r="A36" s="45" t="s">
        <v>30</v>
      </c>
      <c r="B36" s="8">
        <v>520</v>
      </c>
    </row>
    <row r="37" spans="1:2" x14ac:dyDescent="0.3">
      <c r="A37" s="45" t="s">
        <v>31</v>
      </c>
      <c r="B37" s="8">
        <v>693</v>
      </c>
    </row>
  </sheetData>
  <mergeCells count="1">
    <mergeCell ref="F2:G4"/>
  </mergeCells>
  <phoneticPr fontId="2" type="noConversion"/>
  <conditionalFormatting sqref="B2:B37">
    <cfRule type="cellIs" dxfId="3" priority="1" stopIfTrue="1" operator="greaterThanOrEqual">
      <formula>850</formula>
    </cfRule>
    <cfRule type="cellIs" dxfId="2" priority="2" stopIfTrue="1" operator="between">
      <formula>750</formula>
      <formula>850</formula>
    </cfRule>
    <cfRule type="cellIs" dxfId="1" priority="3" stopIfTrue="1" operator="between">
      <formula>600</formula>
      <formula>750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"/>
  <sheetViews>
    <sheetView workbookViewId="0">
      <selection activeCell="J2" sqref="J2"/>
    </sheetView>
  </sheetViews>
  <sheetFormatPr defaultRowHeight="14.4" x14ac:dyDescent="0.3"/>
  <cols>
    <col min="1" max="1" width="12" bestFit="1" customWidth="1"/>
    <col min="2" max="2" width="6.21875" bestFit="1" customWidth="1"/>
    <col min="3" max="3" width="8.5546875" bestFit="1" customWidth="1"/>
    <col min="5" max="5" width="6.21875" bestFit="1" customWidth="1"/>
    <col min="6" max="6" width="7" bestFit="1" customWidth="1"/>
    <col min="9" max="10" width="9.5546875" customWidth="1"/>
  </cols>
  <sheetData>
    <row r="1" spans="1:12" ht="15" thickBot="1" x14ac:dyDescent="0.35">
      <c r="A1" s="35" t="s">
        <v>110</v>
      </c>
      <c r="B1" s="36" t="s">
        <v>111</v>
      </c>
      <c r="C1" s="37" t="s">
        <v>112</v>
      </c>
      <c r="E1" s="38" t="s">
        <v>125</v>
      </c>
      <c r="F1" s="38" t="s">
        <v>126</v>
      </c>
      <c r="I1" s="38" t="s">
        <v>125</v>
      </c>
      <c r="J1" s="43" t="s">
        <v>126</v>
      </c>
      <c r="K1" s="51" t="s">
        <v>127</v>
      </c>
      <c r="L1" s="52"/>
    </row>
    <row r="2" spans="1:12" ht="15" thickBot="1" x14ac:dyDescent="0.35">
      <c r="A2" s="2" t="s">
        <v>113</v>
      </c>
      <c r="B2" s="3" t="s">
        <v>117</v>
      </c>
      <c r="C2" s="4" t="s">
        <v>121</v>
      </c>
      <c r="E2" s="8" t="s">
        <v>110</v>
      </c>
      <c r="F2" s="8" t="s">
        <v>119</v>
      </c>
      <c r="I2" s="8" t="s">
        <v>111</v>
      </c>
      <c r="J2" s="8" t="s">
        <v>119</v>
      </c>
      <c r="K2" s="53"/>
      <c r="L2" s="54"/>
    </row>
    <row r="3" spans="1:12" x14ac:dyDescent="0.3">
      <c r="A3" s="7" t="s">
        <v>114</v>
      </c>
      <c r="B3" s="8" t="s">
        <v>118</v>
      </c>
      <c r="C3" s="9" t="s">
        <v>122</v>
      </c>
    </row>
    <row r="4" spans="1:12" x14ac:dyDescent="0.3">
      <c r="A4" s="7" t="s">
        <v>115</v>
      </c>
      <c r="B4" s="8" t="s">
        <v>119</v>
      </c>
      <c r="C4" s="9" t="s">
        <v>123</v>
      </c>
    </row>
    <row r="5" spans="1:12" ht="15" thickBot="1" x14ac:dyDescent="0.35">
      <c r="A5" s="11" t="s">
        <v>116</v>
      </c>
      <c r="B5" s="12" t="s">
        <v>120</v>
      </c>
      <c r="C5" s="13" t="s">
        <v>124</v>
      </c>
    </row>
  </sheetData>
  <mergeCells count="1">
    <mergeCell ref="K1:L2"/>
  </mergeCells>
  <dataValidations count="4">
    <dataValidation type="list" allowBlank="1" showInputMessage="1" showErrorMessage="1" sqref="E2 I2" xr:uid="{00000000-0002-0000-0600-000000000000}">
      <formula1>$A$1:$C$1</formula1>
    </dataValidation>
    <dataValidation type="list" allowBlank="1" showInputMessage="1" showErrorMessage="1" sqref="F2" xr:uid="{00000000-0002-0000-0600-000001000000}">
      <formula1>INDIRECT($E$2)</formula1>
    </dataValidation>
    <dataValidation type="list" allowBlank="1" showInputMessage="1" showErrorMessage="1" sqref="A2:A5" xr:uid="{00000000-0002-0000-0600-000002000000}">
      <formula1>Delhi</formula1>
    </dataValidation>
    <dataValidation type="list" allowBlank="1" showInputMessage="1" showErrorMessage="1" sqref="J2" xr:uid="{00000000-0002-0000-0600-000003000000}">
      <formula1>INDIRECT($I$2)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1"/>
  <sheetViews>
    <sheetView workbookViewId="0">
      <selection activeCell="E20" sqref="E20"/>
    </sheetView>
  </sheetViews>
  <sheetFormatPr defaultRowHeight="14.4" x14ac:dyDescent="0.3"/>
  <cols>
    <col min="1" max="1" width="14.5546875" bestFit="1" customWidth="1"/>
    <col min="2" max="2" width="10.77734375" bestFit="1" customWidth="1"/>
    <col min="3" max="3" width="9.77734375" bestFit="1" customWidth="1"/>
    <col min="4" max="7" width="5" bestFit="1" customWidth="1"/>
    <col min="10" max="10" width="9.77734375" bestFit="1" customWidth="1"/>
    <col min="11" max="11" width="10.77734375" bestFit="1" customWidth="1"/>
    <col min="12" max="12" width="14.5546875" bestFit="1" customWidth="1"/>
    <col min="13" max="13" width="5.21875" bestFit="1" customWidth="1"/>
    <col min="14" max="16" width="5.5546875" bestFit="1" customWidth="1"/>
  </cols>
  <sheetData>
    <row r="1" spans="1:16" ht="15" thickBot="1" x14ac:dyDescent="0.35">
      <c r="A1" s="39" t="s">
        <v>102</v>
      </c>
      <c r="B1" s="40" t="s">
        <v>129</v>
      </c>
      <c r="C1" s="40" t="s">
        <v>128</v>
      </c>
      <c r="D1" s="40" t="s">
        <v>138</v>
      </c>
      <c r="E1" s="40" t="s">
        <v>139</v>
      </c>
      <c r="F1" s="40" t="s">
        <v>140</v>
      </c>
      <c r="G1" s="41" t="s">
        <v>141</v>
      </c>
      <c r="J1" s="39" t="s">
        <v>128</v>
      </c>
      <c r="K1" s="47" t="s">
        <v>129</v>
      </c>
      <c r="L1" s="47" t="s">
        <v>102</v>
      </c>
      <c r="M1" s="47" t="s">
        <v>138</v>
      </c>
      <c r="N1" s="47" t="s">
        <v>139</v>
      </c>
      <c r="O1" s="47" t="s">
        <v>140</v>
      </c>
      <c r="P1" s="48" t="s">
        <v>141</v>
      </c>
    </row>
    <row r="2" spans="1:16" x14ac:dyDescent="0.3">
      <c r="A2" s="3" t="s">
        <v>73</v>
      </c>
      <c r="B2" s="3" t="s">
        <v>130</v>
      </c>
      <c r="C2" s="3" t="s">
        <v>142</v>
      </c>
      <c r="D2" s="3">
        <v>7228</v>
      </c>
      <c r="E2" s="3">
        <v>8627</v>
      </c>
      <c r="F2" s="3">
        <v>6807</v>
      </c>
      <c r="G2" s="3">
        <v>8875</v>
      </c>
      <c r="J2" s="2" t="s">
        <v>150</v>
      </c>
      <c r="K2" s="8" t="str">
        <f>VLOOKUP(J2,CHOOSE({1,2,3,4,5,6,7},$C$2:$C$11,$B$2:$B$11,$A$2:$A$11,$D$2:$D$11,$E$2:$E$11,$F$2:$F$11,$G$2:$G$11),2,FALSE)</f>
        <v>Pune</v>
      </c>
      <c r="L2" s="8" t="str">
        <f>VLOOKUP(J2,CHOOSE({1,2,3,4,5,6,7},$C$2:$C$11,$B$2:$B$11,$A$2:$A$11,$D$2:$D$11,$E$2:$E$11,$F$2:$F$11,$G$2:$G$11),3,FALSE)</f>
        <v>Sven Mortensen</v>
      </c>
      <c r="M2" s="8">
        <f>VLOOKUP(J2,CHOOSE({1,2,3,4,5,6,7},$C$2:$C$11,$B$2:$B$11,$A$2:$A$11,$D$2:$D$11,$E$2:$E$11,$F$2:$F$11,$G$2:$G$11),4,FALSE)</f>
        <v>5113</v>
      </c>
      <c r="N2" s="8">
        <f>VLOOKUP(J2,CHOOSE({1,2,3,4,5,6,7},$C$2:$C$11,$B$2:$B$11,$A$2:$A$11,$D$2:$D$11,$E$2:$E$11,$F$2:$F$11,$G$2:$G$11),5,FALSE)</f>
        <v>6724</v>
      </c>
      <c r="O2" s="8">
        <f>VLOOKUP(J2,CHOOSE({1,2,3,4,5,6,7},$C$2:$C$11,$B$2:$B$11,$A$2:$A$11,$D$2:$D$11,$E$2:$E$11,$F$2:$F$11,$G$2:$G$11),6,FALSE)</f>
        <v>7184</v>
      </c>
      <c r="P2" s="8">
        <f>VLOOKUP(J2,CHOOSE({1,2,3,4,5,6,7},$C$2:$C$11,$B$2:$B$11,$A$2:$A$11,$D$2:$D$11,$E$2:$E$11,$F$2:$F$11,$G$2:$G$11),7,FALSE)</f>
        <v>5096</v>
      </c>
    </row>
    <row r="3" spans="1:16" x14ac:dyDescent="0.3">
      <c r="A3" s="8" t="s">
        <v>74</v>
      </c>
      <c r="B3" s="8" t="s">
        <v>112</v>
      </c>
      <c r="C3" s="8" t="s">
        <v>143</v>
      </c>
      <c r="D3" s="8">
        <v>6344</v>
      </c>
      <c r="E3" s="8">
        <v>8302</v>
      </c>
      <c r="F3" s="8">
        <v>6811</v>
      </c>
      <c r="G3" s="8">
        <v>6320</v>
      </c>
      <c r="J3" s="7" t="s">
        <v>149</v>
      </c>
      <c r="K3" s="8" t="str">
        <f>VLOOKUP(J3,CHOOSE({1,2,3,4,5,6,7},$C$2:$C$11,$B$2:$B$11,$A$2:$A$11,$D$2:$D$11,$E$2:$E$11,$F$2:$F$11,$G$2:$G$11),2,FALSE)</f>
        <v>Mumbai</v>
      </c>
      <c r="L3" s="8" t="str">
        <f>VLOOKUP(J3,CHOOSE({1,2,3,4,5,6,7},$C$2:$C$11,$B$2:$B$11,$A$2:$A$11,$D$2:$D$11,$E$2:$E$11,$F$2:$F$11,$G$2:$G$11),3,FALSE)</f>
        <v>Steven Thorpe</v>
      </c>
      <c r="M3" s="8">
        <f>VLOOKUP(J3,CHOOSE({1,2,3,4,5,6,7},$C$2:$C$11,$B$2:$B$11,$A$2:$A$11,$D$2:$D$11,$E$2:$E$11,$F$2:$F$11,$G$2:$G$11),4,FALSE)</f>
        <v>7925</v>
      </c>
      <c r="N3" s="8">
        <f>VLOOKUP(J3,CHOOSE({1,2,3,4,5,6,7},$C$2:$C$11,$B$2:$B$11,$A$2:$A$11,$D$2:$D$11,$E$2:$E$11,$F$2:$F$11,$G$2:$G$11),5,FALSE)</f>
        <v>9359</v>
      </c>
      <c r="O3" s="8">
        <f>VLOOKUP(J3,CHOOSE({1,2,3,4,5,6,7},$C$2:$C$11,$B$2:$B$11,$A$2:$A$11,$D$2:$D$11,$E$2:$E$11,$F$2:$F$11,$G$2:$G$11),6,FALSE)</f>
        <v>9598</v>
      </c>
      <c r="P3" s="8">
        <f>VLOOKUP(J3,CHOOSE({1,2,3,4,5,6,7},$C$2:$C$11,$B$2:$B$11,$A$2:$A$11,$D$2:$D$11,$E$2:$E$11,$F$2:$F$11,$G$2:$G$11),7,FALSE)</f>
        <v>8767</v>
      </c>
    </row>
    <row r="4" spans="1:16" x14ac:dyDescent="0.3">
      <c r="A4" s="8" t="s">
        <v>75</v>
      </c>
      <c r="B4" s="8" t="s">
        <v>110</v>
      </c>
      <c r="C4" s="8" t="s">
        <v>144</v>
      </c>
      <c r="D4" s="8">
        <v>5559</v>
      </c>
      <c r="E4" s="8">
        <v>6557</v>
      </c>
      <c r="F4" s="8">
        <v>6971</v>
      </c>
      <c r="G4" s="8">
        <v>5724</v>
      </c>
      <c r="J4" s="7" t="s">
        <v>148</v>
      </c>
      <c r="K4" s="8" t="str">
        <f>VLOOKUP(J4,CHOOSE({1,2,3,4,5,6,7},$C$2:$C$11,$B$2:$B$11,$A$2:$A$11,$D$2:$D$11,$E$2:$E$11,$F$2:$F$11,$G$2:$G$11),2,FALSE)</f>
        <v>Ahmedabad</v>
      </c>
      <c r="L4" s="8" t="str">
        <f>VLOOKUP(J4,CHOOSE({1,2,3,4,5,6,7},$C$2:$C$11,$B$2:$B$11,$A$2:$A$11,$D$2:$D$11,$E$2:$E$11,$F$2:$F$11,$G$2:$G$11),3,FALSE)</f>
        <v>Soo Jung Lee</v>
      </c>
      <c r="M4" s="8">
        <f>VLOOKUP(J4,CHOOSE({1,2,3,4,5,6,7},$C$2:$C$11,$B$2:$B$11,$A$2:$A$11,$D$2:$D$11,$E$2:$E$11,$F$2:$F$11,$G$2:$G$11),4,FALSE)</f>
        <v>6243</v>
      </c>
      <c r="N4" s="8">
        <f>VLOOKUP(J4,CHOOSE({1,2,3,4,5,6,7},$C$2:$C$11,$B$2:$B$11,$A$2:$A$11,$D$2:$D$11,$E$2:$E$11,$F$2:$F$11,$G$2:$G$11),5,FALSE)</f>
        <v>6603</v>
      </c>
      <c r="O4" s="8">
        <f>VLOOKUP(J4,CHOOSE({1,2,3,4,5,6,7},$C$2:$C$11,$B$2:$B$11,$A$2:$A$11,$D$2:$D$11,$E$2:$E$11,$F$2:$F$11,$G$2:$G$11),6,FALSE)</f>
        <v>7995</v>
      </c>
      <c r="P4" s="8">
        <f>VLOOKUP(J4,CHOOSE({1,2,3,4,5,6,7},$C$2:$C$11,$B$2:$B$11,$A$2:$A$11,$D$2:$D$11,$E$2:$E$11,$F$2:$F$11,$G$2:$G$11),7,FALSE)</f>
        <v>6944</v>
      </c>
    </row>
    <row r="5" spans="1:16" x14ac:dyDescent="0.3">
      <c r="A5" s="8" t="s">
        <v>76</v>
      </c>
      <c r="B5" s="8" t="s">
        <v>131</v>
      </c>
      <c r="C5" s="8" t="s">
        <v>145</v>
      </c>
      <c r="D5" s="8">
        <v>5116</v>
      </c>
      <c r="E5" s="8">
        <v>8798</v>
      </c>
      <c r="F5" s="8">
        <v>8604</v>
      </c>
      <c r="G5" s="8">
        <v>6049</v>
      </c>
      <c r="J5" s="7" t="s">
        <v>147</v>
      </c>
      <c r="K5" s="8" t="str">
        <f>VLOOKUP(J5,CHOOSE({1,2,3,4,5,6,7},$C$2:$C$11,$B$2:$B$11,$A$2:$A$11,$D$2:$D$11,$E$2:$E$11,$F$2:$F$11,$G$2:$G$11),2,FALSE)</f>
        <v>Kolkata</v>
      </c>
      <c r="L5" s="8" t="str">
        <f>VLOOKUP(J5,CHOOSE({1,2,3,4,5,6,7},$C$2:$C$11,$B$2:$B$11,$A$2:$A$11,$D$2:$D$11,$E$2:$E$11,$F$2:$F$11,$G$2:$G$11),3,FALSE)</f>
        <v>Shahul Hameed</v>
      </c>
      <c r="M5" s="8">
        <f>VLOOKUP(J5,CHOOSE({1,2,3,4,5,6,7},$C$2:$C$11,$B$2:$B$11,$A$2:$A$11,$D$2:$D$11,$E$2:$E$11,$F$2:$F$11,$G$2:$G$11),4,FALSE)</f>
        <v>5440</v>
      </c>
      <c r="N5" s="8">
        <f>VLOOKUP(J5,CHOOSE({1,2,3,4,5,6,7},$C$2:$C$11,$B$2:$B$11,$A$2:$A$11,$D$2:$D$11,$E$2:$E$11,$F$2:$F$11,$G$2:$G$11),5,FALSE)</f>
        <v>9840</v>
      </c>
      <c r="O5" s="8">
        <f>VLOOKUP(J5,CHOOSE({1,2,3,4,5,6,7},$C$2:$C$11,$B$2:$B$11,$A$2:$A$11,$D$2:$D$11,$E$2:$E$11,$F$2:$F$11,$G$2:$G$11),6,FALSE)</f>
        <v>6108</v>
      </c>
      <c r="P5" s="8">
        <f>VLOOKUP(J5,CHOOSE({1,2,3,4,5,6,7},$C$2:$C$11,$B$2:$B$11,$A$2:$A$11,$D$2:$D$11,$E$2:$E$11,$F$2:$F$11,$G$2:$G$11),7,FALSE)</f>
        <v>7618</v>
      </c>
    </row>
    <row r="6" spans="1:16" x14ac:dyDescent="0.3">
      <c r="A6" s="8" t="s">
        <v>77</v>
      </c>
      <c r="B6" s="8" t="s">
        <v>132</v>
      </c>
      <c r="C6" s="8" t="s">
        <v>146</v>
      </c>
      <c r="D6" s="8">
        <v>6032</v>
      </c>
      <c r="E6" s="8">
        <v>6003</v>
      </c>
      <c r="F6" s="8">
        <v>9631</v>
      </c>
      <c r="G6" s="8">
        <v>9178</v>
      </c>
      <c r="J6" s="7" t="s">
        <v>146</v>
      </c>
      <c r="K6" s="8" t="str">
        <f>VLOOKUP(J6,CHOOSE({1,2,3,4,5,6,7},$C$2:$C$11,$B$2:$B$11,$A$2:$A$11,$D$2:$D$11,$E$2:$E$11,$F$2:$F$11,$G$2:$G$11),2,FALSE)</f>
        <v>Lucknow</v>
      </c>
      <c r="L6" s="8" t="str">
        <f>VLOOKUP(J6,CHOOSE({1,2,3,4,5,6,7},$C$2:$C$11,$B$2:$B$11,$A$2:$A$11,$D$2:$D$11,$E$2:$E$11,$F$2:$F$11,$G$2:$G$11),3,FALSE)</f>
        <v>Run Liu</v>
      </c>
      <c r="M6" s="8">
        <f>VLOOKUP(J6,CHOOSE({1,2,3,4,5,6,7},$C$2:$C$11,$B$2:$B$11,$A$2:$A$11,$D$2:$D$11,$E$2:$E$11,$F$2:$F$11,$G$2:$G$11),4,FALSE)</f>
        <v>6032</v>
      </c>
      <c r="N6" s="8">
        <f>VLOOKUP(J6,CHOOSE({1,2,3,4,5,6,7},$C$2:$C$11,$B$2:$B$11,$A$2:$A$11,$D$2:$D$11,$E$2:$E$11,$F$2:$F$11,$G$2:$G$11),5,FALSE)</f>
        <v>6003</v>
      </c>
      <c r="O6" s="8">
        <f>VLOOKUP(J6,CHOOSE({1,2,3,4,5,6,7},$C$2:$C$11,$B$2:$B$11,$A$2:$A$11,$D$2:$D$11,$E$2:$E$11,$F$2:$F$11,$G$2:$G$11),6,FALSE)</f>
        <v>9631</v>
      </c>
      <c r="P6" s="8">
        <f>VLOOKUP(J6,CHOOSE({1,2,3,4,5,6,7},$C$2:$C$11,$B$2:$B$11,$A$2:$A$11,$D$2:$D$11,$E$2:$E$11,$F$2:$F$11,$G$2:$G$11),7,FALSE)</f>
        <v>9178</v>
      </c>
    </row>
    <row r="7" spans="1:16" x14ac:dyDescent="0.3">
      <c r="A7" s="8" t="s">
        <v>78</v>
      </c>
      <c r="B7" s="8" t="s">
        <v>133</v>
      </c>
      <c r="C7" s="8" t="s">
        <v>147</v>
      </c>
      <c r="D7" s="8">
        <v>5440</v>
      </c>
      <c r="E7" s="8">
        <v>9840</v>
      </c>
      <c r="F7" s="8">
        <v>6108</v>
      </c>
      <c r="G7" s="8">
        <v>7618</v>
      </c>
      <c r="J7" s="7" t="s">
        <v>145</v>
      </c>
      <c r="K7" s="8" t="str">
        <f>VLOOKUP(J7,CHOOSE({1,2,3,4,5,6,7},$C$2:$C$11,$B$2:$B$11,$A$2:$A$11,$D$2:$D$11,$E$2:$E$11,$F$2:$F$11,$G$2:$G$11),2,FALSE)</f>
        <v>Ghaziabad</v>
      </c>
      <c r="L7" s="8" t="str">
        <f>VLOOKUP(J7,CHOOSE({1,2,3,4,5,6,7},$C$2:$C$11,$B$2:$B$11,$A$2:$A$11,$D$2:$D$11,$E$2:$E$11,$F$2:$F$11,$G$2:$G$11),3,FALSE)</f>
        <v>Roland Wacker</v>
      </c>
      <c r="M7" s="8">
        <f>VLOOKUP(J7,CHOOSE({1,2,3,4,5,6,7},$C$2:$C$11,$B$2:$B$11,$A$2:$A$11,$D$2:$D$11,$E$2:$E$11,$F$2:$F$11,$G$2:$G$11),4,FALSE)</f>
        <v>5116</v>
      </c>
      <c r="N7" s="8">
        <f>VLOOKUP(J7,CHOOSE({1,2,3,4,5,6,7},$C$2:$C$11,$B$2:$B$11,$A$2:$A$11,$D$2:$D$11,$E$2:$E$11,$F$2:$F$11,$G$2:$G$11),5,FALSE)</f>
        <v>8798</v>
      </c>
      <c r="O7" s="8">
        <f>VLOOKUP(J7,CHOOSE({1,2,3,4,5,6,7},$C$2:$C$11,$B$2:$B$11,$A$2:$A$11,$D$2:$D$11,$E$2:$E$11,$F$2:$F$11,$G$2:$G$11),6,FALSE)</f>
        <v>8604</v>
      </c>
      <c r="P7" s="8">
        <f>VLOOKUP(J7,CHOOSE({1,2,3,4,5,6,7},$C$2:$C$11,$B$2:$B$11,$A$2:$A$11,$D$2:$D$11,$E$2:$E$11,$F$2:$F$11,$G$2:$G$11),7,FALSE)</f>
        <v>6049</v>
      </c>
    </row>
    <row r="8" spans="1:16" x14ac:dyDescent="0.3">
      <c r="A8" s="8" t="s">
        <v>79</v>
      </c>
      <c r="B8" s="8" t="s">
        <v>134</v>
      </c>
      <c r="C8" s="8" t="s">
        <v>148</v>
      </c>
      <c r="D8" s="8">
        <v>6243</v>
      </c>
      <c r="E8" s="8">
        <v>6603</v>
      </c>
      <c r="F8" s="8">
        <v>7995</v>
      </c>
      <c r="G8" s="8">
        <v>6944</v>
      </c>
      <c r="J8" s="7" t="s">
        <v>144</v>
      </c>
      <c r="K8" s="8" t="str">
        <f>VLOOKUP(J8,CHOOSE({1,2,3,4,5,6,7},$C$2:$C$11,$B$2:$B$11,$A$2:$A$11,$D$2:$D$11,$E$2:$E$11,$F$2:$F$11,$G$2:$G$11),2,FALSE)</f>
        <v>Delhi</v>
      </c>
      <c r="L8" s="8" t="str">
        <f>VLOOKUP(J8,CHOOSE({1,2,3,4,5,6,7},$C$2:$C$11,$B$2:$B$11,$A$2:$A$11,$D$2:$D$11,$E$2:$E$11,$F$2:$F$11,$G$2:$G$11),3,FALSE)</f>
        <v>Robert Zare</v>
      </c>
      <c r="M8" s="8">
        <f>VLOOKUP(J8,CHOOSE({1,2,3,4,5,6,7},$C$2:$C$11,$B$2:$B$11,$A$2:$A$11,$D$2:$D$11,$E$2:$E$11,$F$2:$F$11,$G$2:$G$11),4,FALSE)</f>
        <v>5559</v>
      </c>
      <c r="N8" s="8">
        <f>VLOOKUP(J8,CHOOSE({1,2,3,4,5,6,7},$C$2:$C$11,$B$2:$B$11,$A$2:$A$11,$D$2:$D$11,$E$2:$E$11,$F$2:$F$11,$G$2:$G$11),5,FALSE)</f>
        <v>6557</v>
      </c>
      <c r="O8" s="8">
        <f>VLOOKUP(J8,CHOOSE({1,2,3,4,5,6,7},$C$2:$C$11,$B$2:$B$11,$A$2:$A$11,$D$2:$D$11,$E$2:$E$11,$F$2:$F$11,$G$2:$G$11),6,FALSE)</f>
        <v>6971</v>
      </c>
      <c r="P8" s="8">
        <f>VLOOKUP(J8,CHOOSE({1,2,3,4,5,6,7},$C$2:$C$11,$B$2:$B$11,$A$2:$A$11,$D$2:$D$11,$E$2:$E$11,$F$2:$F$11,$G$2:$G$11),7,FALSE)</f>
        <v>5724</v>
      </c>
    </row>
    <row r="9" spans="1:16" x14ac:dyDescent="0.3">
      <c r="A9" s="8" t="s">
        <v>80</v>
      </c>
      <c r="B9" s="8" t="s">
        <v>135</v>
      </c>
      <c r="C9" s="8" t="s">
        <v>149</v>
      </c>
      <c r="D9" s="8">
        <v>7925</v>
      </c>
      <c r="E9" s="8">
        <v>9359</v>
      </c>
      <c r="F9" s="8">
        <v>9598</v>
      </c>
      <c r="G9" s="8">
        <v>8767</v>
      </c>
      <c r="J9" s="7" t="s">
        <v>143</v>
      </c>
      <c r="K9" s="8" t="str">
        <f>VLOOKUP(J9,CHOOSE({1,2,3,4,5,6,7},$C$2:$C$11,$B$2:$B$11,$A$2:$A$11,$D$2:$D$11,$E$2:$E$11,$F$2:$F$11,$G$2:$G$11),2,FALSE)</f>
        <v>Gurgaon</v>
      </c>
      <c r="L9" s="8" t="str">
        <f>VLOOKUP(J9,CHOOSE({1,2,3,4,5,6,7},$C$2:$C$11,$B$2:$B$11,$A$2:$A$11,$D$2:$D$11,$E$2:$E$11,$F$2:$F$11,$G$2:$G$11),3,FALSE)</f>
        <v>Peter Krschne</v>
      </c>
      <c r="M9" s="8">
        <f>VLOOKUP(J9,CHOOSE({1,2,3,4,5,6,7},$C$2:$C$11,$B$2:$B$11,$A$2:$A$11,$D$2:$D$11,$E$2:$E$11,$F$2:$F$11,$G$2:$G$11),4,FALSE)</f>
        <v>6344</v>
      </c>
      <c r="N9" s="8">
        <f>VLOOKUP(J9,CHOOSE({1,2,3,4,5,6,7},$C$2:$C$11,$B$2:$B$11,$A$2:$A$11,$D$2:$D$11,$E$2:$E$11,$F$2:$F$11,$G$2:$G$11),5,FALSE)</f>
        <v>8302</v>
      </c>
      <c r="O9" s="8">
        <f>VLOOKUP(J9,CHOOSE({1,2,3,4,5,6,7},$C$2:$C$11,$B$2:$B$11,$A$2:$A$11,$D$2:$D$11,$E$2:$E$11,$F$2:$F$11,$G$2:$G$11),6,FALSE)</f>
        <v>6811</v>
      </c>
      <c r="P9" s="8">
        <f>VLOOKUP(J9,CHOOSE({1,2,3,4,5,6,7},$C$2:$C$11,$B$2:$B$11,$A$2:$A$11,$D$2:$D$11,$E$2:$E$11,$F$2:$F$11,$G$2:$G$11),7,FALSE)</f>
        <v>6320</v>
      </c>
    </row>
    <row r="10" spans="1:16" x14ac:dyDescent="0.3">
      <c r="A10" s="8" t="s">
        <v>81</v>
      </c>
      <c r="B10" s="8" t="s">
        <v>136</v>
      </c>
      <c r="C10" s="8" t="s">
        <v>150</v>
      </c>
      <c r="D10" s="8">
        <v>5113</v>
      </c>
      <c r="E10" s="8">
        <v>6724</v>
      </c>
      <c r="F10" s="8">
        <v>7184</v>
      </c>
      <c r="G10" s="8">
        <v>5096</v>
      </c>
      <c r="J10" s="7" t="s">
        <v>151</v>
      </c>
      <c r="K10" s="8" t="str">
        <f>VLOOKUP(J10,CHOOSE({1,2,3,4,5,6,7},$C$2:$C$11,$B$2:$B$11,$A$2:$A$11,$D$2:$D$11,$E$2:$E$11,$F$2:$F$11,$G$2:$G$11),2,FALSE)</f>
        <v>Nagpur</v>
      </c>
      <c r="L10" s="8" t="str">
        <f>VLOOKUP(J10,CHOOSE({1,2,3,4,5,6,7},$C$2:$C$11,$B$2:$B$11,$A$2:$A$11,$D$2:$D$11,$E$2:$E$11,$F$2:$F$11,$G$2:$G$11),3,FALSE)</f>
        <v>Thomas Axen</v>
      </c>
      <c r="M10" s="8">
        <f>VLOOKUP(J10,CHOOSE({1,2,3,4,5,6,7},$C$2:$C$11,$B$2:$B$11,$A$2:$A$11,$D$2:$D$11,$E$2:$E$11,$F$2:$F$11,$G$2:$G$11),4,FALSE)</f>
        <v>6877</v>
      </c>
      <c r="N10" s="8">
        <f>VLOOKUP(J10,CHOOSE({1,2,3,4,5,6,7},$C$2:$C$11,$B$2:$B$11,$A$2:$A$11,$D$2:$D$11,$E$2:$E$11,$F$2:$F$11,$G$2:$G$11),5,FALSE)</f>
        <v>8459</v>
      </c>
      <c r="O10" s="8">
        <f>VLOOKUP(J10,CHOOSE({1,2,3,4,5,6,7},$C$2:$C$11,$B$2:$B$11,$A$2:$A$11,$D$2:$D$11,$E$2:$E$11,$F$2:$F$11,$G$2:$G$11),6,FALSE)</f>
        <v>6036</v>
      </c>
      <c r="P10" s="8">
        <f>VLOOKUP(J10,CHOOSE({1,2,3,4,5,6,7},$C$2:$C$11,$B$2:$B$11,$A$2:$A$11,$D$2:$D$11,$E$2:$E$11,$F$2:$F$11,$G$2:$G$11),7,FALSE)</f>
        <v>5147</v>
      </c>
    </row>
    <row r="11" spans="1:16" ht="15" thickBot="1" x14ac:dyDescent="0.35">
      <c r="A11" s="8" t="s">
        <v>82</v>
      </c>
      <c r="B11" s="8" t="s">
        <v>137</v>
      </c>
      <c r="C11" s="8" t="s">
        <v>151</v>
      </c>
      <c r="D11" s="8">
        <v>6877</v>
      </c>
      <c r="E11" s="8">
        <v>8459</v>
      </c>
      <c r="F11" s="8">
        <v>6036</v>
      </c>
      <c r="G11" s="8">
        <v>5147</v>
      </c>
      <c r="J11" s="11" t="s">
        <v>142</v>
      </c>
      <c r="K11" s="8" t="str">
        <f>VLOOKUP(J11,CHOOSE({1,2,3,4,5,6,7},$C$2:$C$11,$B$2:$B$11,$A$2:$A$11,$D$2:$D$11,$E$2:$E$11,$F$2:$F$11,$G$2:$G$11),2,FALSE)</f>
        <v>Bangalore</v>
      </c>
      <c r="L11" s="8" t="str">
        <f>VLOOKUP(J11,CHOOSE({1,2,3,4,5,6,7},$C$2:$C$11,$B$2:$B$11,$A$2:$A$11,$D$2:$D$11,$E$2:$E$11,$F$2:$F$11,$G$2:$G$11),3,FALSE)</f>
        <v>Nancy Freehafer</v>
      </c>
      <c r="M11" s="8">
        <f>VLOOKUP(J11,CHOOSE({1,2,3,4,5,6,7},$C$2:$C$11,$B$2:$B$11,$A$2:$A$11,$D$2:$D$11,$E$2:$E$11,$F$2:$F$11,$G$2:$G$11),4,FALSE)</f>
        <v>7228</v>
      </c>
      <c r="N11" s="8">
        <f>VLOOKUP(J11,CHOOSE({1,2,3,4,5,6,7},$C$2:$C$11,$B$2:$B$11,$A$2:$A$11,$D$2:$D$11,$E$2:$E$11,$F$2:$F$11,$G$2:$G$11),5,FALSE)</f>
        <v>8627</v>
      </c>
      <c r="O11" s="8">
        <f>VLOOKUP(J11,CHOOSE({1,2,3,4,5,6,7},$C$2:$C$11,$B$2:$B$11,$A$2:$A$11,$D$2:$D$11,$E$2:$E$11,$F$2:$F$11,$G$2:$G$11),6,FALSE)</f>
        <v>6807</v>
      </c>
      <c r="P11" s="8">
        <f>VLOOKUP(J11,CHOOSE({1,2,3,4,5,6,7},$C$2:$C$11,$B$2:$B$11,$A$2:$A$11,$D$2:$D$11,$E$2:$E$11,$F$2:$F$11,$G$2:$G$11),7,FALSE)</f>
        <v>8875</v>
      </c>
    </row>
  </sheetData>
  <conditionalFormatting sqref="J1:J1048576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Q.1</vt:lpstr>
      <vt:lpstr>Q.2</vt:lpstr>
      <vt:lpstr>Q.3</vt:lpstr>
      <vt:lpstr>Q.4</vt:lpstr>
      <vt:lpstr>Q.5</vt:lpstr>
      <vt:lpstr>Q.6</vt:lpstr>
      <vt:lpstr>Q.7</vt:lpstr>
      <vt:lpstr>Q.8</vt:lpstr>
      <vt:lpstr>Delhi</vt:lpstr>
      <vt:lpstr>Gurgaon</vt:lpstr>
      <vt:lpstr>Noida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Sundram</dc:creator>
  <cp:lastModifiedBy>Aryan monga</cp:lastModifiedBy>
  <dcterms:created xsi:type="dcterms:W3CDTF">2017-06-14T09:47:18Z</dcterms:created>
  <dcterms:modified xsi:type="dcterms:W3CDTF">2024-03-18T09:06:08Z</dcterms:modified>
</cp:coreProperties>
</file>