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019D1B5E-8CE6-41D9-AD2B-2422E7EE30FF}" xr6:coauthVersionLast="47" xr6:coauthVersionMax="47" xr10:uidLastSave="{00000000-0000-0000-0000-000000000000}"/>
  <bookViews>
    <workbookView xWindow="-108" yWindow="-108" windowWidth="23256" windowHeight="13176" xr2:uid="{00000000-000D-0000-FFFF-FFFF00000000}"/>
  </bookViews>
  <sheets>
    <sheet name="Sheet5" sheetId="22" r:id="rId1"/>
    <sheet name="orders" sheetId="17" r:id="rId2"/>
    <sheet name="customers" sheetId="13" r:id="rId3"/>
    <sheet name="products" sheetId="2" r:id="rId4"/>
    <sheet name="Sheet1" sheetId="18" r:id="rId5"/>
    <sheet name="customer worksheet" sheetId="20" r:id="rId6"/>
    <sheet name="country worksheet " sheetId="21" r:id="rId7"/>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5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O20" i="17"/>
  <c r="O24" i="17"/>
  <c r="O28" i="17"/>
  <c r="O32" i="17"/>
  <c r="O40" i="17"/>
  <c r="O52" i="17"/>
  <c r="O64" i="17"/>
  <c r="O76" i="17"/>
  <c r="O91" i="17"/>
  <c r="O92" i="17"/>
  <c r="O95" i="17"/>
  <c r="O96" i="17"/>
  <c r="O100" i="17"/>
  <c r="O132" i="17"/>
  <c r="O139" i="17"/>
  <c r="O151" i="17"/>
  <c r="O152" i="17"/>
  <c r="O155" i="17"/>
  <c r="O164" i="17"/>
  <c r="O168" i="17"/>
  <c r="O171" i="17"/>
  <c r="O187" i="17"/>
  <c r="O188" i="17"/>
  <c r="O190" i="17"/>
  <c r="O195" i="17"/>
  <c r="O196" i="17"/>
  <c r="O200" i="17"/>
  <c r="O220" i="17"/>
  <c r="O224" i="17"/>
  <c r="O236" i="17"/>
  <c r="O256" i="17"/>
  <c r="O260" i="17"/>
  <c r="O268" i="17"/>
  <c r="O287" i="17"/>
  <c r="O288" i="17"/>
  <c r="O292" i="17"/>
  <c r="O296" i="17"/>
  <c r="O300" i="17"/>
  <c r="O328" i="17"/>
  <c r="O339" i="17"/>
  <c r="O347" i="17"/>
  <c r="O351" i="17"/>
  <c r="O384" i="17"/>
  <c r="O388" i="17"/>
  <c r="O390" i="17"/>
  <c r="O391" i="17"/>
  <c r="O392" i="17"/>
  <c r="O423" i="17"/>
  <c r="O424" i="17"/>
  <c r="O436" i="17"/>
  <c r="O452" i="17"/>
  <c r="O483" i="17"/>
  <c r="O486" i="17"/>
  <c r="O491" i="17"/>
  <c r="O492" i="17"/>
  <c r="O495" i="17"/>
  <c r="O496" i="17"/>
  <c r="O524" i="17"/>
  <c r="O527" i="17"/>
  <c r="O532" i="17"/>
  <c r="O547" i="17"/>
  <c r="O583" i="17"/>
  <c r="O586" i="17"/>
  <c r="O588" i="17"/>
  <c r="O595" i="17"/>
  <c r="O619" i="17"/>
  <c r="O620" i="17"/>
  <c r="O627" i="17"/>
  <c r="O630" i="17"/>
  <c r="O687" i="17"/>
  <c r="O688" i="17"/>
  <c r="O691" i="17"/>
  <c r="O692" i="17"/>
  <c r="O719" i="17"/>
  <c r="O731" i="17"/>
  <c r="O732" i="17"/>
  <c r="O743" i="17"/>
  <c r="O744" i="17"/>
  <c r="O780" i="17"/>
  <c r="O783" i="17"/>
  <c r="O784" i="17"/>
  <c r="O787" i="17"/>
  <c r="O791" i="17"/>
  <c r="O819" i="17"/>
  <c r="O823" i="17"/>
  <c r="O832" i="17"/>
  <c r="O843" i="17"/>
  <c r="O876" i="17"/>
  <c r="O884" i="17"/>
  <c r="O887" i="17"/>
  <c r="O888" i="17"/>
  <c r="O891" i="17"/>
  <c r="O927" i="17"/>
  <c r="O928" i="17"/>
  <c r="O940" i="17"/>
  <c r="O944" i="17"/>
  <c r="O959" i="17"/>
  <c r="O976" i="17"/>
  <c r="O979" i="17"/>
  <c r="O980" i="17"/>
  <c r="O983" i="17"/>
  <c r="O987" i="17"/>
  <c r="O988" i="17"/>
  <c r="N15" i="17"/>
  <c r="N17" i="17"/>
  <c r="N27" i="17"/>
  <c r="N28" i="17"/>
  <c r="N38" i="17"/>
  <c r="N40" i="17"/>
  <c r="N44" i="17"/>
  <c r="N74" i="17"/>
  <c r="N75" i="17"/>
  <c r="N76" i="17"/>
  <c r="N77" i="17"/>
  <c r="N112" i="17"/>
  <c r="N116" i="17"/>
  <c r="N127" i="17"/>
  <c r="N158" i="17"/>
  <c r="N159" i="17"/>
  <c r="N161" i="17"/>
  <c r="N162" i="17"/>
  <c r="N164" i="17"/>
  <c r="N198" i="17"/>
  <c r="N200" i="17"/>
  <c r="N208" i="17"/>
  <c r="N209" i="17"/>
  <c r="N244" i="17"/>
  <c r="N245" i="17"/>
  <c r="N247" i="17"/>
  <c r="N248" i="17"/>
  <c r="N280" i="17"/>
  <c r="N283" i="17"/>
  <c r="N291" i="17"/>
  <c r="N292" i="17"/>
  <c r="N295" i="17"/>
  <c r="N326" i="17"/>
  <c r="N327" i="17"/>
  <c r="N329" i="17"/>
  <c r="N330" i="17"/>
  <c r="N332" i="17"/>
  <c r="N352" i="17"/>
  <c r="N354" i="17"/>
  <c r="N363" i="17"/>
  <c r="N364" i="17"/>
  <c r="N374" i="17"/>
  <c r="N376" i="17"/>
  <c r="N378" i="17"/>
  <c r="N411" i="17"/>
  <c r="N413" i="17"/>
  <c r="N435" i="17"/>
  <c r="N449" i="17"/>
  <c r="N450" i="17"/>
  <c r="N483" i="17"/>
  <c r="N484" i="17"/>
  <c r="N486" i="17"/>
  <c r="N487" i="17"/>
  <c r="N506" i="17"/>
  <c r="N507" i="17"/>
  <c r="N518" i="17"/>
  <c r="N554" i="17"/>
  <c r="N557" i="17"/>
  <c r="N558" i="17"/>
  <c r="N559" i="17"/>
  <c r="N560" i="17"/>
  <c r="N580" i="17"/>
  <c r="N590" i="17"/>
  <c r="N591" i="17"/>
  <c r="N604" i="17"/>
  <c r="N628" i="17"/>
  <c r="N629" i="17"/>
  <c r="N630" i="17"/>
  <c r="N631" i="17"/>
  <c r="N665" i="17"/>
  <c r="N666" i="17"/>
  <c r="N675" i="17"/>
  <c r="N676" i="17"/>
  <c r="N678" i="17"/>
  <c r="N712" i="17"/>
  <c r="N735" i="17"/>
  <c r="N740" i="17"/>
  <c r="N748" i="17"/>
  <c r="N750" i="17"/>
  <c r="N783" i="17"/>
  <c r="N784" i="17"/>
  <c r="N785" i="17"/>
  <c r="N786" i="17"/>
  <c r="N807" i="17"/>
  <c r="N809" i="17"/>
  <c r="N823" i="17"/>
  <c r="N854" i="17"/>
  <c r="N855" i="17"/>
  <c r="N856" i="17"/>
  <c r="N858" i="17"/>
  <c r="N860" i="17"/>
  <c r="N880" i="17"/>
  <c r="N927" i="17"/>
  <c r="N928" i="17"/>
  <c r="N930" i="17"/>
  <c r="N931" i="17"/>
  <c r="N950" i="17"/>
  <c r="N951" i="17"/>
  <c r="N954" i="17"/>
  <c r="N955" i="17"/>
  <c r="N964" i="17"/>
  <c r="N965" i="17"/>
  <c r="N968" i="17"/>
  <c r="N976" i="17"/>
  <c r="N986" i="17"/>
  <c r="N987" i="17"/>
  <c r="N989" i="17"/>
  <c r="N990" i="17"/>
  <c r="M11" i="17"/>
  <c r="M12" i="17"/>
  <c r="M14" i="17"/>
  <c r="M15" i="17"/>
  <c r="M17" i="17"/>
  <c r="M27" i="17"/>
  <c r="M28" i="17"/>
  <c r="M47" i="17"/>
  <c r="M50" i="17"/>
  <c r="M51" i="17"/>
  <c r="M54" i="17"/>
  <c r="M55" i="17"/>
  <c r="M75" i="17"/>
  <c r="M76" i="17"/>
  <c r="M78" i="17"/>
  <c r="M87" i="17"/>
  <c r="M90" i="17"/>
  <c r="M107" i="17"/>
  <c r="M111" i="17"/>
  <c r="M113" i="17"/>
  <c r="M114" i="17"/>
  <c r="M118" i="17"/>
  <c r="M119" i="17"/>
  <c r="M134" i="17"/>
  <c r="M135" i="17"/>
  <c r="M137" i="17"/>
  <c r="M139" i="17"/>
  <c r="M146" i="17"/>
  <c r="M147" i="17"/>
  <c r="M148" i="17"/>
  <c r="M163" i="17"/>
  <c r="M166" i="17"/>
  <c r="M168" i="17"/>
  <c r="M170" i="17"/>
  <c r="M171" i="17"/>
  <c r="M186" i="17"/>
  <c r="M190" i="17"/>
  <c r="M191" i="17"/>
  <c r="M198" i="17"/>
  <c r="M199" i="17"/>
  <c r="M207" i="17"/>
  <c r="M214" i="17"/>
  <c r="M218" i="17"/>
  <c r="M219" i="17"/>
  <c r="M220" i="17"/>
  <c r="M222" i="17"/>
  <c r="M235" i="17"/>
  <c r="M236" i="17"/>
  <c r="M239" i="17"/>
  <c r="M240" i="17"/>
  <c r="M242" i="17"/>
  <c r="M248" i="17"/>
  <c r="M250" i="17"/>
  <c r="M251" i="17"/>
  <c r="M258" i="17"/>
  <c r="M269" i="17"/>
  <c r="M270" i="17"/>
  <c r="M271" i="17"/>
  <c r="M272" i="17"/>
  <c r="M275" i="17"/>
  <c r="M287" i="17"/>
  <c r="M290" i="17"/>
  <c r="M291" i="17"/>
  <c r="M292" i="17"/>
  <c r="M300" i="17"/>
  <c r="M303" i="17"/>
  <c r="M311" i="17"/>
  <c r="M318" i="17"/>
  <c r="M320" i="17"/>
  <c r="M322" i="17"/>
  <c r="M323" i="17"/>
  <c r="M339" i="17"/>
  <c r="M340" i="17"/>
  <c r="M342" i="17"/>
  <c r="M343" i="17"/>
  <c r="M348" i="17"/>
  <c r="M358" i="17"/>
  <c r="M362" i="17"/>
  <c r="M364" i="17"/>
  <c r="M368" i="17"/>
  <c r="M370" i="17"/>
  <c r="M380" i="17"/>
  <c r="M385" i="17"/>
  <c r="M387" i="17"/>
  <c r="M388" i="17"/>
  <c r="M390" i="17"/>
  <c r="M402" i="17"/>
  <c r="M403" i="17"/>
  <c r="M404" i="17"/>
  <c r="M406" i="17"/>
  <c r="M408" i="17"/>
  <c r="M411" i="17"/>
  <c r="M422" i="17"/>
  <c r="M423" i="17"/>
  <c r="M424" i="17"/>
  <c r="M427" i="17"/>
  <c r="M430" i="17"/>
  <c r="M434" i="17"/>
  <c r="M442" i="17"/>
  <c r="M447" i="17"/>
  <c r="M448" i="17"/>
  <c r="M450" i="17"/>
  <c r="M452" i="17"/>
  <c r="M463" i="17"/>
  <c r="M466" i="17"/>
  <c r="M468" i="17"/>
  <c r="M470" i="17"/>
  <c r="M472" i="17"/>
  <c r="M474" i="17"/>
  <c r="M483" i="17"/>
  <c r="M486" i="17"/>
  <c r="M487" i="17"/>
  <c r="M494" i="17"/>
  <c r="M495" i="17"/>
  <c r="M496" i="17"/>
  <c r="M502" i="17"/>
  <c r="M506" i="17"/>
  <c r="M511" i="17"/>
  <c r="M512" i="17"/>
  <c r="M514" i="17"/>
  <c r="M516" i="17"/>
  <c r="M526" i="17"/>
  <c r="M528" i="17"/>
  <c r="M531" i="17"/>
  <c r="M532" i="17"/>
  <c r="M534" i="17"/>
  <c r="M546" i="17"/>
  <c r="M547" i="17"/>
  <c r="M550" i="17"/>
  <c r="M558" i="17"/>
  <c r="M559" i="17"/>
  <c r="M566" i="17"/>
  <c r="M568" i="17"/>
  <c r="M573" i="17"/>
  <c r="M574" i="17"/>
  <c r="M578" i="17"/>
  <c r="M579" i="17"/>
  <c r="M590" i="17"/>
  <c r="M591" i="17"/>
  <c r="M593" i="17"/>
  <c r="M594" i="17"/>
  <c r="M596" i="17"/>
  <c r="M600" i="17"/>
  <c r="M610" i="17"/>
  <c r="M613" i="17"/>
  <c r="M616" i="17"/>
  <c r="M619" i="17"/>
  <c r="M620" i="17"/>
  <c r="M622" i="17"/>
  <c r="M631" i="17"/>
  <c r="M637" i="17"/>
  <c r="M638" i="17"/>
  <c r="M639" i="17"/>
  <c r="M640" i="17"/>
  <c r="M642" i="17"/>
  <c r="M655" i="17"/>
  <c r="M656" i="17"/>
  <c r="M658" i="17"/>
  <c r="M660" i="17"/>
  <c r="M663" i="17"/>
  <c r="M675" i="17"/>
  <c r="M676" i="17"/>
  <c r="M678" i="17"/>
  <c r="M682" i="17"/>
  <c r="M684" i="17"/>
  <c r="M691" i="17"/>
  <c r="M694" i="17"/>
  <c r="M698" i="17"/>
  <c r="M699" i="17"/>
  <c r="M702" i="17"/>
  <c r="M703" i="17"/>
  <c r="M704" i="17"/>
  <c r="M715" i="17"/>
  <c r="M716" i="17"/>
  <c r="M718" i="17"/>
  <c r="M722" i="17"/>
  <c r="M723" i="17"/>
  <c r="M735" i="17"/>
  <c r="M736" i="17"/>
  <c r="M738" i="17"/>
  <c r="M747" i="17"/>
  <c r="M748" i="17"/>
  <c r="M754" i="17"/>
  <c r="M762" i="17"/>
  <c r="M763" i="17"/>
  <c r="M764" i="17"/>
  <c r="M766" i="17"/>
  <c r="M768" i="17"/>
  <c r="M780" i="17"/>
  <c r="M782" i="17"/>
  <c r="M783" i="17"/>
  <c r="M784" i="17"/>
  <c r="M786" i="17"/>
  <c r="M788" i="17"/>
  <c r="M799" i="17"/>
  <c r="M801" i="17"/>
  <c r="M804" i="17"/>
  <c r="M808" i="17"/>
  <c r="M810" i="17"/>
  <c r="M820" i="17"/>
  <c r="M823" i="17"/>
  <c r="M824" i="17"/>
  <c r="M826" i="17"/>
  <c r="M828" i="17"/>
  <c r="M838" i="17"/>
  <c r="M840" i="17"/>
  <c r="M842" i="17"/>
  <c r="M843" i="17"/>
  <c r="M846" i="17"/>
  <c r="M848" i="17"/>
  <c r="M858" i="17"/>
  <c r="M859" i="17"/>
  <c r="M860" i="17"/>
  <c r="M862" i="17"/>
  <c r="M866" i="17"/>
  <c r="M867" i="17"/>
  <c r="M868" i="17"/>
  <c r="M874" i="17"/>
  <c r="M881" i="17"/>
  <c r="M882" i="17"/>
  <c r="M884" i="17"/>
  <c r="M886" i="17"/>
  <c r="M895" i="17"/>
  <c r="M898" i="17"/>
  <c r="M900" i="17"/>
  <c r="M902" i="17"/>
  <c r="M903" i="17"/>
  <c r="M914" i="17"/>
  <c r="M915" i="17"/>
  <c r="M917" i="17"/>
  <c r="M919" i="17"/>
  <c r="M924" i="17"/>
  <c r="M926" i="17"/>
  <c r="M931" i="17"/>
  <c r="M938" i="17"/>
  <c r="M939" i="17"/>
  <c r="M940" i="17"/>
  <c r="M942" i="17"/>
  <c r="M943" i="17"/>
  <c r="M954" i="17"/>
  <c r="M955" i="17"/>
  <c r="M956" i="17"/>
  <c r="M958" i="17"/>
  <c r="M960" i="17"/>
  <c r="M963" i="17"/>
  <c r="M970" i="17"/>
  <c r="M974" i="17"/>
  <c r="M980" i="17"/>
  <c r="M982" i="17"/>
  <c r="M991" i="17"/>
  <c r="M994" i="17"/>
  <c r="M996" i="17"/>
  <c r="M998" i="17"/>
  <c r="M999" i="17"/>
  <c r="M1000" i="17"/>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J12" i="17"/>
  <c r="O12" i="17" s="1"/>
  <c r="K12" i="17"/>
  <c r="L12" i="17"/>
  <c r="J13" i="17"/>
  <c r="O13" i="17" s="1"/>
  <c r="K13" i="17"/>
  <c r="L13" i="17"/>
  <c r="M13" i="17" s="1"/>
  <c r="J14" i="17"/>
  <c r="O14" i="17" s="1"/>
  <c r="K14" i="17"/>
  <c r="L14" i="17"/>
  <c r="J15" i="17"/>
  <c r="O15" i="17" s="1"/>
  <c r="K15" i="17"/>
  <c r="L15" i="17"/>
  <c r="J16" i="17"/>
  <c r="O16" i="17" s="1"/>
  <c r="K16" i="17"/>
  <c r="L16" i="17"/>
  <c r="M16" i="17" s="1"/>
  <c r="J17" i="17"/>
  <c r="O17" i="17" s="1"/>
  <c r="K17" i="17"/>
  <c r="L17" i="17"/>
  <c r="J18" i="17"/>
  <c r="O18" i="17" s="1"/>
  <c r="K18" i="17"/>
  <c r="L18" i="17"/>
  <c r="M18" i="17" s="1"/>
  <c r="J19" i="17"/>
  <c r="O19" i="17" s="1"/>
  <c r="K19" i="17"/>
  <c r="L19" i="17"/>
  <c r="M19" i="17" s="1"/>
  <c r="J20" i="17"/>
  <c r="K20" i="17"/>
  <c r="L20" i="17"/>
  <c r="M20" i="17" s="1"/>
  <c r="J21" i="17"/>
  <c r="O21" i="17" s="1"/>
  <c r="K21" i="17"/>
  <c r="L21" i="17"/>
  <c r="M21" i="17" s="1"/>
  <c r="J22" i="17"/>
  <c r="O22" i="17" s="1"/>
  <c r="K22" i="17"/>
  <c r="L22" i="17"/>
  <c r="M22" i="17" s="1"/>
  <c r="J23" i="17"/>
  <c r="O23" i="17" s="1"/>
  <c r="K23" i="17"/>
  <c r="L23" i="17"/>
  <c r="M23" i="17" s="1"/>
  <c r="J24" i="17"/>
  <c r="K24" i="17"/>
  <c r="L24" i="17"/>
  <c r="M24" i="17" s="1"/>
  <c r="J25" i="17"/>
  <c r="O25" i="17" s="1"/>
  <c r="K25" i="17"/>
  <c r="L25" i="17"/>
  <c r="M25" i="17" s="1"/>
  <c r="J26" i="17"/>
  <c r="O26" i="17" s="1"/>
  <c r="K26" i="17"/>
  <c r="L26" i="17"/>
  <c r="M26" i="17" s="1"/>
  <c r="J27" i="17"/>
  <c r="O27" i="17" s="1"/>
  <c r="K27" i="17"/>
  <c r="L27" i="17"/>
  <c r="J28" i="17"/>
  <c r="K28" i="17"/>
  <c r="L28" i="17"/>
  <c r="J29" i="17"/>
  <c r="O29" i="17" s="1"/>
  <c r="K29" i="17"/>
  <c r="L29" i="17"/>
  <c r="M29" i="17" s="1"/>
  <c r="J30" i="17"/>
  <c r="O30" i="17" s="1"/>
  <c r="K30" i="17"/>
  <c r="L30" i="17"/>
  <c r="M30" i="17" s="1"/>
  <c r="J31" i="17"/>
  <c r="O31" i="17" s="1"/>
  <c r="K31" i="17"/>
  <c r="L31" i="17"/>
  <c r="M31" i="17" s="1"/>
  <c r="J32" i="17"/>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J48" i="17"/>
  <c r="O48" i="17" s="1"/>
  <c r="K48" i="17"/>
  <c r="L48" i="17"/>
  <c r="M48" i="17" s="1"/>
  <c r="J49" i="17"/>
  <c r="O49" i="17" s="1"/>
  <c r="K49" i="17"/>
  <c r="L49" i="17"/>
  <c r="M49" i="17" s="1"/>
  <c r="J50" i="17"/>
  <c r="O50" i="17" s="1"/>
  <c r="K50" i="17"/>
  <c r="L50" i="17"/>
  <c r="J51" i="17"/>
  <c r="O51" i="17" s="1"/>
  <c r="K51" i="17"/>
  <c r="L51" i="17"/>
  <c r="J52" i="17"/>
  <c r="K52" i="17"/>
  <c r="L52" i="17"/>
  <c r="M52" i="17" s="1"/>
  <c r="J53" i="17"/>
  <c r="O53" i="17" s="1"/>
  <c r="K53" i="17"/>
  <c r="L53" i="17"/>
  <c r="M53" i="17" s="1"/>
  <c r="J54" i="17"/>
  <c r="O54" i="17" s="1"/>
  <c r="K54" i="17"/>
  <c r="L54" i="17"/>
  <c r="J55" i="17"/>
  <c r="O55" i="17" s="1"/>
  <c r="K55" i="17"/>
  <c r="L55" i="17"/>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J76" i="17"/>
  <c r="K76" i="17"/>
  <c r="L76" i="17"/>
  <c r="J77" i="17"/>
  <c r="O77" i="17" s="1"/>
  <c r="K77" i="17"/>
  <c r="L77" i="17"/>
  <c r="M77" i="17" s="1"/>
  <c r="J78" i="17"/>
  <c r="O78" i="17" s="1"/>
  <c r="K78" i="17"/>
  <c r="L78" i="17"/>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J88" i="17"/>
  <c r="O88" i="17" s="1"/>
  <c r="K88" i="17"/>
  <c r="L88" i="17"/>
  <c r="M88" i="17" s="1"/>
  <c r="J89" i="17"/>
  <c r="O89" i="17" s="1"/>
  <c r="K89" i="17"/>
  <c r="L89" i="17"/>
  <c r="M89" i="17" s="1"/>
  <c r="J90" i="17"/>
  <c r="O90" i="17" s="1"/>
  <c r="K90" i="17"/>
  <c r="L90" i="17"/>
  <c r="J91" i="17"/>
  <c r="K91" i="17"/>
  <c r="L91" i="17"/>
  <c r="M91" i="17" s="1"/>
  <c r="J92" i="17"/>
  <c r="K92" i="17"/>
  <c r="L92" i="17"/>
  <c r="M92" i="17" s="1"/>
  <c r="J93" i="17"/>
  <c r="O93" i="17" s="1"/>
  <c r="K93" i="17"/>
  <c r="L93" i="17"/>
  <c r="M93" i="17" s="1"/>
  <c r="J94" i="17"/>
  <c r="O94" i="17" s="1"/>
  <c r="K94" i="17"/>
  <c r="L94" i="17"/>
  <c r="M94" i="17" s="1"/>
  <c r="J95" i="17"/>
  <c r="K95" i="17"/>
  <c r="L95" i="17"/>
  <c r="M95" i="17" s="1"/>
  <c r="J96" i="17"/>
  <c r="K96" i="17"/>
  <c r="L96" i="17"/>
  <c r="M96" i="17" s="1"/>
  <c r="J97" i="17"/>
  <c r="O97" i="17" s="1"/>
  <c r="K97" i="17"/>
  <c r="L97" i="17"/>
  <c r="M97" i="17" s="1"/>
  <c r="J98" i="17"/>
  <c r="O98" i="17" s="1"/>
  <c r="K98" i="17"/>
  <c r="L98" i="17"/>
  <c r="M98" i="17" s="1"/>
  <c r="J99" i="17"/>
  <c r="O99" i="17" s="1"/>
  <c r="K99" i="17"/>
  <c r="L99" i="17"/>
  <c r="M99" i="17" s="1"/>
  <c r="J100" i="17"/>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J108" i="17"/>
  <c r="O108" i="17" s="1"/>
  <c r="K108" i="17"/>
  <c r="L108" i="17"/>
  <c r="M108" i="17" s="1"/>
  <c r="J109" i="17"/>
  <c r="O109" i="17" s="1"/>
  <c r="K109" i="17"/>
  <c r="L109" i="17"/>
  <c r="M109" i="17" s="1"/>
  <c r="J110" i="17"/>
  <c r="O110" i="17" s="1"/>
  <c r="K110" i="17"/>
  <c r="L110" i="17"/>
  <c r="M110" i="17" s="1"/>
  <c r="J111" i="17"/>
  <c r="O111" i="17" s="1"/>
  <c r="K111" i="17"/>
  <c r="L111" i="17"/>
  <c r="J112" i="17"/>
  <c r="O112" i="17" s="1"/>
  <c r="K112" i="17"/>
  <c r="L112" i="17"/>
  <c r="M112" i="17" s="1"/>
  <c r="J113" i="17"/>
  <c r="O113" i="17" s="1"/>
  <c r="K113" i="17"/>
  <c r="L113" i="17"/>
  <c r="J114" i="17"/>
  <c r="O114" i="17" s="1"/>
  <c r="K114" i="17"/>
  <c r="L114" i="17"/>
  <c r="J115" i="17"/>
  <c r="O115" i="17" s="1"/>
  <c r="K115" i="17"/>
  <c r="L115" i="17"/>
  <c r="M115" i="17" s="1"/>
  <c r="J116" i="17"/>
  <c r="O116" i="17" s="1"/>
  <c r="K116" i="17"/>
  <c r="L116" i="17"/>
  <c r="M116" i="17" s="1"/>
  <c r="J117" i="17"/>
  <c r="O117" i="17" s="1"/>
  <c r="K117" i="17"/>
  <c r="L117" i="17"/>
  <c r="M117" i="17" s="1"/>
  <c r="J118" i="17"/>
  <c r="O118" i="17" s="1"/>
  <c r="K118" i="17"/>
  <c r="L118" i="17"/>
  <c r="J119" i="17"/>
  <c r="O119" i="17" s="1"/>
  <c r="K119" i="17"/>
  <c r="L119" i="17"/>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K132" i="17"/>
  <c r="L132" i="17"/>
  <c r="M132" i="17" s="1"/>
  <c r="J133" i="17"/>
  <c r="O133" i="17" s="1"/>
  <c r="K133" i="17"/>
  <c r="L133" i="17"/>
  <c r="M133" i="17" s="1"/>
  <c r="J134" i="17"/>
  <c r="O134" i="17" s="1"/>
  <c r="K134" i="17"/>
  <c r="L134" i="17"/>
  <c r="J135" i="17"/>
  <c r="O135" i="17" s="1"/>
  <c r="K135" i="17"/>
  <c r="L135" i="17"/>
  <c r="J136" i="17"/>
  <c r="O136" i="17" s="1"/>
  <c r="K136" i="17"/>
  <c r="L136" i="17"/>
  <c r="M136" i="17" s="1"/>
  <c r="J137" i="17"/>
  <c r="O137" i="17" s="1"/>
  <c r="K137" i="17"/>
  <c r="L137" i="17"/>
  <c r="J138" i="17"/>
  <c r="O138" i="17" s="1"/>
  <c r="K138" i="17"/>
  <c r="L138" i="17"/>
  <c r="M138" i="17" s="1"/>
  <c r="J139" i="17"/>
  <c r="K139" i="17"/>
  <c r="L139" i="17"/>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J147" i="17"/>
  <c r="O147" i="17" s="1"/>
  <c r="K147" i="17"/>
  <c r="L147" i="17"/>
  <c r="J148" i="17"/>
  <c r="O148" i="17" s="1"/>
  <c r="K148" i="17"/>
  <c r="L148" i="17"/>
  <c r="J149" i="17"/>
  <c r="O149" i="17" s="1"/>
  <c r="K149" i="17"/>
  <c r="L149" i="17"/>
  <c r="M149" i="17" s="1"/>
  <c r="J150" i="17"/>
  <c r="O150" i="17" s="1"/>
  <c r="K150" i="17"/>
  <c r="L150" i="17"/>
  <c r="M150" i="17" s="1"/>
  <c r="J151" i="17"/>
  <c r="K151" i="17"/>
  <c r="L151" i="17"/>
  <c r="M151" i="17" s="1"/>
  <c r="J152" i="17"/>
  <c r="K152" i="17"/>
  <c r="L152" i="17"/>
  <c r="M152" i="17" s="1"/>
  <c r="J153" i="17"/>
  <c r="O153" i="17" s="1"/>
  <c r="K153" i="17"/>
  <c r="L153" i="17"/>
  <c r="M153" i="17" s="1"/>
  <c r="J154" i="17"/>
  <c r="O154" i="17" s="1"/>
  <c r="K154" i="17"/>
  <c r="L154" i="17"/>
  <c r="M154" i="17" s="1"/>
  <c r="J155" i="17"/>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J164" i="17"/>
  <c r="K164" i="17"/>
  <c r="L164" i="17"/>
  <c r="M164" i="17" s="1"/>
  <c r="J165" i="17"/>
  <c r="O165" i="17" s="1"/>
  <c r="K165" i="17"/>
  <c r="L165" i="17"/>
  <c r="M165" i="17" s="1"/>
  <c r="J166" i="17"/>
  <c r="O166" i="17" s="1"/>
  <c r="K166" i="17"/>
  <c r="L166" i="17"/>
  <c r="J167" i="17"/>
  <c r="O167" i="17" s="1"/>
  <c r="K167" i="17"/>
  <c r="L167" i="17"/>
  <c r="M167" i="17" s="1"/>
  <c r="J168" i="17"/>
  <c r="K168" i="17"/>
  <c r="L168" i="17"/>
  <c r="J169" i="17"/>
  <c r="O169" i="17" s="1"/>
  <c r="K169" i="17"/>
  <c r="L169" i="17"/>
  <c r="M169" i="17" s="1"/>
  <c r="J170" i="17"/>
  <c r="O170" i="17" s="1"/>
  <c r="K170" i="17"/>
  <c r="L170" i="17"/>
  <c r="J171" i="17"/>
  <c r="K171" i="17"/>
  <c r="L171" i="17"/>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J187" i="17"/>
  <c r="K187" i="17"/>
  <c r="L187" i="17"/>
  <c r="M187" i="17" s="1"/>
  <c r="J188" i="17"/>
  <c r="K188" i="17"/>
  <c r="L188" i="17"/>
  <c r="M188" i="17" s="1"/>
  <c r="J189" i="17"/>
  <c r="O189" i="17" s="1"/>
  <c r="K189" i="17"/>
  <c r="L189" i="17"/>
  <c r="M189" i="17" s="1"/>
  <c r="J190" i="17"/>
  <c r="K190" i="17"/>
  <c r="L190" i="17"/>
  <c r="J191" i="17"/>
  <c r="O191" i="17" s="1"/>
  <c r="K191" i="17"/>
  <c r="L191" i="17"/>
  <c r="J192" i="17"/>
  <c r="O192" i="17" s="1"/>
  <c r="K192" i="17"/>
  <c r="L192" i="17"/>
  <c r="M192" i="17" s="1"/>
  <c r="J193" i="17"/>
  <c r="O193" i="17" s="1"/>
  <c r="K193" i="17"/>
  <c r="L193" i="17"/>
  <c r="M193" i="17" s="1"/>
  <c r="J194" i="17"/>
  <c r="O194" i="17" s="1"/>
  <c r="K194" i="17"/>
  <c r="L194" i="17"/>
  <c r="M194" i="17" s="1"/>
  <c r="J195" i="17"/>
  <c r="K195" i="17"/>
  <c r="L195" i="17"/>
  <c r="M195" i="17" s="1"/>
  <c r="J196" i="17"/>
  <c r="K196" i="17"/>
  <c r="L196" i="17"/>
  <c r="M196" i="17" s="1"/>
  <c r="J197" i="17"/>
  <c r="O197" i="17" s="1"/>
  <c r="K197" i="17"/>
  <c r="L197" i="17"/>
  <c r="M197" i="17" s="1"/>
  <c r="J198" i="17"/>
  <c r="O198" i="17" s="1"/>
  <c r="K198" i="17"/>
  <c r="L198" i="17"/>
  <c r="J199" i="17"/>
  <c r="O199" i="17" s="1"/>
  <c r="K199" i="17"/>
  <c r="L199" i="17"/>
  <c r="J200" i="17"/>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J215" i="17"/>
  <c r="O215" i="17" s="1"/>
  <c r="K215" i="17"/>
  <c r="L215" i="17"/>
  <c r="M215" i="17" s="1"/>
  <c r="J216" i="17"/>
  <c r="O216" i="17" s="1"/>
  <c r="K216" i="17"/>
  <c r="L216" i="17"/>
  <c r="M216" i="17" s="1"/>
  <c r="J217" i="17"/>
  <c r="O217" i="17" s="1"/>
  <c r="K217" i="17"/>
  <c r="L217" i="17"/>
  <c r="M217" i="17" s="1"/>
  <c r="J218" i="17"/>
  <c r="O218" i="17" s="1"/>
  <c r="K218" i="17"/>
  <c r="L218" i="17"/>
  <c r="J219" i="17"/>
  <c r="O219" i="17" s="1"/>
  <c r="K219" i="17"/>
  <c r="L219" i="17"/>
  <c r="J220" i="17"/>
  <c r="K220" i="17"/>
  <c r="L220" i="17"/>
  <c r="J221" i="17"/>
  <c r="O221" i="17" s="1"/>
  <c r="K221" i="17"/>
  <c r="L221" i="17"/>
  <c r="M221" i="17" s="1"/>
  <c r="J222" i="17"/>
  <c r="O222" i="17" s="1"/>
  <c r="K222" i="17"/>
  <c r="L222" i="17"/>
  <c r="J223" i="17"/>
  <c r="O223" i="17" s="1"/>
  <c r="K223" i="17"/>
  <c r="L223" i="17"/>
  <c r="M223" i="17" s="1"/>
  <c r="J224" i="17"/>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J236" i="17"/>
  <c r="K236" i="17"/>
  <c r="L236" i="17"/>
  <c r="J237" i="17"/>
  <c r="O237" i="17" s="1"/>
  <c r="K237" i="17"/>
  <c r="L237" i="17"/>
  <c r="M237" i="17" s="1"/>
  <c r="J238" i="17"/>
  <c r="O238" i="17" s="1"/>
  <c r="K238" i="17"/>
  <c r="L238" i="17"/>
  <c r="M238" i="17" s="1"/>
  <c r="J239" i="17"/>
  <c r="O239" i="17" s="1"/>
  <c r="K239" i="17"/>
  <c r="L239" i="17"/>
  <c r="J240" i="17"/>
  <c r="O240" i="17" s="1"/>
  <c r="K240" i="17"/>
  <c r="L240" i="17"/>
  <c r="J241" i="17"/>
  <c r="O241" i="17" s="1"/>
  <c r="K241" i="17"/>
  <c r="L241" i="17"/>
  <c r="M241" i="17" s="1"/>
  <c r="J242" i="17"/>
  <c r="O242" i="17" s="1"/>
  <c r="K242" i="17"/>
  <c r="L242" i="17"/>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J249" i="17"/>
  <c r="O249" i="17" s="1"/>
  <c r="K249" i="17"/>
  <c r="L249" i="17"/>
  <c r="M249" i="17" s="1"/>
  <c r="J250" i="17"/>
  <c r="O250" i="17" s="1"/>
  <c r="K250" i="17"/>
  <c r="L250" i="17"/>
  <c r="J251" i="17"/>
  <c r="O251" i="17" s="1"/>
  <c r="K251" i="17"/>
  <c r="L251" i="17"/>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K256" i="17"/>
  <c r="L256" i="17"/>
  <c r="M256" i="17" s="1"/>
  <c r="J257" i="17"/>
  <c r="O257" i="17" s="1"/>
  <c r="K257" i="17"/>
  <c r="L257" i="17"/>
  <c r="M257" i="17" s="1"/>
  <c r="J258" i="17"/>
  <c r="O258" i="17" s="1"/>
  <c r="K258" i="17"/>
  <c r="L258" i="17"/>
  <c r="J259" i="17"/>
  <c r="O259" i="17" s="1"/>
  <c r="K259" i="17"/>
  <c r="L259" i="17"/>
  <c r="M259" i="17" s="1"/>
  <c r="J260" i="17"/>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K268" i="17"/>
  <c r="L268" i="17"/>
  <c r="M268" i="17" s="1"/>
  <c r="J269" i="17"/>
  <c r="O269" i="17" s="1"/>
  <c r="K269" i="17"/>
  <c r="L269" i="17"/>
  <c r="J270" i="17"/>
  <c r="O270" i="17" s="1"/>
  <c r="K270" i="17"/>
  <c r="L270" i="17"/>
  <c r="J271" i="17"/>
  <c r="O271" i="17" s="1"/>
  <c r="K271" i="17"/>
  <c r="L271" i="17"/>
  <c r="J272" i="17"/>
  <c r="O272" i="17" s="1"/>
  <c r="K272" i="17"/>
  <c r="L272" i="17"/>
  <c r="J273" i="17"/>
  <c r="O273" i="17" s="1"/>
  <c r="K273" i="17"/>
  <c r="L273" i="17"/>
  <c r="M273" i="17" s="1"/>
  <c r="J274" i="17"/>
  <c r="O274" i="17" s="1"/>
  <c r="K274" i="17"/>
  <c r="L274" i="17"/>
  <c r="M274" i="17" s="1"/>
  <c r="J275" i="17"/>
  <c r="O275" i="17" s="1"/>
  <c r="K275" i="17"/>
  <c r="L275" i="17"/>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K287" i="17"/>
  <c r="L287" i="17"/>
  <c r="J288" i="17"/>
  <c r="K288" i="17"/>
  <c r="L288" i="17"/>
  <c r="M288" i="17" s="1"/>
  <c r="J289" i="17"/>
  <c r="O289" i="17" s="1"/>
  <c r="K289" i="17"/>
  <c r="L289" i="17"/>
  <c r="M289" i="17" s="1"/>
  <c r="J290" i="17"/>
  <c r="O290" i="17" s="1"/>
  <c r="K290" i="17"/>
  <c r="L290" i="17"/>
  <c r="J291" i="17"/>
  <c r="O291" i="17" s="1"/>
  <c r="K291" i="17"/>
  <c r="L291" i="17"/>
  <c r="J292" i="17"/>
  <c r="K292" i="17"/>
  <c r="L292" i="17"/>
  <c r="J293" i="17"/>
  <c r="O293" i="17" s="1"/>
  <c r="K293" i="17"/>
  <c r="L293" i="17"/>
  <c r="M293" i="17" s="1"/>
  <c r="J294" i="17"/>
  <c r="O294" i="17" s="1"/>
  <c r="K294" i="17"/>
  <c r="L294" i="17"/>
  <c r="M294" i="17" s="1"/>
  <c r="J295" i="17"/>
  <c r="O295" i="17" s="1"/>
  <c r="K295" i="17"/>
  <c r="L295" i="17"/>
  <c r="M295" i="17" s="1"/>
  <c r="J296" i="17"/>
  <c r="K296" i="17"/>
  <c r="L296" i="17"/>
  <c r="M296" i="17" s="1"/>
  <c r="J297" i="17"/>
  <c r="O297" i="17" s="1"/>
  <c r="K297" i="17"/>
  <c r="L297" i="17"/>
  <c r="M297" i="17" s="1"/>
  <c r="J298" i="17"/>
  <c r="O298" i="17" s="1"/>
  <c r="K298" i="17"/>
  <c r="L298" i="17"/>
  <c r="M298" i="17" s="1"/>
  <c r="J299" i="17"/>
  <c r="O299" i="17" s="1"/>
  <c r="K299" i="17"/>
  <c r="L299" i="17"/>
  <c r="M299" i="17" s="1"/>
  <c r="J300" i="17"/>
  <c r="K300" i="17"/>
  <c r="L300" i="17"/>
  <c r="J301" i="17"/>
  <c r="O301" i="17" s="1"/>
  <c r="K301" i="17"/>
  <c r="L301" i="17"/>
  <c r="M301" i="17" s="1"/>
  <c r="J302" i="17"/>
  <c r="O302" i="17" s="1"/>
  <c r="K302" i="17"/>
  <c r="L302" i="17"/>
  <c r="M302" i="17" s="1"/>
  <c r="J303" i="17"/>
  <c r="O303" i="17" s="1"/>
  <c r="K303" i="17"/>
  <c r="L303" i="17"/>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J319" i="17"/>
  <c r="O319" i="17" s="1"/>
  <c r="K319" i="17"/>
  <c r="L319" i="17"/>
  <c r="M319" i="17" s="1"/>
  <c r="J320" i="17"/>
  <c r="O320" i="17" s="1"/>
  <c r="K320" i="17"/>
  <c r="L320" i="17"/>
  <c r="J321" i="17"/>
  <c r="O321" i="17" s="1"/>
  <c r="K321" i="17"/>
  <c r="L321" i="17"/>
  <c r="M321" i="17" s="1"/>
  <c r="J322" i="17"/>
  <c r="O322" i="17" s="1"/>
  <c r="K322" i="17"/>
  <c r="L322" i="17"/>
  <c r="J323" i="17"/>
  <c r="O323" i="17" s="1"/>
  <c r="K323" i="17"/>
  <c r="L323" i="17"/>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K339" i="17"/>
  <c r="L339" i="17"/>
  <c r="J340" i="17"/>
  <c r="O340" i="17" s="1"/>
  <c r="K340" i="17"/>
  <c r="L340" i="17"/>
  <c r="J341" i="17"/>
  <c r="O341" i="17" s="1"/>
  <c r="K341" i="17"/>
  <c r="L341" i="17"/>
  <c r="M341" i="17" s="1"/>
  <c r="J342" i="17"/>
  <c r="O342" i="17" s="1"/>
  <c r="K342" i="17"/>
  <c r="L342" i="17"/>
  <c r="J343" i="17"/>
  <c r="O343" i="17" s="1"/>
  <c r="K343" i="17"/>
  <c r="L343" i="17"/>
  <c r="J344" i="17"/>
  <c r="O344" i="17" s="1"/>
  <c r="K344" i="17"/>
  <c r="L344" i="17"/>
  <c r="M344" i="17" s="1"/>
  <c r="J345" i="17"/>
  <c r="O345" i="17" s="1"/>
  <c r="K345" i="17"/>
  <c r="L345" i="17"/>
  <c r="M345" i="17" s="1"/>
  <c r="J346" i="17"/>
  <c r="O346" i="17" s="1"/>
  <c r="K346" i="17"/>
  <c r="L346" i="17"/>
  <c r="M346" i="17" s="1"/>
  <c r="J347" i="17"/>
  <c r="K347" i="17"/>
  <c r="L347" i="17"/>
  <c r="M347" i="17" s="1"/>
  <c r="J348" i="17"/>
  <c r="O348" i="17" s="1"/>
  <c r="K348" i="17"/>
  <c r="L348" i="17"/>
  <c r="J349" i="17"/>
  <c r="O349" i="17" s="1"/>
  <c r="K349" i="17"/>
  <c r="L349" i="17"/>
  <c r="M349" i="17" s="1"/>
  <c r="J350" i="17"/>
  <c r="O350" i="17" s="1"/>
  <c r="K350" i="17"/>
  <c r="L350" i="17"/>
  <c r="M350" i="17" s="1"/>
  <c r="J351" i="17"/>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J359" i="17"/>
  <c r="O359" i="17" s="1"/>
  <c r="K359" i="17"/>
  <c r="L359" i="17"/>
  <c r="M359" i="17" s="1"/>
  <c r="J360" i="17"/>
  <c r="O360" i="17" s="1"/>
  <c r="K360" i="17"/>
  <c r="L360" i="17"/>
  <c r="M360" i="17" s="1"/>
  <c r="J361" i="17"/>
  <c r="O361" i="17" s="1"/>
  <c r="K361" i="17"/>
  <c r="L361" i="17"/>
  <c r="M361" i="17" s="1"/>
  <c r="J362" i="17"/>
  <c r="O362" i="17" s="1"/>
  <c r="K362" i="17"/>
  <c r="L362" i="17"/>
  <c r="J363" i="17"/>
  <c r="O363" i="17" s="1"/>
  <c r="K363" i="17"/>
  <c r="L363" i="17"/>
  <c r="M363" i="17" s="1"/>
  <c r="J364" i="17"/>
  <c r="O364" i="17" s="1"/>
  <c r="K364" i="17"/>
  <c r="L364" i="17"/>
  <c r="J365" i="17"/>
  <c r="O365" i="17" s="1"/>
  <c r="K365" i="17"/>
  <c r="L365" i="17"/>
  <c r="M365" i="17" s="1"/>
  <c r="J366" i="17"/>
  <c r="O366" i="17" s="1"/>
  <c r="K366" i="17"/>
  <c r="L366" i="17"/>
  <c r="M366" i="17" s="1"/>
  <c r="J367" i="17"/>
  <c r="O367" i="17" s="1"/>
  <c r="K367" i="17"/>
  <c r="L367" i="17"/>
  <c r="M367" i="17" s="1"/>
  <c r="J368" i="17"/>
  <c r="O368" i="17" s="1"/>
  <c r="K368" i="17"/>
  <c r="L368" i="17"/>
  <c r="J369" i="17"/>
  <c r="O369" i="17" s="1"/>
  <c r="K369" i="17"/>
  <c r="L369" i="17"/>
  <c r="M369" i="17" s="1"/>
  <c r="J370" i="17"/>
  <c r="O370" i="17" s="1"/>
  <c r="K370" i="17"/>
  <c r="L370" i="17"/>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J381" i="17"/>
  <c r="O381" i="17" s="1"/>
  <c r="K381" i="17"/>
  <c r="L381" i="17"/>
  <c r="M381" i="17" s="1"/>
  <c r="J382" i="17"/>
  <c r="O382" i="17" s="1"/>
  <c r="K382" i="17"/>
  <c r="L382" i="17"/>
  <c r="M382" i="17" s="1"/>
  <c r="J383" i="17"/>
  <c r="O383" i="17" s="1"/>
  <c r="K383" i="17"/>
  <c r="L383" i="17"/>
  <c r="M383" i="17" s="1"/>
  <c r="J384" i="17"/>
  <c r="K384" i="17"/>
  <c r="L384" i="17"/>
  <c r="M384" i="17" s="1"/>
  <c r="J385" i="17"/>
  <c r="O385" i="17" s="1"/>
  <c r="K385" i="17"/>
  <c r="L385" i="17"/>
  <c r="J386" i="17"/>
  <c r="O386" i="17" s="1"/>
  <c r="K386" i="17"/>
  <c r="L386" i="17"/>
  <c r="M386" i="17" s="1"/>
  <c r="J387" i="17"/>
  <c r="O387" i="17" s="1"/>
  <c r="K387" i="17"/>
  <c r="L387" i="17"/>
  <c r="J388" i="17"/>
  <c r="K388" i="17"/>
  <c r="L388" i="17"/>
  <c r="J389" i="17"/>
  <c r="O389" i="17" s="1"/>
  <c r="K389" i="17"/>
  <c r="L389" i="17"/>
  <c r="M389" i="17" s="1"/>
  <c r="J390" i="17"/>
  <c r="K390" i="17"/>
  <c r="L390" i="17"/>
  <c r="J391" i="17"/>
  <c r="K391" i="17"/>
  <c r="L391" i="17"/>
  <c r="M391" i="17" s="1"/>
  <c r="J392" i="17"/>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J403" i="17"/>
  <c r="O403" i="17" s="1"/>
  <c r="K403" i="17"/>
  <c r="L403" i="17"/>
  <c r="J404" i="17"/>
  <c r="O404" i="17" s="1"/>
  <c r="K404" i="17"/>
  <c r="L404" i="17"/>
  <c r="J405" i="17"/>
  <c r="O405" i="17" s="1"/>
  <c r="K405" i="17"/>
  <c r="L405" i="17"/>
  <c r="M405" i="17" s="1"/>
  <c r="J406" i="17"/>
  <c r="O406" i="17" s="1"/>
  <c r="K406" i="17"/>
  <c r="L406" i="17"/>
  <c r="J407" i="17"/>
  <c r="O407" i="17" s="1"/>
  <c r="K407" i="17"/>
  <c r="L407" i="17"/>
  <c r="M407" i="17" s="1"/>
  <c r="J408" i="17"/>
  <c r="O408" i="17" s="1"/>
  <c r="K408" i="17"/>
  <c r="L408" i="17"/>
  <c r="J409" i="17"/>
  <c r="O409" i="17" s="1"/>
  <c r="K409" i="17"/>
  <c r="L409" i="17"/>
  <c r="M409" i="17" s="1"/>
  <c r="J410" i="17"/>
  <c r="O410" i="17" s="1"/>
  <c r="K410" i="17"/>
  <c r="L410" i="17"/>
  <c r="M410" i="17" s="1"/>
  <c r="J411" i="17"/>
  <c r="O411" i="17" s="1"/>
  <c r="K411" i="17"/>
  <c r="L411" i="17"/>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J423" i="17"/>
  <c r="K423" i="17"/>
  <c r="L423" i="17"/>
  <c r="J424" i="17"/>
  <c r="K424" i="17"/>
  <c r="L424" i="17"/>
  <c r="J425" i="17"/>
  <c r="O425" i="17" s="1"/>
  <c r="K425" i="17"/>
  <c r="L425" i="17"/>
  <c r="M425" i="17" s="1"/>
  <c r="J426" i="17"/>
  <c r="O426" i="17" s="1"/>
  <c r="K426" i="17"/>
  <c r="L426" i="17"/>
  <c r="M426" i="17" s="1"/>
  <c r="J427" i="17"/>
  <c r="O427" i="17" s="1"/>
  <c r="K427" i="17"/>
  <c r="L427" i="17"/>
  <c r="J428" i="17"/>
  <c r="O428" i="17" s="1"/>
  <c r="K428" i="17"/>
  <c r="L428" i="17"/>
  <c r="M428" i="17" s="1"/>
  <c r="J429" i="17"/>
  <c r="O429" i="17" s="1"/>
  <c r="K429" i="17"/>
  <c r="L429" i="17"/>
  <c r="M429" i="17" s="1"/>
  <c r="J430" i="17"/>
  <c r="O430" i="17" s="1"/>
  <c r="K430" i="17"/>
  <c r="L430" i="17"/>
  <c r="J431" i="17"/>
  <c r="O431" i="17" s="1"/>
  <c r="K431" i="17"/>
  <c r="L431" i="17"/>
  <c r="M431" i="17" s="1"/>
  <c r="J432" i="17"/>
  <c r="O432" i="17" s="1"/>
  <c r="K432" i="17"/>
  <c r="L432" i="17"/>
  <c r="M432" i="17" s="1"/>
  <c r="J433" i="17"/>
  <c r="O433" i="17" s="1"/>
  <c r="K433" i="17"/>
  <c r="L433" i="17"/>
  <c r="M433" i="17" s="1"/>
  <c r="J434" i="17"/>
  <c r="O434" i="17" s="1"/>
  <c r="K434" i="17"/>
  <c r="L434" i="17"/>
  <c r="J435" i="17"/>
  <c r="O435" i="17" s="1"/>
  <c r="K435" i="17"/>
  <c r="L435" i="17"/>
  <c r="M435" i="17" s="1"/>
  <c r="J436" i="17"/>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J448" i="17"/>
  <c r="O448" i="17" s="1"/>
  <c r="K448" i="17"/>
  <c r="L448" i="17"/>
  <c r="J449" i="17"/>
  <c r="O449" i="17" s="1"/>
  <c r="K449" i="17"/>
  <c r="L449" i="17"/>
  <c r="M449" i="17" s="1"/>
  <c r="J450" i="17"/>
  <c r="O450" i="17" s="1"/>
  <c r="K450" i="17"/>
  <c r="L450" i="17"/>
  <c r="J451" i="17"/>
  <c r="O451" i="17" s="1"/>
  <c r="K451" i="17"/>
  <c r="L451" i="17"/>
  <c r="M451" i="17" s="1"/>
  <c r="J452" i="17"/>
  <c r="K452" i="17"/>
  <c r="L452" i="17"/>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J464" i="17"/>
  <c r="O464" i="17" s="1"/>
  <c r="K464" i="17"/>
  <c r="L464" i="17"/>
  <c r="M464" i="17" s="1"/>
  <c r="J465" i="17"/>
  <c r="O465" i="17" s="1"/>
  <c r="K465" i="17"/>
  <c r="L465" i="17"/>
  <c r="M465" i="17" s="1"/>
  <c r="J466" i="17"/>
  <c r="O466" i="17" s="1"/>
  <c r="K466" i="17"/>
  <c r="L466" i="17"/>
  <c r="J467" i="17"/>
  <c r="O467" i="17" s="1"/>
  <c r="K467" i="17"/>
  <c r="L467" i="17"/>
  <c r="M467" i="17" s="1"/>
  <c r="J468" i="17"/>
  <c r="O468" i="17" s="1"/>
  <c r="K468" i="17"/>
  <c r="L468" i="17"/>
  <c r="J469" i="17"/>
  <c r="O469" i="17" s="1"/>
  <c r="K469" i="17"/>
  <c r="L469" i="17"/>
  <c r="M469" i="17" s="1"/>
  <c r="J470" i="17"/>
  <c r="O470" i="17" s="1"/>
  <c r="K470" i="17"/>
  <c r="L470" i="17"/>
  <c r="J471" i="17"/>
  <c r="O471" i="17" s="1"/>
  <c r="K471" i="17"/>
  <c r="L471" i="17"/>
  <c r="M471" i="17" s="1"/>
  <c r="J472" i="17"/>
  <c r="O472" i="17" s="1"/>
  <c r="K472" i="17"/>
  <c r="L472" i="17"/>
  <c r="J473" i="17"/>
  <c r="O473" i="17" s="1"/>
  <c r="K473" i="17"/>
  <c r="L473" i="17"/>
  <c r="M473" i="17" s="1"/>
  <c r="J474" i="17"/>
  <c r="O474" i="17" s="1"/>
  <c r="K474" i="17"/>
  <c r="L474" i="17"/>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K483" i="17"/>
  <c r="L483" i="17"/>
  <c r="J484" i="17"/>
  <c r="O484" i="17" s="1"/>
  <c r="K484" i="17"/>
  <c r="L484" i="17"/>
  <c r="M484" i="17" s="1"/>
  <c r="J485" i="17"/>
  <c r="O485" i="17" s="1"/>
  <c r="K485" i="17"/>
  <c r="L485" i="17"/>
  <c r="M485" i="17" s="1"/>
  <c r="J486" i="17"/>
  <c r="K486" i="17"/>
  <c r="L486" i="17"/>
  <c r="J487" i="17"/>
  <c r="O487" i="17" s="1"/>
  <c r="K487" i="17"/>
  <c r="L487" i="17"/>
  <c r="J488" i="17"/>
  <c r="O488" i="17" s="1"/>
  <c r="K488" i="17"/>
  <c r="L488" i="17"/>
  <c r="M488" i="17" s="1"/>
  <c r="J489" i="17"/>
  <c r="O489" i="17" s="1"/>
  <c r="K489" i="17"/>
  <c r="L489" i="17"/>
  <c r="M489" i="17" s="1"/>
  <c r="J490" i="17"/>
  <c r="O490" i="17" s="1"/>
  <c r="K490" i="17"/>
  <c r="L490" i="17"/>
  <c r="M490" i="17" s="1"/>
  <c r="J491" i="17"/>
  <c r="K491" i="17"/>
  <c r="L491" i="17"/>
  <c r="M491" i="17" s="1"/>
  <c r="J492" i="17"/>
  <c r="K492" i="17"/>
  <c r="L492" i="17"/>
  <c r="M492" i="17" s="1"/>
  <c r="J493" i="17"/>
  <c r="O493" i="17" s="1"/>
  <c r="K493" i="17"/>
  <c r="L493" i="17"/>
  <c r="M493" i="17" s="1"/>
  <c r="J494" i="17"/>
  <c r="O494" i="17" s="1"/>
  <c r="K494" i="17"/>
  <c r="L494" i="17"/>
  <c r="J495" i="17"/>
  <c r="K495" i="17"/>
  <c r="L495" i="17"/>
  <c r="J496" i="17"/>
  <c r="K496" i="17"/>
  <c r="L496" i="17"/>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J503" i="17"/>
  <c r="O503" i="17" s="1"/>
  <c r="K503" i="17"/>
  <c r="L503" i="17"/>
  <c r="M503" i="17" s="1"/>
  <c r="J504" i="17"/>
  <c r="O504" i="17" s="1"/>
  <c r="K504" i="17"/>
  <c r="L504" i="17"/>
  <c r="M504" i="17" s="1"/>
  <c r="J505" i="17"/>
  <c r="O505" i="17" s="1"/>
  <c r="K505" i="17"/>
  <c r="L505" i="17"/>
  <c r="M505" i="17" s="1"/>
  <c r="J506" i="17"/>
  <c r="O506" i="17" s="1"/>
  <c r="K506" i="17"/>
  <c r="L506" i="17"/>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J512" i="17"/>
  <c r="O512" i="17" s="1"/>
  <c r="K512" i="17"/>
  <c r="L512" i="17"/>
  <c r="J513" i="17"/>
  <c r="O513" i="17" s="1"/>
  <c r="K513" i="17"/>
  <c r="L513" i="17"/>
  <c r="M513" i="17" s="1"/>
  <c r="J514" i="17"/>
  <c r="O514" i="17" s="1"/>
  <c r="K514" i="17"/>
  <c r="L514" i="17"/>
  <c r="J515" i="17"/>
  <c r="O515" i="17" s="1"/>
  <c r="K515" i="17"/>
  <c r="L515" i="17"/>
  <c r="M515" i="17" s="1"/>
  <c r="J516" i="17"/>
  <c r="O516" i="17" s="1"/>
  <c r="K516" i="17"/>
  <c r="L516" i="17"/>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K524" i="17"/>
  <c r="L524" i="17"/>
  <c r="M524" i="17" s="1"/>
  <c r="J525" i="17"/>
  <c r="O525" i="17" s="1"/>
  <c r="K525" i="17"/>
  <c r="L525" i="17"/>
  <c r="M525" i="17" s="1"/>
  <c r="J526" i="17"/>
  <c r="O526" i="17" s="1"/>
  <c r="K526" i="17"/>
  <c r="L526" i="17"/>
  <c r="J527" i="17"/>
  <c r="K527" i="17"/>
  <c r="L527" i="17"/>
  <c r="M527" i="17" s="1"/>
  <c r="J528" i="17"/>
  <c r="O528" i="17" s="1"/>
  <c r="K528" i="17"/>
  <c r="L528" i="17"/>
  <c r="J529" i="17"/>
  <c r="O529" i="17" s="1"/>
  <c r="K529" i="17"/>
  <c r="L529" i="17"/>
  <c r="M529" i="17" s="1"/>
  <c r="J530" i="17"/>
  <c r="O530" i="17" s="1"/>
  <c r="K530" i="17"/>
  <c r="L530" i="17"/>
  <c r="M530" i="17" s="1"/>
  <c r="J531" i="17"/>
  <c r="O531" i="17" s="1"/>
  <c r="K531" i="17"/>
  <c r="L531" i="17"/>
  <c r="J532" i="17"/>
  <c r="K532" i="17"/>
  <c r="L532" i="17"/>
  <c r="J533" i="17"/>
  <c r="O533" i="17" s="1"/>
  <c r="K533" i="17"/>
  <c r="L533" i="17"/>
  <c r="M533" i="17" s="1"/>
  <c r="J534" i="17"/>
  <c r="O534" i="17" s="1"/>
  <c r="K534" i="17"/>
  <c r="L534" i="17"/>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J547" i="17"/>
  <c r="K547" i="17"/>
  <c r="L547" i="17"/>
  <c r="J548" i="17"/>
  <c r="O548" i="17" s="1"/>
  <c r="K548" i="17"/>
  <c r="L548" i="17"/>
  <c r="M548" i="17" s="1"/>
  <c r="J549" i="17"/>
  <c r="O549" i="17" s="1"/>
  <c r="K549" i="17"/>
  <c r="L549" i="17"/>
  <c r="M549" i="17" s="1"/>
  <c r="J550" i="17"/>
  <c r="O550" i="17" s="1"/>
  <c r="K550" i="17"/>
  <c r="L550" i="17"/>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J559" i="17"/>
  <c r="O559" i="17" s="1"/>
  <c r="K559" i="17"/>
  <c r="L559" i="17"/>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J567" i="17"/>
  <c r="O567" i="17" s="1"/>
  <c r="K567" i="17"/>
  <c r="L567" i="17"/>
  <c r="M567" i="17" s="1"/>
  <c r="J568" i="17"/>
  <c r="O568" i="17" s="1"/>
  <c r="K568" i="17"/>
  <c r="L568" i="17"/>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J574" i="17"/>
  <c r="O574" i="17" s="1"/>
  <c r="K574" i="17"/>
  <c r="L574" i="17"/>
  <c r="J575" i="17"/>
  <c r="O575" i="17" s="1"/>
  <c r="K575" i="17"/>
  <c r="L575" i="17"/>
  <c r="M575" i="17" s="1"/>
  <c r="J576" i="17"/>
  <c r="O576" i="17" s="1"/>
  <c r="K576" i="17"/>
  <c r="L576" i="17"/>
  <c r="M576" i="17" s="1"/>
  <c r="J577" i="17"/>
  <c r="O577" i="17" s="1"/>
  <c r="K577" i="17"/>
  <c r="L577" i="17"/>
  <c r="M577" i="17" s="1"/>
  <c r="J578" i="17"/>
  <c r="O578" i="17" s="1"/>
  <c r="K578" i="17"/>
  <c r="L578" i="17"/>
  <c r="J579" i="17"/>
  <c r="O579" i="17" s="1"/>
  <c r="K579" i="17"/>
  <c r="L579" i="17"/>
  <c r="J580" i="17"/>
  <c r="O580" i="17" s="1"/>
  <c r="K580" i="17"/>
  <c r="L580" i="17"/>
  <c r="M580" i="17" s="1"/>
  <c r="J581" i="17"/>
  <c r="O581" i="17" s="1"/>
  <c r="K581" i="17"/>
  <c r="L581" i="17"/>
  <c r="M581" i="17" s="1"/>
  <c r="J582" i="17"/>
  <c r="O582" i="17" s="1"/>
  <c r="K582" i="17"/>
  <c r="L582" i="17"/>
  <c r="M582" i="17" s="1"/>
  <c r="J583" i="17"/>
  <c r="K583" i="17"/>
  <c r="L583" i="17"/>
  <c r="M583" i="17" s="1"/>
  <c r="J584" i="17"/>
  <c r="O584" i="17" s="1"/>
  <c r="K584" i="17"/>
  <c r="L584" i="17"/>
  <c r="M584" i="17" s="1"/>
  <c r="J585" i="17"/>
  <c r="O585" i="17" s="1"/>
  <c r="K585" i="17"/>
  <c r="L585" i="17"/>
  <c r="M585" i="17" s="1"/>
  <c r="J586" i="17"/>
  <c r="K586" i="17"/>
  <c r="L586" i="17"/>
  <c r="M586" i="17" s="1"/>
  <c r="J587" i="17"/>
  <c r="O587" i="17" s="1"/>
  <c r="K587" i="17"/>
  <c r="L587" i="17"/>
  <c r="M587" i="17" s="1"/>
  <c r="J588" i="17"/>
  <c r="K588" i="17"/>
  <c r="L588" i="17"/>
  <c r="M588" i="17" s="1"/>
  <c r="J589" i="17"/>
  <c r="O589" i="17" s="1"/>
  <c r="K589" i="17"/>
  <c r="L589" i="17"/>
  <c r="M589" i="17" s="1"/>
  <c r="J590" i="17"/>
  <c r="O590" i="17" s="1"/>
  <c r="K590" i="17"/>
  <c r="L590" i="17"/>
  <c r="J591" i="17"/>
  <c r="O591" i="17" s="1"/>
  <c r="K591" i="17"/>
  <c r="L591" i="17"/>
  <c r="J592" i="17"/>
  <c r="O592" i="17" s="1"/>
  <c r="K592" i="17"/>
  <c r="L592" i="17"/>
  <c r="M592" i="17" s="1"/>
  <c r="J593" i="17"/>
  <c r="O593" i="17" s="1"/>
  <c r="K593" i="17"/>
  <c r="L593" i="17"/>
  <c r="J594" i="17"/>
  <c r="O594" i="17" s="1"/>
  <c r="K594" i="17"/>
  <c r="L594" i="17"/>
  <c r="J595" i="17"/>
  <c r="K595" i="17"/>
  <c r="L595" i="17"/>
  <c r="M595" i="17" s="1"/>
  <c r="J596" i="17"/>
  <c r="O596" i="17" s="1"/>
  <c r="K596" i="17"/>
  <c r="L596" i="17"/>
  <c r="J597" i="17"/>
  <c r="O597" i="17" s="1"/>
  <c r="K597" i="17"/>
  <c r="L597" i="17"/>
  <c r="M597" i="17" s="1"/>
  <c r="J598" i="17"/>
  <c r="O598" i="17" s="1"/>
  <c r="K598" i="17"/>
  <c r="L598" i="17"/>
  <c r="M598" i="17" s="1"/>
  <c r="J599" i="17"/>
  <c r="O599" i="17" s="1"/>
  <c r="K599" i="17"/>
  <c r="L599" i="17"/>
  <c r="M599" i="17" s="1"/>
  <c r="J600" i="17"/>
  <c r="O600" i="17" s="1"/>
  <c r="K600" i="17"/>
  <c r="L600" i="17"/>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J611" i="17"/>
  <c r="O611" i="17" s="1"/>
  <c r="K611" i="17"/>
  <c r="L611" i="17"/>
  <c r="M611" i="17" s="1"/>
  <c r="J612" i="17"/>
  <c r="O612" i="17" s="1"/>
  <c r="K612" i="17"/>
  <c r="L612" i="17"/>
  <c r="M612" i="17" s="1"/>
  <c r="J613" i="17"/>
  <c r="O613" i="17" s="1"/>
  <c r="K613" i="17"/>
  <c r="L613" i="17"/>
  <c r="J614" i="17"/>
  <c r="O614" i="17" s="1"/>
  <c r="K614" i="17"/>
  <c r="L614" i="17"/>
  <c r="M614" i="17" s="1"/>
  <c r="J615" i="17"/>
  <c r="O615" i="17" s="1"/>
  <c r="K615" i="17"/>
  <c r="L615" i="17"/>
  <c r="M615" i="17" s="1"/>
  <c r="J616" i="17"/>
  <c r="O616" i="17" s="1"/>
  <c r="K616" i="17"/>
  <c r="L616" i="17"/>
  <c r="J617" i="17"/>
  <c r="O617" i="17" s="1"/>
  <c r="K617" i="17"/>
  <c r="L617" i="17"/>
  <c r="M617" i="17" s="1"/>
  <c r="J618" i="17"/>
  <c r="O618" i="17" s="1"/>
  <c r="K618" i="17"/>
  <c r="L618" i="17"/>
  <c r="M618" i="17" s="1"/>
  <c r="J619" i="17"/>
  <c r="K619" i="17"/>
  <c r="L619" i="17"/>
  <c r="J620" i="17"/>
  <c r="K620" i="17"/>
  <c r="L620" i="17"/>
  <c r="J621" i="17"/>
  <c r="O621" i="17" s="1"/>
  <c r="K621" i="17"/>
  <c r="L621" i="17"/>
  <c r="M621" i="17" s="1"/>
  <c r="J622" i="17"/>
  <c r="O622" i="17" s="1"/>
  <c r="K622" i="17"/>
  <c r="L622" i="17"/>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K627" i="17"/>
  <c r="L627" i="17"/>
  <c r="M627" i="17" s="1"/>
  <c r="J628" i="17"/>
  <c r="O628" i="17" s="1"/>
  <c r="K628" i="17"/>
  <c r="L628" i="17"/>
  <c r="M628" i="17" s="1"/>
  <c r="J629" i="17"/>
  <c r="O629" i="17" s="1"/>
  <c r="K629" i="17"/>
  <c r="L629" i="17"/>
  <c r="M629" i="17" s="1"/>
  <c r="J630" i="17"/>
  <c r="K630" i="17"/>
  <c r="L630" i="17"/>
  <c r="M630" i="17" s="1"/>
  <c r="J631" i="17"/>
  <c r="O631" i="17" s="1"/>
  <c r="K631" i="17"/>
  <c r="L631" i="17"/>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J638" i="17"/>
  <c r="O638" i="17" s="1"/>
  <c r="K638" i="17"/>
  <c r="L638" i="17"/>
  <c r="J639" i="17"/>
  <c r="O639" i="17" s="1"/>
  <c r="K639" i="17"/>
  <c r="L639" i="17"/>
  <c r="J640" i="17"/>
  <c r="O640" i="17" s="1"/>
  <c r="K640" i="17"/>
  <c r="L640" i="17"/>
  <c r="J641" i="17"/>
  <c r="O641" i="17" s="1"/>
  <c r="K641" i="17"/>
  <c r="L641" i="17"/>
  <c r="M641" i="17" s="1"/>
  <c r="J642" i="17"/>
  <c r="O642" i="17" s="1"/>
  <c r="K642" i="17"/>
  <c r="L642" i="17"/>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J656" i="17"/>
  <c r="O656" i="17" s="1"/>
  <c r="K656" i="17"/>
  <c r="L656" i="17"/>
  <c r="J657" i="17"/>
  <c r="O657" i="17" s="1"/>
  <c r="K657" i="17"/>
  <c r="L657" i="17"/>
  <c r="M657" i="17" s="1"/>
  <c r="J658" i="17"/>
  <c r="O658" i="17" s="1"/>
  <c r="K658" i="17"/>
  <c r="L658" i="17"/>
  <c r="J659" i="17"/>
  <c r="O659" i="17" s="1"/>
  <c r="K659" i="17"/>
  <c r="L659" i="17"/>
  <c r="M659" i="17" s="1"/>
  <c r="J660" i="17"/>
  <c r="O660" i="17" s="1"/>
  <c r="K660" i="17"/>
  <c r="L660" i="17"/>
  <c r="J661" i="17"/>
  <c r="O661" i="17" s="1"/>
  <c r="K661" i="17"/>
  <c r="L661" i="17"/>
  <c r="M661" i="17" s="1"/>
  <c r="J662" i="17"/>
  <c r="O662" i="17" s="1"/>
  <c r="K662" i="17"/>
  <c r="L662" i="17"/>
  <c r="M662" i="17" s="1"/>
  <c r="J663" i="17"/>
  <c r="O663" i="17" s="1"/>
  <c r="K663" i="17"/>
  <c r="L663" i="17"/>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J676" i="17"/>
  <c r="O676" i="17" s="1"/>
  <c r="K676" i="17"/>
  <c r="L676" i="17"/>
  <c r="J677" i="17"/>
  <c r="O677" i="17" s="1"/>
  <c r="K677" i="17"/>
  <c r="L677" i="17"/>
  <c r="M677" i="17" s="1"/>
  <c r="J678" i="17"/>
  <c r="O678" i="17" s="1"/>
  <c r="K678" i="17"/>
  <c r="L678" i="17"/>
  <c r="J679" i="17"/>
  <c r="O679" i="17" s="1"/>
  <c r="K679" i="17"/>
  <c r="L679" i="17"/>
  <c r="M679" i="17" s="1"/>
  <c r="J680" i="17"/>
  <c r="O680" i="17" s="1"/>
  <c r="K680" i="17"/>
  <c r="L680" i="17"/>
  <c r="M680" i="17" s="1"/>
  <c r="J681" i="17"/>
  <c r="O681" i="17" s="1"/>
  <c r="K681" i="17"/>
  <c r="L681" i="17"/>
  <c r="M681" i="17" s="1"/>
  <c r="J682" i="17"/>
  <c r="O682" i="17" s="1"/>
  <c r="K682" i="17"/>
  <c r="L682" i="17"/>
  <c r="J683" i="17"/>
  <c r="O683" i="17" s="1"/>
  <c r="K683" i="17"/>
  <c r="L683" i="17"/>
  <c r="M683" i="17" s="1"/>
  <c r="J684" i="17"/>
  <c r="O684" i="17" s="1"/>
  <c r="K684" i="17"/>
  <c r="L684" i="17"/>
  <c r="J685" i="17"/>
  <c r="O685" i="17" s="1"/>
  <c r="K685" i="17"/>
  <c r="L685" i="17"/>
  <c r="M685" i="17" s="1"/>
  <c r="J686" i="17"/>
  <c r="O686" i="17" s="1"/>
  <c r="K686" i="17"/>
  <c r="L686" i="17"/>
  <c r="M686" i="17" s="1"/>
  <c r="J687" i="17"/>
  <c r="K687" i="17"/>
  <c r="L687" i="17"/>
  <c r="M687" i="17" s="1"/>
  <c r="J688" i="17"/>
  <c r="K688" i="17"/>
  <c r="L688" i="17"/>
  <c r="M688" i="17" s="1"/>
  <c r="J689" i="17"/>
  <c r="O689" i="17" s="1"/>
  <c r="K689" i="17"/>
  <c r="L689" i="17"/>
  <c r="M689" i="17" s="1"/>
  <c r="J690" i="17"/>
  <c r="O690" i="17" s="1"/>
  <c r="K690" i="17"/>
  <c r="L690" i="17"/>
  <c r="M690" i="17" s="1"/>
  <c r="J691" i="17"/>
  <c r="K691" i="17"/>
  <c r="L691" i="17"/>
  <c r="J692" i="17"/>
  <c r="K692" i="17"/>
  <c r="L692" i="17"/>
  <c r="M692" i="17" s="1"/>
  <c r="J693" i="17"/>
  <c r="O693" i="17" s="1"/>
  <c r="K693" i="17"/>
  <c r="L693" i="17"/>
  <c r="M693" i="17" s="1"/>
  <c r="J694" i="17"/>
  <c r="O694" i="17" s="1"/>
  <c r="K694" i="17"/>
  <c r="L694" i="17"/>
  <c r="J695" i="17"/>
  <c r="O695" i="17" s="1"/>
  <c r="K695" i="17"/>
  <c r="L695" i="17"/>
  <c r="M695" i="17" s="1"/>
  <c r="J696" i="17"/>
  <c r="O696" i="17" s="1"/>
  <c r="K696" i="17"/>
  <c r="L696" i="17"/>
  <c r="M696" i="17" s="1"/>
  <c r="J697" i="17"/>
  <c r="O697" i="17" s="1"/>
  <c r="K697" i="17"/>
  <c r="L697" i="17"/>
  <c r="M697" i="17" s="1"/>
  <c r="J698" i="17"/>
  <c r="O698" i="17" s="1"/>
  <c r="K698" i="17"/>
  <c r="L698" i="17"/>
  <c r="J699" i="17"/>
  <c r="O699" i="17" s="1"/>
  <c r="K699" i="17"/>
  <c r="L699" i="17"/>
  <c r="J700" i="17"/>
  <c r="O700" i="17" s="1"/>
  <c r="K700" i="17"/>
  <c r="L700" i="17"/>
  <c r="M700" i="17" s="1"/>
  <c r="J701" i="17"/>
  <c r="O701" i="17" s="1"/>
  <c r="K701" i="17"/>
  <c r="L701" i="17"/>
  <c r="M701" i="17" s="1"/>
  <c r="J702" i="17"/>
  <c r="O702" i="17" s="1"/>
  <c r="K702" i="17"/>
  <c r="L702" i="17"/>
  <c r="J703" i="17"/>
  <c r="O703" i="17" s="1"/>
  <c r="K703" i="17"/>
  <c r="L703" i="17"/>
  <c r="J704" i="17"/>
  <c r="O704" i="17" s="1"/>
  <c r="K704" i="17"/>
  <c r="L704" i="17"/>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J716" i="17"/>
  <c r="O716" i="17" s="1"/>
  <c r="K716" i="17"/>
  <c r="L716" i="17"/>
  <c r="J717" i="17"/>
  <c r="O717" i="17" s="1"/>
  <c r="K717" i="17"/>
  <c r="L717" i="17"/>
  <c r="M717" i="17" s="1"/>
  <c r="J718" i="17"/>
  <c r="O718" i="17" s="1"/>
  <c r="K718" i="17"/>
  <c r="L718" i="17"/>
  <c r="J719" i="17"/>
  <c r="K719" i="17"/>
  <c r="L719" i="17"/>
  <c r="M719" i="17" s="1"/>
  <c r="J720" i="17"/>
  <c r="O720" i="17" s="1"/>
  <c r="K720" i="17"/>
  <c r="L720" i="17"/>
  <c r="M720" i="17" s="1"/>
  <c r="J721" i="17"/>
  <c r="O721" i="17" s="1"/>
  <c r="K721" i="17"/>
  <c r="L721" i="17"/>
  <c r="M721" i="17" s="1"/>
  <c r="J722" i="17"/>
  <c r="O722" i="17" s="1"/>
  <c r="K722" i="17"/>
  <c r="L722" i="17"/>
  <c r="J723" i="17"/>
  <c r="O723" i="17" s="1"/>
  <c r="K723" i="17"/>
  <c r="L723" i="17"/>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K731" i="17"/>
  <c r="L731" i="17"/>
  <c r="M731" i="17" s="1"/>
  <c r="J732" i="17"/>
  <c r="K732" i="17"/>
  <c r="L732" i="17"/>
  <c r="M732" i="17" s="1"/>
  <c r="J733" i="17"/>
  <c r="O733" i="17" s="1"/>
  <c r="K733" i="17"/>
  <c r="L733" i="17"/>
  <c r="M733" i="17" s="1"/>
  <c r="J734" i="17"/>
  <c r="O734" i="17" s="1"/>
  <c r="K734" i="17"/>
  <c r="L734" i="17"/>
  <c r="M734" i="17" s="1"/>
  <c r="J735" i="17"/>
  <c r="O735" i="17" s="1"/>
  <c r="K735" i="17"/>
  <c r="L735" i="17"/>
  <c r="J736" i="17"/>
  <c r="O736" i="17" s="1"/>
  <c r="K736" i="17"/>
  <c r="L736" i="17"/>
  <c r="J737" i="17"/>
  <c r="O737" i="17" s="1"/>
  <c r="K737" i="17"/>
  <c r="L737" i="17"/>
  <c r="M737" i="17" s="1"/>
  <c r="J738" i="17"/>
  <c r="O738" i="17" s="1"/>
  <c r="K738" i="17"/>
  <c r="L738" i="17"/>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K743" i="17"/>
  <c r="L743" i="17"/>
  <c r="M743" i="17" s="1"/>
  <c r="J744" i="17"/>
  <c r="K744" i="17"/>
  <c r="L744" i="17"/>
  <c r="M744" i="17" s="1"/>
  <c r="J745" i="17"/>
  <c r="O745" i="17" s="1"/>
  <c r="K745" i="17"/>
  <c r="L745" i="17"/>
  <c r="M745" i="17" s="1"/>
  <c r="J746" i="17"/>
  <c r="O746" i="17" s="1"/>
  <c r="K746" i="17"/>
  <c r="L746" i="17"/>
  <c r="M746" i="17" s="1"/>
  <c r="J747" i="17"/>
  <c r="O747" i="17" s="1"/>
  <c r="K747" i="17"/>
  <c r="L747" i="17"/>
  <c r="J748" i="17"/>
  <c r="O748" i="17" s="1"/>
  <c r="K748" i="17"/>
  <c r="L748" i="17"/>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J763" i="17"/>
  <c r="O763" i="17" s="1"/>
  <c r="K763" i="17"/>
  <c r="L763" i="17"/>
  <c r="J764" i="17"/>
  <c r="O764" i="17" s="1"/>
  <c r="K764" i="17"/>
  <c r="L764" i="17"/>
  <c r="J765" i="17"/>
  <c r="O765" i="17" s="1"/>
  <c r="K765" i="17"/>
  <c r="L765" i="17"/>
  <c r="M765" i="17" s="1"/>
  <c r="J766" i="17"/>
  <c r="O766" i="17" s="1"/>
  <c r="K766" i="17"/>
  <c r="L766" i="17"/>
  <c r="J767" i="17"/>
  <c r="O767" i="17" s="1"/>
  <c r="K767" i="17"/>
  <c r="L767" i="17"/>
  <c r="M767" i="17" s="1"/>
  <c r="J768" i="17"/>
  <c r="O768" i="17" s="1"/>
  <c r="K768" i="17"/>
  <c r="L768" i="17"/>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K780" i="17"/>
  <c r="L780" i="17"/>
  <c r="J781" i="17"/>
  <c r="O781" i="17" s="1"/>
  <c r="K781" i="17"/>
  <c r="L781" i="17"/>
  <c r="M781" i="17" s="1"/>
  <c r="J782" i="17"/>
  <c r="O782" i="17" s="1"/>
  <c r="K782" i="17"/>
  <c r="L782" i="17"/>
  <c r="J783" i="17"/>
  <c r="K783" i="17"/>
  <c r="L783" i="17"/>
  <c r="J784" i="17"/>
  <c r="K784" i="17"/>
  <c r="L784" i="17"/>
  <c r="J785" i="17"/>
  <c r="O785" i="17" s="1"/>
  <c r="K785" i="17"/>
  <c r="L785" i="17"/>
  <c r="M785" i="17" s="1"/>
  <c r="J786" i="17"/>
  <c r="O786" i="17" s="1"/>
  <c r="K786" i="17"/>
  <c r="L786" i="17"/>
  <c r="J787" i="17"/>
  <c r="K787" i="17"/>
  <c r="L787" i="17"/>
  <c r="M787" i="17" s="1"/>
  <c r="J788" i="17"/>
  <c r="O788" i="17" s="1"/>
  <c r="K788" i="17"/>
  <c r="L788" i="17"/>
  <c r="J789" i="17"/>
  <c r="O789" i="17" s="1"/>
  <c r="K789" i="17"/>
  <c r="L789" i="17"/>
  <c r="M789" i="17" s="1"/>
  <c r="J790" i="17"/>
  <c r="O790" i="17" s="1"/>
  <c r="K790" i="17"/>
  <c r="L790" i="17"/>
  <c r="M790" i="17" s="1"/>
  <c r="J791" i="17"/>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J800" i="17"/>
  <c r="O800" i="17" s="1"/>
  <c r="K800" i="17"/>
  <c r="L800" i="17"/>
  <c r="M800" i="17" s="1"/>
  <c r="J801" i="17"/>
  <c r="O801" i="17" s="1"/>
  <c r="K801" i="17"/>
  <c r="L801" i="17"/>
  <c r="J802" i="17"/>
  <c r="O802" i="17" s="1"/>
  <c r="K802" i="17"/>
  <c r="L802" i="17"/>
  <c r="M802" i="17" s="1"/>
  <c r="J803" i="17"/>
  <c r="O803" i="17" s="1"/>
  <c r="K803" i="17"/>
  <c r="L803" i="17"/>
  <c r="M803" i="17" s="1"/>
  <c r="J804" i="17"/>
  <c r="O804" i="17" s="1"/>
  <c r="K804" i="17"/>
  <c r="L804" i="17"/>
  <c r="J805" i="17"/>
  <c r="O805" i="17" s="1"/>
  <c r="K805" i="17"/>
  <c r="L805" i="17"/>
  <c r="M805" i="17" s="1"/>
  <c r="J806" i="17"/>
  <c r="O806" i="17" s="1"/>
  <c r="K806" i="17"/>
  <c r="L806" i="17"/>
  <c r="M806" i="17" s="1"/>
  <c r="J807" i="17"/>
  <c r="O807" i="17" s="1"/>
  <c r="K807" i="17"/>
  <c r="L807" i="17"/>
  <c r="M807" i="17" s="1"/>
  <c r="J808" i="17"/>
  <c r="O808" i="17" s="1"/>
  <c r="K808" i="17"/>
  <c r="L808" i="17"/>
  <c r="J809" i="17"/>
  <c r="O809" i="17" s="1"/>
  <c r="K809" i="17"/>
  <c r="L809" i="17"/>
  <c r="M809" i="17" s="1"/>
  <c r="J810" i="17"/>
  <c r="O810" i="17" s="1"/>
  <c r="K810" i="17"/>
  <c r="L810" i="17"/>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K819" i="17"/>
  <c r="L819" i="17"/>
  <c r="M819" i="17" s="1"/>
  <c r="J820" i="17"/>
  <c r="O820" i="17" s="1"/>
  <c r="K820" i="17"/>
  <c r="L820" i="17"/>
  <c r="J821" i="17"/>
  <c r="O821" i="17" s="1"/>
  <c r="K821" i="17"/>
  <c r="L821" i="17"/>
  <c r="M821" i="17" s="1"/>
  <c r="J822" i="17"/>
  <c r="O822" i="17" s="1"/>
  <c r="K822" i="17"/>
  <c r="L822" i="17"/>
  <c r="M822" i="17" s="1"/>
  <c r="J823" i="17"/>
  <c r="K823" i="17"/>
  <c r="L823" i="17"/>
  <c r="J824" i="17"/>
  <c r="O824" i="17" s="1"/>
  <c r="K824" i="17"/>
  <c r="L824" i="17"/>
  <c r="J825" i="17"/>
  <c r="O825" i="17" s="1"/>
  <c r="K825" i="17"/>
  <c r="L825" i="17"/>
  <c r="M825" i="17" s="1"/>
  <c r="J826" i="17"/>
  <c r="O826" i="17" s="1"/>
  <c r="K826" i="17"/>
  <c r="L826" i="17"/>
  <c r="J827" i="17"/>
  <c r="O827" i="17" s="1"/>
  <c r="K827" i="17"/>
  <c r="L827" i="17"/>
  <c r="M827" i="17" s="1"/>
  <c r="J828" i="17"/>
  <c r="O828" i="17" s="1"/>
  <c r="K828" i="17"/>
  <c r="L828" i="17"/>
  <c r="J829" i="17"/>
  <c r="O829" i="17" s="1"/>
  <c r="K829" i="17"/>
  <c r="L829" i="17"/>
  <c r="M829" i="17" s="1"/>
  <c r="J830" i="17"/>
  <c r="O830" i="17" s="1"/>
  <c r="K830" i="17"/>
  <c r="L830" i="17"/>
  <c r="M830" i="17" s="1"/>
  <c r="J831" i="17"/>
  <c r="O831" i="17" s="1"/>
  <c r="K831" i="17"/>
  <c r="L831" i="17"/>
  <c r="M831" i="17" s="1"/>
  <c r="J832" i="17"/>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J839" i="17"/>
  <c r="O839" i="17" s="1"/>
  <c r="K839" i="17"/>
  <c r="L839" i="17"/>
  <c r="M839" i="17" s="1"/>
  <c r="J840" i="17"/>
  <c r="O840" i="17" s="1"/>
  <c r="K840" i="17"/>
  <c r="L840" i="17"/>
  <c r="J841" i="17"/>
  <c r="O841" i="17" s="1"/>
  <c r="K841" i="17"/>
  <c r="L841" i="17"/>
  <c r="M841" i="17" s="1"/>
  <c r="J842" i="17"/>
  <c r="O842" i="17" s="1"/>
  <c r="K842" i="17"/>
  <c r="L842" i="17"/>
  <c r="J843" i="17"/>
  <c r="K843" i="17"/>
  <c r="L843" i="17"/>
  <c r="J844" i="17"/>
  <c r="O844" i="17" s="1"/>
  <c r="K844" i="17"/>
  <c r="L844" i="17"/>
  <c r="M844" i="17" s="1"/>
  <c r="J845" i="17"/>
  <c r="O845" i="17" s="1"/>
  <c r="K845" i="17"/>
  <c r="L845" i="17"/>
  <c r="M845" i="17" s="1"/>
  <c r="J846" i="17"/>
  <c r="O846" i="17" s="1"/>
  <c r="K846" i="17"/>
  <c r="L846" i="17"/>
  <c r="J847" i="17"/>
  <c r="O847" i="17" s="1"/>
  <c r="K847" i="17"/>
  <c r="L847" i="17"/>
  <c r="M847" i="17" s="1"/>
  <c r="J848" i="17"/>
  <c r="O848" i="17" s="1"/>
  <c r="K848" i="17"/>
  <c r="L848" i="17"/>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J859" i="17"/>
  <c r="O859" i="17" s="1"/>
  <c r="K859" i="17"/>
  <c r="L859" i="17"/>
  <c r="J860" i="17"/>
  <c r="O860" i="17" s="1"/>
  <c r="K860" i="17"/>
  <c r="L860" i="17"/>
  <c r="J861" i="17"/>
  <c r="O861" i="17" s="1"/>
  <c r="K861" i="17"/>
  <c r="L861" i="17"/>
  <c r="M861" i="17" s="1"/>
  <c r="J862" i="17"/>
  <c r="O862" i="17" s="1"/>
  <c r="K862" i="17"/>
  <c r="L862" i="17"/>
  <c r="J863" i="17"/>
  <c r="O863" i="17" s="1"/>
  <c r="K863" i="17"/>
  <c r="L863" i="17"/>
  <c r="M863" i="17" s="1"/>
  <c r="J864" i="17"/>
  <c r="O864" i="17" s="1"/>
  <c r="K864" i="17"/>
  <c r="L864" i="17"/>
  <c r="M864" i="17" s="1"/>
  <c r="J865" i="17"/>
  <c r="O865" i="17" s="1"/>
  <c r="K865" i="17"/>
  <c r="L865" i="17"/>
  <c r="M865" i="17" s="1"/>
  <c r="J866" i="17"/>
  <c r="O866" i="17" s="1"/>
  <c r="K866" i="17"/>
  <c r="L866" i="17"/>
  <c r="J867" i="17"/>
  <c r="O867" i="17" s="1"/>
  <c r="K867" i="17"/>
  <c r="L867" i="17"/>
  <c r="J868" i="17"/>
  <c r="O868" i="17" s="1"/>
  <c r="K868" i="17"/>
  <c r="L868" i="17"/>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J875" i="17"/>
  <c r="O875" i="17" s="1"/>
  <c r="K875" i="17"/>
  <c r="L875" i="17"/>
  <c r="M875" i="17" s="1"/>
  <c r="J876" i="17"/>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J882" i="17"/>
  <c r="O882" i="17" s="1"/>
  <c r="K882" i="17"/>
  <c r="L882" i="17"/>
  <c r="J883" i="17"/>
  <c r="O883" i="17" s="1"/>
  <c r="K883" i="17"/>
  <c r="L883" i="17"/>
  <c r="M883" i="17" s="1"/>
  <c r="J884" i="17"/>
  <c r="K884" i="17"/>
  <c r="L884" i="17"/>
  <c r="J885" i="17"/>
  <c r="O885" i="17" s="1"/>
  <c r="K885" i="17"/>
  <c r="L885" i="17"/>
  <c r="M885" i="17" s="1"/>
  <c r="J886" i="17"/>
  <c r="O886" i="17" s="1"/>
  <c r="K886" i="17"/>
  <c r="L886" i="17"/>
  <c r="J887" i="17"/>
  <c r="K887" i="17"/>
  <c r="L887" i="17"/>
  <c r="M887" i="17" s="1"/>
  <c r="J888" i="17"/>
  <c r="K888" i="17"/>
  <c r="L888" i="17"/>
  <c r="M888" i="17" s="1"/>
  <c r="J889" i="17"/>
  <c r="O889" i="17" s="1"/>
  <c r="K889" i="17"/>
  <c r="L889" i="17"/>
  <c r="M889" i="17" s="1"/>
  <c r="J890" i="17"/>
  <c r="O890" i="17" s="1"/>
  <c r="K890" i="17"/>
  <c r="L890" i="17"/>
  <c r="M890" i="17" s="1"/>
  <c r="J891" i="17"/>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J896" i="17"/>
  <c r="O896" i="17" s="1"/>
  <c r="K896" i="17"/>
  <c r="L896" i="17"/>
  <c r="M896" i="17" s="1"/>
  <c r="J897" i="17"/>
  <c r="O897" i="17" s="1"/>
  <c r="K897" i="17"/>
  <c r="L897" i="17"/>
  <c r="M897" i="17" s="1"/>
  <c r="J898" i="17"/>
  <c r="O898" i="17" s="1"/>
  <c r="K898" i="17"/>
  <c r="L898" i="17"/>
  <c r="J899" i="17"/>
  <c r="O899" i="17" s="1"/>
  <c r="K899" i="17"/>
  <c r="L899" i="17"/>
  <c r="M899" i="17" s="1"/>
  <c r="J900" i="17"/>
  <c r="O900" i="17" s="1"/>
  <c r="K900" i="17"/>
  <c r="L900" i="17"/>
  <c r="J901" i="17"/>
  <c r="O901" i="17" s="1"/>
  <c r="K901" i="17"/>
  <c r="L901" i="17"/>
  <c r="M901" i="17" s="1"/>
  <c r="J902" i="17"/>
  <c r="O902" i="17" s="1"/>
  <c r="K902" i="17"/>
  <c r="L902" i="17"/>
  <c r="J903" i="17"/>
  <c r="O903" i="17" s="1"/>
  <c r="K903" i="17"/>
  <c r="L903" i="17"/>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J915" i="17"/>
  <c r="O915" i="17" s="1"/>
  <c r="K915" i="17"/>
  <c r="L915" i="17"/>
  <c r="J916" i="17"/>
  <c r="O916" i="17" s="1"/>
  <c r="K916" i="17"/>
  <c r="L916" i="17"/>
  <c r="M916" i="17" s="1"/>
  <c r="J917" i="17"/>
  <c r="O917" i="17" s="1"/>
  <c r="K917" i="17"/>
  <c r="L917" i="17"/>
  <c r="J918" i="17"/>
  <c r="O918" i="17" s="1"/>
  <c r="K918" i="17"/>
  <c r="L918" i="17"/>
  <c r="M918" i="17" s="1"/>
  <c r="J919" i="17"/>
  <c r="O919" i="17" s="1"/>
  <c r="K919" i="17"/>
  <c r="L919" i="17"/>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J925" i="17"/>
  <c r="O925" i="17" s="1"/>
  <c r="K925" i="17"/>
  <c r="L925" i="17"/>
  <c r="M925" i="17" s="1"/>
  <c r="J926" i="17"/>
  <c r="O926" i="17" s="1"/>
  <c r="K926" i="17"/>
  <c r="L926" i="17"/>
  <c r="J927" i="17"/>
  <c r="K927" i="17"/>
  <c r="L927" i="17"/>
  <c r="M927" i="17" s="1"/>
  <c r="J928" i="17"/>
  <c r="K928" i="17"/>
  <c r="L928" i="17"/>
  <c r="M928" i="17" s="1"/>
  <c r="J929" i="17"/>
  <c r="O929" i="17" s="1"/>
  <c r="K929" i="17"/>
  <c r="L929" i="17"/>
  <c r="M929" i="17" s="1"/>
  <c r="J930" i="17"/>
  <c r="O930" i="17" s="1"/>
  <c r="K930" i="17"/>
  <c r="L930" i="17"/>
  <c r="M930" i="17" s="1"/>
  <c r="J931" i="17"/>
  <c r="O931" i="17" s="1"/>
  <c r="K931" i="17"/>
  <c r="L931" i="17"/>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J939" i="17"/>
  <c r="O939" i="17" s="1"/>
  <c r="K939" i="17"/>
  <c r="L939" i="17"/>
  <c r="J940" i="17"/>
  <c r="K940" i="17"/>
  <c r="L940" i="17"/>
  <c r="J941" i="17"/>
  <c r="O941" i="17" s="1"/>
  <c r="K941" i="17"/>
  <c r="L941" i="17"/>
  <c r="M941" i="17" s="1"/>
  <c r="J942" i="17"/>
  <c r="O942" i="17" s="1"/>
  <c r="K942" i="17"/>
  <c r="L942" i="17"/>
  <c r="J943" i="17"/>
  <c r="O943" i="17" s="1"/>
  <c r="K943" i="17"/>
  <c r="L943" i="17"/>
  <c r="J944" i="17"/>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J955" i="17"/>
  <c r="O955" i="17" s="1"/>
  <c r="K955" i="17"/>
  <c r="L955" i="17"/>
  <c r="J956" i="17"/>
  <c r="O956" i="17" s="1"/>
  <c r="K956" i="17"/>
  <c r="L956" i="17"/>
  <c r="J957" i="17"/>
  <c r="O957" i="17" s="1"/>
  <c r="K957" i="17"/>
  <c r="L957" i="17"/>
  <c r="M957" i="17" s="1"/>
  <c r="J958" i="17"/>
  <c r="O958" i="17" s="1"/>
  <c r="K958" i="17"/>
  <c r="L958" i="17"/>
  <c r="J959" i="17"/>
  <c r="K959" i="17"/>
  <c r="L959" i="17"/>
  <c r="M959" i="17" s="1"/>
  <c r="J960" i="17"/>
  <c r="O960" i="17" s="1"/>
  <c r="K960" i="17"/>
  <c r="L960" i="17"/>
  <c r="J961" i="17"/>
  <c r="O961" i="17" s="1"/>
  <c r="K961" i="17"/>
  <c r="L961" i="17"/>
  <c r="M961" i="17" s="1"/>
  <c r="J962" i="17"/>
  <c r="O962" i="17" s="1"/>
  <c r="K962" i="17"/>
  <c r="L962" i="17"/>
  <c r="M962" i="17" s="1"/>
  <c r="J963" i="17"/>
  <c r="O963" i="17" s="1"/>
  <c r="K963" i="17"/>
  <c r="L963" i="17"/>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J971" i="17"/>
  <c r="O971" i="17" s="1"/>
  <c r="K971" i="17"/>
  <c r="L971" i="17"/>
  <c r="M971" i="17" s="1"/>
  <c r="J972" i="17"/>
  <c r="O972" i="17" s="1"/>
  <c r="K972" i="17"/>
  <c r="L972" i="17"/>
  <c r="M972" i="17" s="1"/>
  <c r="J973" i="17"/>
  <c r="O973" i="17" s="1"/>
  <c r="K973" i="17"/>
  <c r="L973" i="17"/>
  <c r="M973" i="17" s="1"/>
  <c r="J974" i="17"/>
  <c r="O974" i="17" s="1"/>
  <c r="K974" i="17"/>
  <c r="L974" i="17"/>
  <c r="J975" i="17"/>
  <c r="O975" i="17" s="1"/>
  <c r="K975" i="17"/>
  <c r="L975" i="17"/>
  <c r="M975" i="17" s="1"/>
  <c r="J976" i="17"/>
  <c r="K976" i="17"/>
  <c r="L976" i="17"/>
  <c r="M976" i="17" s="1"/>
  <c r="J977" i="17"/>
  <c r="O977" i="17" s="1"/>
  <c r="K977" i="17"/>
  <c r="L977" i="17"/>
  <c r="M977" i="17" s="1"/>
  <c r="J978" i="17"/>
  <c r="O978" i="17" s="1"/>
  <c r="K978" i="17"/>
  <c r="L978" i="17"/>
  <c r="M978" i="17" s="1"/>
  <c r="J979" i="17"/>
  <c r="K979" i="17"/>
  <c r="L979" i="17"/>
  <c r="M979" i="17" s="1"/>
  <c r="J980" i="17"/>
  <c r="K980" i="17"/>
  <c r="L980" i="17"/>
  <c r="J981" i="17"/>
  <c r="O981" i="17" s="1"/>
  <c r="K981" i="17"/>
  <c r="L981" i="17"/>
  <c r="M981" i="17" s="1"/>
  <c r="J982" i="17"/>
  <c r="O982" i="17" s="1"/>
  <c r="K982" i="17"/>
  <c r="L982" i="17"/>
  <c r="J983" i="17"/>
  <c r="K983" i="17"/>
  <c r="L983" i="17"/>
  <c r="M983" i="17" s="1"/>
  <c r="J984" i="17"/>
  <c r="O984" i="17" s="1"/>
  <c r="K984" i="17"/>
  <c r="L984" i="17"/>
  <c r="M984" i="17" s="1"/>
  <c r="J985" i="17"/>
  <c r="O985" i="17" s="1"/>
  <c r="K985" i="17"/>
  <c r="L985" i="17"/>
  <c r="M985" i="17" s="1"/>
  <c r="J986" i="17"/>
  <c r="O986" i="17" s="1"/>
  <c r="K986" i="17"/>
  <c r="L986" i="17"/>
  <c r="M986" i="17" s="1"/>
  <c r="J987" i="17"/>
  <c r="K987" i="17"/>
  <c r="L987" i="17"/>
  <c r="M987" i="17" s="1"/>
  <c r="J988" i="17"/>
  <c r="K988" i="17"/>
  <c r="L988" i="17"/>
  <c r="M988" i="17" s="1"/>
  <c r="J989" i="17"/>
  <c r="O989" i="17" s="1"/>
  <c r="K989" i="17"/>
  <c r="L989" i="17"/>
  <c r="M989" i="17" s="1"/>
  <c r="J990" i="17"/>
  <c r="O990" i="17" s="1"/>
  <c r="K990" i="17"/>
  <c r="L990" i="17"/>
  <c r="M990" i="17" s="1"/>
  <c r="J991" i="17"/>
  <c r="O991" i="17" s="1"/>
  <c r="K991" i="17"/>
  <c r="L991" i="17"/>
  <c r="J992" i="17"/>
  <c r="O992" i="17" s="1"/>
  <c r="K992" i="17"/>
  <c r="L992" i="17"/>
  <c r="M992" i="17" s="1"/>
  <c r="J993" i="17"/>
  <c r="O993" i="17" s="1"/>
  <c r="K993" i="17"/>
  <c r="L993" i="17"/>
  <c r="M993" i="17" s="1"/>
  <c r="J994" i="17"/>
  <c r="O994" i="17" s="1"/>
  <c r="K994" i="17"/>
  <c r="L994" i="17"/>
  <c r="J995" i="17"/>
  <c r="O995" i="17" s="1"/>
  <c r="K995" i="17"/>
  <c r="L995" i="17"/>
  <c r="M995" i="17" s="1"/>
  <c r="J996" i="17"/>
  <c r="O996" i="17" s="1"/>
  <c r="K996" i="17"/>
  <c r="L996" i="17"/>
  <c r="J997" i="17"/>
  <c r="O997" i="17" s="1"/>
  <c r="K997" i="17"/>
  <c r="L997" i="17"/>
  <c r="M997" i="17" s="1"/>
  <c r="J998" i="17"/>
  <c r="O998" i="17" s="1"/>
  <c r="K998" i="17"/>
  <c r="L998" i="17"/>
  <c r="J999" i="17"/>
  <c r="O999" i="17" s="1"/>
  <c r="K999" i="17"/>
  <c r="L999" i="17"/>
  <c r="J1000" i="17"/>
  <c r="O1000" i="17" s="1"/>
  <c r="K1000" i="17"/>
  <c r="L1000" i="17"/>
  <c r="J1001" i="17"/>
  <c r="O1001" i="17" s="1"/>
  <c r="K1001" i="17"/>
  <c r="L1001" i="17"/>
  <c r="M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I16" i="17"/>
  <c r="N16" i="17" s="1"/>
  <c r="I17" i="17"/>
  <c r="I18" i="17"/>
  <c r="N18" i="17" s="1"/>
  <c r="I19" i="17"/>
  <c r="N19" i="17" s="1"/>
  <c r="I20" i="17"/>
  <c r="N20" i="17" s="1"/>
  <c r="I21" i="17"/>
  <c r="N21" i="17" s="1"/>
  <c r="I22" i="17"/>
  <c r="N22" i="17" s="1"/>
  <c r="I23" i="17"/>
  <c r="N23" i="17" s="1"/>
  <c r="I24" i="17"/>
  <c r="N24" i="17" s="1"/>
  <c r="I25" i="17"/>
  <c r="N25" i="17" s="1"/>
  <c r="I26" i="17"/>
  <c r="N26" i="17" s="1"/>
  <c r="I27" i="17"/>
  <c r="I28" i="17"/>
  <c r="I29" i="17"/>
  <c r="N29" i="17" s="1"/>
  <c r="I30" i="17"/>
  <c r="N30" i="17" s="1"/>
  <c r="I31" i="17"/>
  <c r="N31" i="17" s="1"/>
  <c r="I32" i="17"/>
  <c r="N32" i="17" s="1"/>
  <c r="I33" i="17"/>
  <c r="N33" i="17" s="1"/>
  <c r="I34" i="17"/>
  <c r="N34" i="17" s="1"/>
  <c r="I35" i="17"/>
  <c r="N35" i="17" s="1"/>
  <c r="I36" i="17"/>
  <c r="N36" i="17" s="1"/>
  <c r="I37" i="17"/>
  <c r="N37" i="17" s="1"/>
  <c r="I38" i="17"/>
  <c r="I39" i="17"/>
  <c r="N39" i="17" s="1"/>
  <c r="I40" i="17"/>
  <c r="I41" i="17"/>
  <c r="N41" i="17" s="1"/>
  <c r="I42" i="17"/>
  <c r="N42" i="17" s="1"/>
  <c r="I43" i="17"/>
  <c r="N43" i="17" s="1"/>
  <c r="I44" i="17"/>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I75" i="17"/>
  <c r="I76" i="17"/>
  <c r="I77" i="17"/>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I113" i="17"/>
  <c r="N113" i="17" s="1"/>
  <c r="I114" i="17"/>
  <c r="N114" i="17" s="1"/>
  <c r="I115" i="17"/>
  <c r="N115" i="17" s="1"/>
  <c r="I116" i="17"/>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I159" i="17"/>
  <c r="I160" i="17"/>
  <c r="N160" i="17" s="1"/>
  <c r="I161" i="17"/>
  <c r="I162" i="17"/>
  <c r="I163" i="17"/>
  <c r="N163" i="17" s="1"/>
  <c r="I164" i="17"/>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I199" i="17"/>
  <c r="N199" i="17" s="1"/>
  <c r="I200" i="17"/>
  <c r="I201" i="17"/>
  <c r="N201" i="17" s="1"/>
  <c r="I202" i="17"/>
  <c r="N202" i="17" s="1"/>
  <c r="I203" i="17"/>
  <c r="N203" i="17" s="1"/>
  <c r="I204" i="17"/>
  <c r="N204" i="17" s="1"/>
  <c r="I205" i="17"/>
  <c r="N205" i="17" s="1"/>
  <c r="I206" i="17"/>
  <c r="N206" i="17" s="1"/>
  <c r="I207" i="17"/>
  <c r="N207" i="17" s="1"/>
  <c r="I208" i="17"/>
  <c r="I209" i="17"/>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I245" i="17"/>
  <c r="I246" i="17"/>
  <c r="N246" i="17" s="1"/>
  <c r="I247" i="17"/>
  <c r="I248" i="17"/>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I281" i="17"/>
  <c r="N281" i="17" s="1"/>
  <c r="I282" i="17"/>
  <c r="N282" i="17" s="1"/>
  <c r="I283" i="17"/>
  <c r="I284" i="17"/>
  <c r="N284" i="17" s="1"/>
  <c r="I285" i="17"/>
  <c r="N285" i="17" s="1"/>
  <c r="I286" i="17"/>
  <c r="N286" i="17" s="1"/>
  <c r="I287" i="17"/>
  <c r="N287" i="17" s="1"/>
  <c r="I288" i="17"/>
  <c r="N288" i="17" s="1"/>
  <c r="I289" i="17"/>
  <c r="N289" i="17" s="1"/>
  <c r="I290" i="17"/>
  <c r="N290" i="17" s="1"/>
  <c r="I291" i="17"/>
  <c r="I292" i="17"/>
  <c r="I293" i="17"/>
  <c r="N293" i="17" s="1"/>
  <c r="I294" i="17"/>
  <c r="N294" i="17" s="1"/>
  <c r="I295" i="17"/>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I327" i="17"/>
  <c r="I328" i="17"/>
  <c r="N328" i="17" s="1"/>
  <c r="I329" i="17"/>
  <c r="I330" i="17"/>
  <c r="I331" i="17"/>
  <c r="N331" i="17" s="1"/>
  <c r="I332" i="17"/>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I353" i="17"/>
  <c r="N353" i="17" s="1"/>
  <c r="I354" i="17"/>
  <c r="I355" i="17"/>
  <c r="N355" i="17" s="1"/>
  <c r="I356" i="17"/>
  <c r="N356" i="17" s="1"/>
  <c r="I357" i="17"/>
  <c r="N357" i="17" s="1"/>
  <c r="I358" i="17"/>
  <c r="N358" i="17" s="1"/>
  <c r="I359" i="17"/>
  <c r="N359" i="17" s="1"/>
  <c r="I360" i="17"/>
  <c r="N360" i="17" s="1"/>
  <c r="I361" i="17"/>
  <c r="N361" i="17" s="1"/>
  <c r="I362" i="17"/>
  <c r="N362" i="17" s="1"/>
  <c r="I363" i="17"/>
  <c r="I364" i="17"/>
  <c r="I365" i="17"/>
  <c r="N365" i="17" s="1"/>
  <c r="I366" i="17"/>
  <c r="N366" i="17" s="1"/>
  <c r="I367" i="17"/>
  <c r="N367" i="17" s="1"/>
  <c r="I368" i="17"/>
  <c r="N368" i="17" s="1"/>
  <c r="I369" i="17"/>
  <c r="N369" i="17" s="1"/>
  <c r="I370" i="17"/>
  <c r="N370" i="17" s="1"/>
  <c r="I371" i="17"/>
  <c r="N371" i="17" s="1"/>
  <c r="I372" i="17"/>
  <c r="N372" i="17" s="1"/>
  <c r="I373" i="17"/>
  <c r="N373" i="17" s="1"/>
  <c r="I374" i="17"/>
  <c r="I375" i="17"/>
  <c r="N375" i="17" s="1"/>
  <c r="I376" i="17"/>
  <c r="I377" i="17"/>
  <c r="N377" i="17" s="1"/>
  <c r="I378" i="17"/>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I412" i="17"/>
  <c r="N412" i="17" s="1"/>
  <c r="I413" i="17"/>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I450" i="17"/>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I484" i="17"/>
  <c r="I485" i="17"/>
  <c r="N485" i="17" s="1"/>
  <c r="I486" i="17"/>
  <c r="I487" i="17"/>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I507" i="17"/>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I555" i="17"/>
  <c r="N555" i="17" s="1"/>
  <c r="I556" i="17"/>
  <c r="N556" i="17" s="1"/>
  <c r="I557" i="17"/>
  <c r="I558" i="17"/>
  <c r="I559" i="17"/>
  <c r="I560" i="17"/>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I581" i="17"/>
  <c r="N581" i="17" s="1"/>
  <c r="I582" i="17"/>
  <c r="N582" i="17" s="1"/>
  <c r="I583" i="17"/>
  <c r="N583" i="17" s="1"/>
  <c r="I584" i="17"/>
  <c r="N584" i="17" s="1"/>
  <c r="I585" i="17"/>
  <c r="N585" i="17" s="1"/>
  <c r="I586" i="17"/>
  <c r="N586" i="17" s="1"/>
  <c r="I587" i="17"/>
  <c r="N587" i="17" s="1"/>
  <c r="I588" i="17"/>
  <c r="N588" i="17" s="1"/>
  <c r="I589" i="17"/>
  <c r="N589" i="17" s="1"/>
  <c r="I590" i="17"/>
  <c r="I591" i="17"/>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I629" i="17"/>
  <c r="I630" i="17"/>
  <c r="I631" i="17"/>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I666" i="17"/>
  <c r="I667" i="17"/>
  <c r="N667" i="17" s="1"/>
  <c r="I668" i="17"/>
  <c r="N668" i="17" s="1"/>
  <c r="I669" i="17"/>
  <c r="N669" i="17" s="1"/>
  <c r="I670" i="17"/>
  <c r="N670" i="17" s="1"/>
  <c r="I671" i="17"/>
  <c r="N671" i="17" s="1"/>
  <c r="I672" i="17"/>
  <c r="N672" i="17" s="1"/>
  <c r="I673" i="17"/>
  <c r="N673" i="17" s="1"/>
  <c r="I674" i="17"/>
  <c r="N674" i="17" s="1"/>
  <c r="I675" i="17"/>
  <c r="I676" i="17"/>
  <c r="I677" i="17"/>
  <c r="N677" i="17" s="1"/>
  <c r="I678" i="17"/>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I736" i="17"/>
  <c r="N736" i="17" s="1"/>
  <c r="I737" i="17"/>
  <c r="N737" i="17" s="1"/>
  <c r="I738" i="17"/>
  <c r="N738" i="17" s="1"/>
  <c r="I739" i="17"/>
  <c r="N739" i="17" s="1"/>
  <c r="I740" i="17"/>
  <c r="I741" i="17"/>
  <c r="N741" i="17" s="1"/>
  <c r="I742" i="17"/>
  <c r="N742" i="17" s="1"/>
  <c r="I743" i="17"/>
  <c r="N743" i="17" s="1"/>
  <c r="I744" i="17"/>
  <c r="N744" i="17" s="1"/>
  <c r="I745" i="17"/>
  <c r="N745" i="17" s="1"/>
  <c r="I746" i="17"/>
  <c r="N746" i="17" s="1"/>
  <c r="I747" i="17"/>
  <c r="N747" i="17" s="1"/>
  <c r="I748" i="17"/>
  <c r="I749" i="17"/>
  <c r="N749" i="17" s="1"/>
  <c r="I750" i="17"/>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I784" i="17"/>
  <c r="I785" i="17"/>
  <c r="I786" i="17"/>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I808" i="17"/>
  <c r="N808" i="17" s="1"/>
  <c r="I809" i="17"/>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I855" i="17"/>
  <c r="I856" i="17"/>
  <c r="I857" i="17"/>
  <c r="N857" i="17" s="1"/>
  <c r="I858" i="17"/>
  <c r="I859" i="17"/>
  <c r="N859" i="17" s="1"/>
  <c r="I860" i="17"/>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I928" i="17"/>
  <c r="I929" i="17"/>
  <c r="N929" i="17" s="1"/>
  <c r="I930" i="17"/>
  <c r="I931" i="17"/>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I951" i="17"/>
  <c r="I952" i="17"/>
  <c r="N952" i="17" s="1"/>
  <c r="I953" i="17"/>
  <c r="N953" i="17" s="1"/>
  <c r="I954" i="17"/>
  <c r="I955" i="17"/>
  <c r="I956" i="17"/>
  <c r="N956" i="17" s="1"/>
  <c r="I957" i="17"/>
  <c r="N957" i="17" s="1"/>
  <c r="I958" i="17"/>
  <c r="N958" i="17" s="1"/>
  <c r="I959" i="17"/>
  <c r="N959" i="17" s="1"/>
  <c r="I960" i="17"/>
  <c r="N960" i="17" s="1"/>
  <c r="I961" i="17"/>
  <c r="N961" i="17" s="1"/>
  <c r="I962" i="17"/>
  <c r="N962" i="17" s="1"/>
  <c r="I963" i="17"/>
  <c r="N963" i="17" s="1"/>
  <c r="I964" i="17"/>
  <c r="I965" i="17"/>
  <c r="I966" i="17"/>
  <c r="N966" i="17" s="1"/>
  <c r="I967" i="17"/>
  <c r="N967" i="17" s="1"/>
  <c r="I968" i="17"/>
  <c r="I969" i="17"/>
  <c r="N969" i="17" s="1"/>
  <c r="I970" i="17"/>
  <c r="N970" i="17" s="1"/>
  <c r="I971" i="17"/>
  <c r="N971" i="17" s="1"/>
  <c r="I972" i="17"/>
  <c r="N972" i="17" s="1"/>
  <c r="I973" i="17"/>
  <c r="N973" i="17" s="1"/>
  <c r="I974" i="17"/>
  <c r="N974" i="17" s="1"/>
  <c r="I975" i="17"/>
  <c r="N975" i="17" s="1"/>
  <c r="I976" i="17"/>
  <c r="I977" i="17"/>
  <c r="N977" i="17" s="1"/>
  <c r="I978" i="17"/>
  <c r="N978" i="17" s="1"/>
  <c r="I979" i="17"/>
  <c r="N979" i="17" s="1"/>
  <c r="I980" i="17"/>
  <c r="N980" i="17" s="1"/>
  <c r="I981" i="17"/>
  <c r="N981" i="17" s="1"/>
  <c r="I982" i="17"/>
  <c r="N982" i="17" s="1"/>
  <c r="I983" i="17"/>
  <c r="N983" i="17" s="1"/>
  <c r="I984" i="17"/>
  <c r="N984" i="17" s="1"/>
  <c r="I985" i="17"/>
  <c r="N985" i="17" s="1"/>
  <c r="I986" i="17"/>
  <c r="I987" i="17"/>
  <c r="I988" i="17"/>
  <c r="N988" i="17" s="1"/>
  <c r="I989" i="17"/>
  <c r="I990" i="17"/>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<sst xmlns="http://schemas.openxmlformats.org/spreadsheetml/2006/main" count="11095" uniqueCount="6219">
  <si>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</si>
  <si>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</si>
  <si>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</si>
  <si>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</si>
  <si>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</si>
  <si>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</si>
  <si>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</si>
  <si>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</si>
  <si>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</si>
  <si>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</si>
  <si>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</si>
  <si>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</si>
  <si>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</si>
  <si>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</si>
  <si>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</si>
  <si>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</si>
  <si>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</si>
  <si>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</si>
  <si>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</si>
  <si>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</si>
  <si>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</si>
  <si>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</si>
  <si>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</si>
  <si>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</si>
  <si>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</si>
  <si>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</si>
  <si>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</si>
  <si>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</si>
  <si>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</si>
  <si>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</si>
  <si>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</si>
  <si>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</si>
  <si>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</si>
  <si>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</si>
  <si>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</si>
  <si>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</si>
  <si>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</si>
  <si>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</si>
  <si>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</si>
  <si>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</si>
  <si>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</si>
  <si>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</si>
  <si>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</si>
  <si>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</si>
  <si>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</si>
  <si>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</si>
  <si>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</si>
  <si>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</si>
  <si>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</si>
  <si>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</si>
  <si>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</si>
  <si>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</si>
  <si>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</si>
  <si>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</si>
  <si>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</si>
  <si>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</si>
  <si>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</si>
  <si>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</si>
  <si>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</si>
  <si>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</si>
  <si>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</si>
  <si>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</si>
  <si>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</si>
  <si>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</si>
  <si>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</si>
  <si>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</si>
  <si>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</si>
  <si>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</si>
  <si>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</si>
  <si>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</si>
  <si>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</si>
  <si>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</si>
  <si>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</si>
  <si>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</si>
  <si>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</si>
  <si>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</si>
  <si>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</si>
  <si>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</si>
  <si>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</si>
  <si>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</si>
  <si>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</si>
  <si>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</si>
  <si>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</si>
  <si>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</si>
  <si>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</si>
  <si>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</si>
  <si>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</si>
  <si>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</si>
  <si>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</si>
  <si>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</si>
  <si>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</si>
  <si>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</si>
  <si>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</si>
  <si>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</si>
  <si>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</si>
  <si>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</si>
  <si>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</si>
  <si>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</si>
  <si>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</si>
  <si>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</si>
  <si>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</si>
  <si>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</si>
  <si>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</si>
  <si>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</si>
  <si>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</si>
  <si>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</si>
  <si>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</si>
  <si>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</si>
  <si>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</si>
  <si>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</si>
  <si>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</si>
  <si>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</si>
  <si>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</si>
  <si>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</si>
  <si>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</si>
  <si>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</si>
  <si>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</si>
  <si>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</si>
  <si>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</si>
  <si>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</si>
  <si>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</si>
  <si>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</si>
  <si>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</si>
  <si>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</si>
  <si>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</si>
  <si>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</si>
  <si>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</si>
  <si>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</si>
  <si>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</si>
  <si>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</si>
  <si>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</si>
  <si>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</si>
  <si>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</si>
  <si>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</si>
  <si>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</si>
  <si>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</si>
  <si>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</si>
  <si>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</si>
  <si>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</si>
  <si>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</si>
  <si>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</si>
  <si>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</si>
  <si>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</si>
  <si>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</si>
  <si>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</si>
  <si>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</si>
  <si>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</si>
  <si>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</si>
  <si>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</si>
  <si>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</si>
  <si>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</si>
  <si>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</si>
  <si>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</si>
  <si>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</si>
  <si>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</si>
  <si>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</si>
  <si>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</si>
  <si>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</si>
  <si>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</si>
  <si>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</si>
  <si>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</si>
  <si>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</si>
  <si>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</si>
  <si>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</si>
  <si>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</si>
  <si>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</si>
  <si>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</si>
  <si>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</si>
  <si>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</si>
  <si>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</si>
  <si>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</si>
  <si>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</si>
  <si>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</si>
  <si>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</si>
  <si>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</si>
  <si>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</si>
  <si>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</si>
  <si>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</si>
  <si>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</si>
  <si>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</si>
  <si>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</si>
  <si>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</si>
  <si>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</si>
  <si>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</si>
  <si>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</si>
  <si>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</si>
  <si>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</si>
  <si>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</si>
  <si>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</si>
  <si>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</si>
  <si>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</si>
  <si>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</si>
  <si>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</si>
  <si>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</si>
  <si>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</si>
  <si>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</si>
  <si>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</si>
  <si>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</si>
  <si>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</si>
  <si>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</si>
  <si>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</si>
  <si>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</si>
  <si>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</si>
  <si>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</si>
  <si>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</si>
  <si>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</si>
  <si>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</si>
  <si>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</si>
  <si>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</si>
  <si>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</si>
  <si>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</si>
  <si>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</si>
  <si>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</si>
  <si>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</si>
  <si>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</si>
  <si>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</si>
  <si>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</si>
  <si>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</si>
  <si>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</si>
  <si>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</si>
  <si>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</si>
  <si>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</si>
  <si>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</si>
  <si>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</si>
  <si>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</si>
  <si>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</si>
  <si>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</si>
  <si>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</si>
  <si>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</si>
  <si>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</si>
  <si>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</si>
  <si>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</si>
  <si>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</si>
  <si>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</si>
  <si>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</si>
  <si>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</si>
  <si>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</si>
  <si>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</si>
  <si>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</si>
  <si>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</si>
  <si>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</si>
  <si>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</si>
  <si>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</si>
  <si>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</si>
  <si>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</si>
  <si>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</si>
  <si>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</si>
  <si>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</si>
  <si>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</si>
  <si>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</si>
  <si>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</si>
  <si>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</si>
  <si>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</si>
  <si>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</si>
  <si>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</si>
  <si>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</si>
  <si>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</si>
  <si>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</si>
  <si>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</si>
  <si>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</si>
  <si>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</si>
  <si>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</si>
  <si>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</si>
  <si>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</si>
  <si>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</si>
  <si>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</si>
  <si>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</si>
  <si>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</si>
  <si>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</si>
  <si>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</si>
  <si>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</si>
  <si>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</si>
  <si>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</si>
  <si>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</si>
  <si>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</si>
  <si>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</si>
  <si>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</si>
  <si>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</si>
  <si>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</si>
  <si>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</si>
  <si>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</si>
  <si>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</si>
  <si>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</si>
  <si>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</si>
  <si>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</si>
  <si>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</si>
  <si>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</si>
  <si>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</si>
  <si>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</si>
  <si>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</si>
  <si>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</si>
  <si>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</si>
  <si>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</si>
  <si>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</si>
  <si>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</si>
  <si>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</si>
  <si>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</si>
  <si>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</si>
  <si>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</si>
  <si>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</si>
  <si>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</si>
  <si>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</si>
  <si>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</si>
  <si>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</si>
  <si>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</si>
  <si>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</si>
  <si>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</si>
  <si>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</si>
  <si>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</si>
  <si>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</si>
  <si>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</si>
  <si>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</si>
  <si>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</si>
  <si>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</si>
  <si>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</si>
  <si>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</si>
  <si>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</si>
  <si>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</si>
  <si>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</si>
  <si>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</si>
  <si>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</si>
  <si>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</si>
  <si>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</si>
  <si>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</si>
  <si>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</si>
  <si>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</si>
  <si>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</si>
  <si>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</si>
  <si>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</si>
  <si>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</si>
  <si>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</si>
  <si>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</si>
  <si>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</si>
  <si>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</si>
  <si>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</si>
  <si>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</si>
  <si>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</si>
  <si>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</si>
  <si>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</si>
  <si>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</si>
  <si>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</si>
  <si>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</si>
  <si>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</si>
  <si>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</si>
  <si>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</si>
  <si>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</si>
  <si>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</si>
  <si>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</si>
  <si>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</si>
  <si>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</si>
  <si>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</si>
  <si>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</si>
  <si>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</si>
  <si>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</si>
  <si>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</si>
  <si>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</si>
  <si>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</si>
  <si>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</si>
  <si>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</si>
  <si>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</si>
  <si>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</si>
  <si>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</si>
  <si>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</si>
  <si>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</si>
  <si>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</si>
  <si>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</si>
  <si>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</si>
  <si>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</si>
  <si>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</si>
  <si>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</si>
  <si>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</si>
  <si>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</si>
  <si>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</si>
  <si>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</si>
  <si>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</si>
  <si>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</si>
  <si>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</si>
  <si>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</si>
  <si>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</si>
  <si>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</si>
  <si>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</si>
  <si>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</si>
  <si>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</si>
  <si>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</si>
  <si>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</si>
  <si>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</si>
  <si>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</si>
  <si>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</si>
  <si>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</si>
  <si>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</si>
  <si>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</si>
  <si>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</si>
  <si>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</si>
  <si>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</si>
  <si>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</si>
  <si>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</si>
  <si>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</si>
  <si>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</si>
  <si>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</si>
  <si>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</si>
  <si>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</si>
  <si>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</si>
  <si>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</si>
  <si>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</si>
  <si>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</si>
  <si>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</si>
  <si>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</si>
  <si>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</si>
  <si>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</si>
  <si>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</si>
  <si>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</si>
  <si>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</si>
  <si>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</si>
  <si>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</si>
  <si>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</si>
  <si>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</si>
  <si>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</si>
  <si>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</si>
  <si>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</si>
  <si>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</si>
  <si>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</si>
  <si>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</si>
  <si>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</si>
  <si>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</si>
  <si>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</si>
  <si>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</si>
  <si>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</si>
  <si>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</si>
  <si>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</si>
  <si>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</si>
  <si>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</si>
  <si>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</si>
  <si>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</si>
  <si>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</si>
  <si>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</si>
  <si>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</si>
  <si>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</si>
  <si>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</si>
  <si>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</si>
  <si>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</si>
  <si>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</si>
  <si>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</si>
  <si>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</si>
  <si>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</si>
  <si>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</si>
  <si>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</si>
  <si>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</si>
  <si>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</si>
  <si>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</si>
  <si>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</si>
  <si>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</si>
  <si>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</si>
  <si>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</si>
  <si>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</si>
  <si>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</si>
  <si>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</si>
  <si>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</si>
  <si>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</si>
  <si>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</si>
  <si>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</si>
  <si>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</si>
  <si>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</si>
  <si>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</si>
  <si>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</si>
  <si>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</si>
  <si>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</si>
  <si>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</si>
  <si>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</si>
  <si>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</si>
  <si>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</si>
  <si>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</si>
  <si>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</si>
  <si>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</si>
  <si>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</si>
  <si>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</si>
  <si>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</si>
  <si>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</si>
  <si>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</si>
  <si>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</si>
  <si>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</si>
  <si>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</si>
  <si>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</si>
  <si>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</si>
  <si>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</si>
  <si>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</si>
  <si>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</si>
  <si>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</si>
  <si>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</si>
  <si>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</si>
  <si>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</si>
  <si>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</si>
  <si>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</si>
  <si>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</si>
  <si>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</si>
  <si>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</si>
  <si>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</si>
  <si>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</si>
  <si>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</si>
  <si>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</si>
  <si>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</si>
  <si>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</si>
  <si>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</si>
  <si>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</si>
  <si>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</si>
  <si>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</si>
  <si>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</si>
  <si>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</si>
  <si>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</si>
  <si>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</si>
  <si>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</si>
  <si>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</si>
  <si>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</si>
  <si>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</si>
  <si>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</si>
  <si>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</si>
  <si>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</si>
  <si>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</si>
  <si>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</si>
  <si>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</si>
  <si>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</si>
  <si>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</si>
  <si>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</si>
  <si>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</si>
  <si>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</si>
  <si>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</si>
  <si>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</si>
  <si>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</si>
  <si>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</si>
  <si>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</si>
  <si>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</si>
  <si>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</si>
  <si>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</si>
  <si>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</si>
  <si>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</si>
  <si>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</si>
  <si>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</si>
  <si>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</si>
  <si>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</si>
  <si>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</si>
  <si>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</si>
  <si>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</si>
  <si>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</si>
  <si>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</si>
  <si>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</si>
  <si>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</si>
  <si>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</si>
  <si>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</si>
  <si>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</si>
  <si>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</si>
  <si>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</si>
  <si>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</si>
  <si>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</si>
  <si>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</si>
  <si>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</si>
  <si>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</si>
  <si>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</si>
  <si>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</si>
  <si>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</si>
  <si>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</si>
  <si>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</si>
  <si>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</si>
  <si>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</si>
  <si>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</si>
  <si>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</si>
  <si>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</si>
  <si>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</si>
  <si>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</si>
  <si>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</si>
  <si>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</si>
  <si>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</si>
  <si>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</si>
  <si>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</si>
  <si>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</si>
  <si>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</si>
  <si>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</si>
  <si>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</si>
  <si>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</si>
  <si>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</si>
  <si>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</si>
  <si>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</si>
  <si>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</si>
  <si>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</si>
  <si>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</si>
  <si>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</si>
  <si>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</si>
  <si>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</si>
  <si>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</si>
  <si>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</si>
  <si>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</si>
  <si>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</si>
  <si>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</si>
  <si>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</si>
  <si>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</si>
  <si>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</si>
  <si>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</si>
  <si>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</si>
  <si>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</si>
  <si>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</si>
  <si>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</si>
  <si>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</si>
  <si>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</si>
  <si>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</si>
  <si>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</si>
  <si>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</si>
  <si>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</si>
  <si>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</si>
  <si>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</si>
  <si>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</si>
  <si>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</si>
  <si>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</si>
  <si>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</si>
  <si>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</si>
  <si>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</si>
  <si>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</si>
  <si>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</si>
  <si>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</si>
  <si>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</si>
  <si>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</si>
  <si>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</si>
  <si>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</si>
  <si>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</si>
  <si>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</si>
  <si>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</si>
  <si>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</si>
  <si>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</si>
  <si>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</si>
  <si>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</si>
  <si>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</si>
  <si>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</si>
  <si>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</si>
  <si>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</si>
  <si>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</si>
  <si>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</si>
  <si>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</si>
  <si>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</si>
  <si>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</si>
  <si>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</si>
  <si>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</si>
  <si>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</si>
  <si>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</si>
  <si>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</si>
  <si>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</si>
  <si>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</si>
  <si>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</si>
  <si>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</si>
  <si>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</si>
  <si>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</si>
  <si>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</si>
  <si>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</si>
  <si>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</si>
  <si>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</si>
  <si>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</si>
  <si>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</si>
  <si>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</si>
  <si>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</si>
  <si>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</si>
  <si>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</si>
  <si>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</si>
  <si>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</si>
  <si>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</si>
  <si>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</si>
  <si>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</si>
  <si>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</si>
  <si>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</si>
  <si>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</si>
  <si>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</si>
  <si>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</si>
  <si>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</si>
  <si>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</si>
  <si>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</si>
  <si>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</si>
  <si>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</si>
  <si>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</si>
  <si>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</si>
  <si>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</si>
  <si>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</si>
  <si>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</si>
  <si>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</si>
  <si>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</si>
  <si>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</si>
  <si>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</si>
  <si>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</si>
  <si>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</si>
  <si>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</si>
  <si>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</si>
  <si>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</si>
  <si>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</si>
  <si>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</si>
  <si>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</si>
  <si>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</si>
  <si>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</si>
  <si>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</si>
  <si>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</si>
  <si>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</si>
  <si>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</si>
  <si>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</si>
  <si>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</si>
  <si>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</si>
  <si>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</si>
  <si>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</si>
  <si>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</si>
  <si>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</si>
  <si>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</si>
  <si>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</si>
  <si>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</si>
  <si>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</si>
  <si>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</si>
  <si>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</si>
  <si>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</si>
  <si>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</si>
  <si>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</si>
  <si>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</si>
  <si>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</si>
  <si>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</si>
  <si>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</si>
  <si>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</si>
  <si>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</si>
  <si>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</si>
  <si>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</si>
  <si>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</si>
  <si>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</si>
  <si>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</si>
  <si>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</si>
  <si>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</si>
  <si>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</si>
  <si>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</si>
  <si>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</si>
  <si>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</si>
  <si>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</si>
  <si>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</si>
  <si>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</si>
  <si>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</si>
  <si>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</si>
  <si>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</si>
  <si>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</si>
  <si>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</si>
  <si>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</si>
  <si>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</si>
  <si>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</si>
  <si>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</si>
  <si>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</si>
  <si>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</si>
  <si>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</si>
  <si>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</si>
  <si>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</si>
  <si>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</si>
  <si>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</si>
  <si>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</si>
  <si>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</si>
  <si>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</si>
  <si>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</si>
  <si>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</si>
  <si>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</si>
  <si>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</si>
  <si>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</si>
  <si>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</si>
  <si>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</si>
  <si>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</si>
  <si>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</si>
  <si>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</si>
  <si>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</si>
  <si>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</si>
  <si>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</si>
  <si>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</si>
  <si>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</si>
  <si>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</si>
  <si>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</si>
  <si>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</si>
  <si>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</si>
  <si>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</si>
  <si>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</si>
  <si>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</si>
  <si>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</si>
  <si>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</si>
  <si>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</si>
  <si>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</si>
  <si>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</si>
  <si>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</si>
  <si>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</si>
  <si>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</si>
  <si>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</si>
  <si>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</si>
  <si>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</si>
  <si>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</si>
  <si>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</si>
  <si>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</si>
  <si>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</si>
  <si>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</si>
  <si>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</si>
  <si>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</si>
  <si>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</si>
  <si>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</si>
  <si>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</si>
  <si>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</si>
  <si>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</si>
  <si>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</si>
  <si>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</si>
  <si>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</si>
  <si>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</si>
  <si>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</si>
  <si>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</si>
  <si>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</si>
  <si>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</si>
  <si>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</si>
  <si>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</si>
  <si>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</si>
  <si>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</si>
  <si>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</si>
  <si>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</si>
  <si>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</si>
  <si>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</si>
  <si>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</si>
  <si>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</si>
  <si>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</si>
  <si>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</si>
  <si>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</si>
  <si>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</si>
  <si>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</si>
  <si>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</si>
  <si>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</si>
  <si>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</si>
  <si>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</si>
  <si>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</si>
  <si>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</si>
  <si>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</si>
  <si>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</si>
  <si>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</si>
  <si>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</si>
  <si>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</si>
  <si>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</si>
  <si>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</si>
  <si>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</si>
  <si>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</si>
  <si>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</si>
  <si>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</si>
  <si>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</si>
  <si>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</si>
  <si>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</si>
  <si>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</si>
  <si>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</si>
  <si>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</si>
  <si>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</si>
  <si>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</si>
  <si>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</si>
  <si>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</si>
  <si>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</si>
  <si>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</si>
  <si>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</si>
  <si>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</si>
  <si>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</si>
  <si>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</si>
  <si>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</si>
  <si>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</si>
  <si>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</si>
  <si>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</si>
  <si>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</si>
  <si>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</si>
  <si>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</si>
  <si>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</si>
  <si>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</si>
  <si>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</si>
  <si>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</si>
  <si>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</si>
  <si>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</si>
  <si>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</si>
  <si>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</si>
  <si>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</si>
  <si>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</si>
  <si>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</si>
  <si>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</si>
  <si>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</si>
  <si>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</si>
  <si>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</si>
  <si>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</si>
  <si>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</si>
  <si>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</si>
  <si>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</si>
  <si>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</si>
  <si>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</si>
  <si>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</si>
  <si>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</si>
  <si>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</si>
  <si>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</si>
  <si>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</si>
  <si>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</si>
  <si>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</si>
  <si>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</si>
  <si>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</si>
  <si>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</si>
  <si>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</si>
  <si>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</si>
  <si>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</si>
  <si>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</si>
  <si>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</si>
  <si>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</si>
  <si>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</si>
  <si>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</si>
  <si>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</si>
  <si>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</si>
  <si>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</si>
  <si>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</si>
  <si>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</si>
  <si>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</si>
  <si>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</si>
  <si>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</si>
  <si>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</si>
  <si>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</si>
  <si>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</si>
  <si>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</si>
  <si>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</si>
  <si>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</si>
  <si>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</si>
  <si>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</si>
  <si>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</si>
  <si>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</si>
  <si>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</si>
  <si>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</si>
  <si>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</si>
  <si>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</si>
  <si>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</si>
  <si>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</si>
  <si>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</si>
  <si>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</si>
  <si>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</si>
  <si>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</si>
  <si>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</si>
  <si>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</si>
  <si>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</si>
  <si>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</si>
  <si>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</si>
  <si>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</si>
  <si>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</si>
  <si>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</si>
  <si>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</si>
  <si>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</si>
  <si>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</si>
  <si>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</si>
  <si>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</si>
  <si>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</si>
  <si>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</si>
  <si>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</si>
  <si>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</si>
  <si>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</si>
  <si>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</si>
  <si>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</si>
  <si>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</si>
  <si>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</si>
  <si>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</si>
  <si>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</si>
  <si>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</si>
  <si>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</si>
  <si>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</si>
  <si>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</si>
  <si>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</si>
  <si>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</si>
  <si>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</si>
  <si>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</si>
  <si>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</si>
  <si>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</si>
  <si>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</si>
  <si>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</si>
  <si>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</si>
  <si>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</si>
  <si>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</si>
  <si>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</si>
  <si>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</si>
  <si>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</si>
  <si>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</si>
  <si>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</si>
  <si>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</si>
  <si>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</si>
  <si>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</si>
  <si>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</si>
  <si>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</si>
  <si>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</si>
  <si>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</si>
  <si>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</si>
  <si>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</si>
  <si>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</si>
  <si>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</si>
  <si>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</si>
  <si>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</si>
  <si>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</si>
  <si>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</si>
  <si>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</si>
  <si>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</si>
  <si>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</si>
  <si>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</si>
  <si>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</si>
  <si>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</si>
  <si>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</si>
  <si>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</si>
  <si>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</si>
  <si>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</si>
  <si>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</si>
  <si>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</si>
  <si>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</si>
  <si>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</si>
  <si>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</si>
  <si>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</si>
  <si>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</si>
  <si>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</si>
  <si>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</si>
  <si>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</si>
  <si>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</si>
  <si>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</si>
  <si>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</si>
  <si>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</si>
  <si>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</si>
  <si>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</si>
  <si>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</si>
  <si>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</si>
  <si>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</si>
  <si>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</si>
  <si>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</si>
  <si>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</si>
  <si>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</si>
  <si>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</si>
  <si>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</si>
  <si>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</si>
  <si>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</si>
  <si>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</si>
  <si>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</si>
  <si>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</si>
  <si>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</si>
  <si>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</si>
  <si>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</si>
  <si>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</si>
  <si>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</si>
  <si>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</si>
  <si>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</si>
  <si>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</si>
  <si>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</si>
  <si>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</si>
  <si>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</si>
  <si>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</si>
  <si>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</si>
  <si>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</si>
  <si>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</si>
  <si>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</si>
  <si>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</si>
  <si>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</si>
  <si>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</si>
  <si>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</si>
  <si>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</si>
  <si>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</si>
  <si>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</si>
  <si>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</si>
  <si>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</si>
  <si>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</si>
  <si>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</si>
  <si>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</si>
  <si>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</si>
  <si>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</si>
  <si>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</si>
  <si>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</si>
  <si>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</si>
  <si>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</si>
  <si>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</si>
  <si>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</si>
  <si>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</si>
  <si>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</si>
  <si>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</si>
  <si>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</si>
  <si>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</si>
  <si>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</si>
  <si>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</si>
  <si>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</si>
  <si>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</si>
  <si>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</si>
  <si>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</si>
  <si>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</si>
  <si>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</si>
  <si>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</si>
  <si>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</si>
  <si>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</si>
  <si>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</si>
  <si>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</si>
  <si>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</si>
  <si>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</si>
  <si>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</si>
  <si>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</si>
  <si>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</si>
  <si>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</si>
  <si>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</si>
  <si>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</si>
  <si>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</si>
  <si>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</si>
  <si>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</si>
  <si>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</si>
  <si>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</si>
  <si>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</si>
  <si>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</si>
  <si>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</si>
  <si>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</si>
  <si>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</si>
  <si>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</si>
  <si>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</si>
  <si>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</si>
  <si>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</si>
  <si>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</si>
  <si>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</si>
  <si>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</si>
  <si>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</si>
  <si>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</si>
  <si>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</si>
  <si>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</si>
  <si>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</si>
  <si>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</si>
  <si>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</si>
  <si>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</si>
  <si>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</si>
  <si>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</si>
  <si>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</si>
  <si>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</si>
  <si>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</si>
  <si>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</si>
  <si>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</si>
  <si>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</si>
  <si>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</si>
  <si>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</si>
  <si>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</si>
  <si>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</si>
  <si>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</si>
  <si>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</si>
  <si>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</si>
  <si>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</si>
  <si>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</si>
  <si>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</si>
  <si>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</si>
  <si>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</si>
  <si>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</si>
  <si>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</si>
  <si>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</si>
  <si>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</si>
  <si>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</si>
  <si>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</si>
  <si>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</si>
  <si>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</si>
  <si>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</si>
  <si>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</si>
  <si>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</si>
  <si>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</si>
  <si>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</si>
  <si>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</si>
  <si>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</si>
  <si>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</si>
  <si>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</si>
  <si>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</si>
  <si>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</si>
  <si>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</si>
  <si>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</si>
  <si>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</si>
  <si>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</si>
  <si>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</si>
  <si>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</si>
  <si>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</si>
  <si>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</si>
  <si>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</si>
  <si>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</si>
  <si>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</si>
  <si>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</si>
  <si>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</si>
  <si>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</si>
  <si>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</si>
  <si>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</si>
  <si>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</si>
  <si>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</si>
  <si>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</si>
  <si>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</si>
  <si>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</si>
  <si>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</si>
  <si>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</si>
  <si>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</si>
  <si>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</si>
  <si>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</si>
  <si>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</si>
  <si>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</si>
  <si>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</si>
  <si>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</si>
  <si>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</si>
  <si>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</si>
  <si>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</si>
  <si>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</si>
  <si>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</si>
  <si>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</si>
  <si>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</si>
  <si>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</si>
  <si>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</si>
  <si>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</si>
  <si>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</si>
  <si>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</si>
  <si>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</si>
  <si>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</si>
  <si>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</si>
  <si>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</si>
  <si>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</si>
  <si>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</si>
  <si>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</si>
  <si>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</si>
  <si>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</si>
  <si>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</si>
  <si>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</si>
  <si>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</si>
  <si>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</si>
  <si>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</si>
  <si>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</si>
  <si>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</si>
  <si>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</si>
  <si>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</si>
  <si>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</si>
  <si>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</si>
  <si>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</si>
  <si>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</si>
  <si>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</si>
  <si>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</si>
  <si>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</si>
  <si>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</si>
  <si>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</si>
  <si>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</si>
  <si>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</si>
  <si>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</si>
  <si>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</si>
  <si>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</si>
  <si>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</si>
  <si>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</si>
  <si>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</si>
  <si>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</si>
  <si>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</si>
  <si>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</si>
  <si>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</si>
  <si>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</si>
  <si>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</si>
  <si>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</si>
  <si>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</si>
  <si>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</si>
  <si>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</si>
  <si>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</si>
  <si>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</si>
  <si>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</si>
  <si>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</si>
  <si>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</si>
  <si>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</si>
  <si>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</si>
  <si>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</si>
  <si>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</si>
  <si>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</si>
  <si>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</si>
  <si>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</si>
  <si>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</si>
  <si>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</si>
  <si>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</si>
  <si>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</si>
  <si>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</si>
  <si>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</si>
  <si>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</si>
  <si>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</si>
  <si>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</si>
  <si>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</si>
  <si>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</si>
  <si>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</si>
  <si>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</si>
  <si>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</si>
  <si>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</si>
  <si>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</si>
  <si>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</si>
  <si>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</si>
  <si>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</si>
  <si>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</si>
  <si>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</si>
  <si>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</si>
  <si>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</si>
  <si>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</si>
  <si>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</si>
  <si>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</si>
  <si>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</si>
  <si>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</si>
  <si>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</si>
  <si>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</si>
  <si>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</si>
  <si>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</si>
  <si>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</si>
  <si>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</si>
  <si>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</si>
  <si>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</si>
  <si>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</si>
  <si>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</si>
  <si>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</si>
  <si>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</si>
  <si>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</si>
  <si>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</si>
  <si>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</si>
  <si>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</si>
  <si>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</si>
  <si>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</si>
  <si>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</si>
  <si>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</si>
  <si>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</si>
  <si>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</si>
  <si>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</si>
  <si>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</si>
  <si>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</si>
  <si>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</si>
  <si>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</si>
  <si>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</si>
  <si>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</si>
  <si>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</si>
  <si>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</si>
  <si>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</si>
  <si>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</si>
  <si>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</si>
  <si>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</si>
  <si>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</si>
  <si>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</si>
  <si>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</si>
  <si>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</si>
  <si>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</si>
  <si>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</si>
  <si>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</si>
  <si>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</si>
  <si>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</si>
  <si>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</si>
  <si>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</si>
  <si>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</si>
  <si>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</si>
  <si>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</si>
  <si>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</si>
  <si>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</si>
  <si>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</si>
  <si>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</si>
  <si>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</si>
  <si>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</si>
  <si>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</si>
  <si>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</si>
  <si>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</si>
  <si>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</si>
  <si>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</si>
  <si>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</si>
  <si>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</si>
  <si>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</si>
  <si>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</si>
  <si>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</si>
  <si>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</si>
  <si>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</si>
  <si>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</si>
  <si>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</si>
  <si>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</si>
  <si>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</si>
  <si>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</si>
  <si>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</si>
  <si>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</si>
  <si>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</si>
  <si>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</si>
  <si>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</si>
  <si>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</si>
  <si>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</si>
  <si>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</si>
  <si>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</si>
  <si>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</si>
  <si>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</si>
  <si>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</si>
  <si>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</si>
  <si>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</si>
  <si>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</si>
  <si>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</si>
  <si>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</si>
  <si>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</si>
  <si>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</si>
  <si>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</si>
  <si>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</si>
  <si>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</si>
  <si>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</si>
  <si>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</si>
  <si>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</si>
  <si>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</si>
  <si>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</si>
  <si>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</si>
  <si>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</si>
  <si>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</si>
  <si>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</si>
  <si>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</si>
  <si>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</si>
  <si>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</si>
  <si>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</si>
  <si>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</si>
  <si>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</si>
  <si>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</si>
  <si>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</si>
  <si>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</si>
  <si>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</si>
  <si>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</si>
  <si>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</si>
  <si>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</si>
  <si>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</si>
  <si>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</si>
  <si>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</si>
  <si>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</si>
  <si>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</si>
  <si>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</si>
  <si>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</si>
  <si>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</si>
  <si>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</si>
  <si>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</si>
  <si>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</si>
  <si>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</si>
  <si>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</si>
  <si>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</si>
  <si>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</si>
  <si>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</si>
  <si>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</si>
  <si>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</si>
  <si>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</si>
  <si>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</si>
  <si>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</si>
  <si>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</si>
  <si>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</si>
  <si>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</si>
  <si>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</si>
  <si>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</si>
  <si>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</si>
  <si>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</si>
  <si>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</si>
  <si>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</si>
  <si>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</si>
  <si>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</si>
  <si>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</si>
  <si>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</si>
  <si>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</si>
  <si>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</si>
  <si>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</si>
  <si>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</si>
  <si>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</si>
  <si>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</si>
  <si>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</si>
  <si>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</si>
  <si>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</si>
  <si>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</si>
  <si>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</si>
  <si>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</si>
  <si>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</si>
  <si>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</si>
  <si>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</si>
  <si>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</si>
  <si>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</si>
  <si>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</si>
  <si>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</si>
  <si>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</si>
  <si>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</si>
  <si>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</si>
  <si>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</si>
  <si>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</si>
  <si>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</si>
  <si>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</si>
  <si>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</si>
  <si>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</si>
  <si>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</si>
  <si>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</si>
  <si>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</si>
  <si>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</si>
  <si>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</si>
  <si>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</si>
  <si>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</si>
  <si>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</si>
  <si>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</si>
  <si>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</si>
  <si>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</si>
  <si>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</si>
  <si>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</si>
  <si>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</si>
  <si>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</si>
  <si>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</si>
  <si>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</si>
  <si>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</si>
  <si>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</si>
  <si>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</si>
  <si>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</si>
  <si>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</si>
  <si>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</si>
  <si>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</si>
  <si>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</si>
  <si>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</si>
  <si>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</si>
  <si>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</si>
  <si>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</si>
  <si>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</si>
  <si>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</si>
  <si>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</si>
  <si>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</si>
  <si>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</si>
  <si>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</si>
  <si>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</si>
  <si>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</si>
  <si>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</si>
  <si>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</si>
  <si>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</si>
  <si>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</si>
  <si>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</si>
  <si>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</si>
  <si>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</si>
  <si>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</si>
  <si>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</si>
  <si>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</si>
  <si>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</si>
  <si>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</si>
  <si>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</si>
  <si>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</si>
  <si>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</si>
  <si>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</si>
  <si>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</si>
  <si>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</si>
  <si>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</si>
  <si>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</si>
  <si>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</si>
  <si>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</si>
  <si>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</si>
  <si>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</si>
  <si>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</si>
  <si>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</si>
  <si>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</si>
  <si>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</si>
  <si>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</si>
  <si>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</si>
  <si>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</si>
  <si>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</si>
  <si>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</si>
  <si>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</si>
  <si>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</si>
  <si>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</si>
  <si>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</si>
  <si>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</si>
  <si>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</si>
  <si>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</si>
  <si>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</si>
  <si>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</si>
  <si>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</si>
  <si>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</si>
  <si>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</si>
  <si>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</si>
  <si>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</si>
  <si>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</si>
  <si>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</si>
  <si>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</si>
  <si>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</si>
  <si>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</si>
  <si>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</si>
  <si>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</si>
  <si>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</si>
  <si>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</si>
  <si>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</si>
  <si>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</si>
  <si>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</si>
  <si>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</si>
  <si>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</si>
  <si>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</si>
  <si>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</si>
  <si>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</si>
  <si>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</si>
  <si>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</si>
  <si>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</si>
  <si>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</si>
  <si>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</si>
  <si>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</si>
  <si>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</si>
  <si>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</si>
  <si>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</si>
  <si>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</si>
  <si>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</si>
  <si>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</si>
  <si>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</si>
  <si>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</si>
  <si>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</si>
  <si>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</si>
  <si>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</si>
  <si>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</si>
  <si>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</si>
  <si>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</si>
  <si>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</si>
  <si>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</si>
  <si>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</si>
  <si>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</si>
  <si>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</si>
  <si>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</si>
  <si>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</si>
  <si>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</si>
  <si>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</si>
  <si>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</si>
  <si>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</si>
  <si>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</si>
  <si>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</si>
  <si>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</si>
  <si>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</si>
  <si>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</si>
  <si>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</si>
  <si>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</si>
  <si>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</si>
  <si>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</si>
  <si>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</si>
  <si>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</si>
  <si>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</si>
  <si>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</si>
  <si>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</si>
  <si>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</si>
  <si>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</si>
  <si>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</si>
  <si>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</si>
  <si>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</si>
  <si>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</si>
  <si>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</si>
  <si>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</si>
  <si>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</si>
  <si>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</si>
  <si>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</si>
  <si>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</si>
  <si>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</si>
  <si>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</si>
  <si>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</si>
  <si>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</si>
  <si>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</si>
  <si>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</si>
  <si>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</si>
  <si>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</si>
  <si>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</si>
  <si>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</si>
  <si>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</si>
  <si>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</si>
  <si>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</si>
  <si>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</si>
  <si>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</si>
  <si>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</si>
  <si>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</si>
  <si>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</si>
  <si>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</si>
  <si>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</si>
  <si>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</si>
  <si>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</si>
  <si>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</si>
  <si>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</si>
  <si>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</si>
  <si>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</si>
  <si>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</si>
  <si>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</si>
  <si>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</si>
  <si>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</si>
  <si>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</si>
  <si>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</si>
  <si>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</si>
  <si>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</si>
  <si>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</si>
  <si>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</si>
  <si>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</si>
  <si>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</si>
  <si>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</si>
  <si>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</si>
  <si>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</si>
  <si>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</si>
  <si>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</si>
  <si>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</si>
  <si>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</si>
  <si>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</si>
  <si>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</si>
  <si>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</si>
  <si>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</si>
  <si>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</si>
  <si>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</si>
  <si>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</si>
  <si>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</si>
  <si>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</si>
  <si>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</si>
  <si>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</si>
  <si>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</si>
  <si>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</si>
  <si>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</si>
  <si>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</si>
  <si>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</si>
  <si>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</si>
  <si>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</si>
  <si>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</si>
  <si>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</si>
  <si>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</si>
  <si>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</si>
  <si>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</si>
  <si>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</si>
  <si>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</si>
  <si>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</si>
  <si>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</si>
  <si>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</si>
  <si>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</si>
  <si>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</si>
  <si>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</si>
  <si>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</si>
  <si>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</si>
  <si>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</si>
  <si>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</si>
  <si>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</si>
  <si>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</si>
  <si>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</si>
  <si>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</si>
  <si>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</si>
  <si>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</si>
  <si>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</si>
  <si>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</si>
  <si>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</si>
  <si>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</si>
  <si>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</si>
  <si>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</si>
  <si>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</si>
  <si>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</si>
  <si>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</si>
  <si>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</si>
  <si>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</si>
  <si>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</si>
  <si>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</si>
  <si>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</si>
  <si>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</si>
  <si>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</si>
  <si>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</si>
  <si>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</si>
  <si>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</si>
  <si>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</si>
  <si>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</si>
  <si>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</si>
  <si>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</si>
  <si>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</si>
  <si>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</si>
  <si>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</si>
  <si>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</si>
  <si>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</si>
  <si>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</si>
  <si>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</si>
  <si>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</si>
  <si>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</si>
  <si>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</si>
  <si>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</si>
  <si>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</si>
  <si>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</si>
  <si>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</si>
  <si>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</si>
  <si>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</si>
  <si>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</si>
  <si>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</si>
  <si>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</si>
  <si>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</si>
  <si>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</si>
  <si>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</si>
  <si>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</si>
  <si>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</si>
  <si>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</si>
  <si>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</si>
  <si>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</si>
  <si>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</si>
  <si>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</si>
  <si>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</si>
  <si>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</si>
  <si>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</si>
  <si>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</si>
  <si>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</si>
  <si>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</si>
  <si>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</si>
  <si>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</si>
  <si>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</si>
  <si>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</si>
  <si>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</si>
  <si>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</si>
  <si>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</si>
  <si>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</si>
  <si>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</si>
  <si>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</si>
  <si>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</si>
  <si>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</si>
  <si>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</si>
  <si>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</si>
  <si>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</si>
  <si>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</si>
  <si>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</si>
  <si>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</si>
  <si>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</si>
  <si>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</si>
  <si>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</si>
  <si>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</si>
  <si>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</si>
  <si>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</si>
  <si>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</si>
  <si>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</si>
  <si>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</si>
  <si>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</si>
  <si>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</si>
  <si>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</si>
  <si>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</si>
  <si>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</si>
  <si>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</si>
  <si>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</si>
  <si>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</si>
  <si>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</si>
  <si>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</si>
  <si>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</si>
  <si>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</si>
  <si>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</si>
  <si>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</si>
  <si>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</si>
  <si>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</si>
  <si>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</si>
  <si>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</si>
  <si>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</si>
  <si>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</si>
  <si>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</si>
  <si>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</si>
  <si>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</si>
  <si>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</si>
  <si>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</si>
  <si>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</si>
  <si>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</si>
  <si>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</si>
  <si>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</si>
  <si>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</si>
  <si>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</si>
  <si>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</si>
  <si>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</si>
  <si>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</si>
  <si>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</si>
  <si>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</si>
  <si>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</si>
  <si>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</si>
  <si>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</si>
  <si>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</si>
  <si>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</si>
  <si>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</si>
  <si>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</si>
  <si>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</si>
  <si>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</si>
  <si>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</si>
  <si>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</si>
  <si>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</si>
  <si>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</si>
  <si>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</si>
  <si>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</si>
  <si>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</si>
  <si>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</si>
  <si>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</si>
  <si>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</si>
  <si>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</si>
  <si>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</si>
  <si>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</si>
  <si>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</si>
  <si>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</si>
  <si>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</si>
  <si>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</si>
  <si>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</si>
  <si>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</si>
  <si>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</si>
  <si>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</si>
  <si>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</si>
  <si>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</si>
  <si>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</si>
  <si>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</si>
  <si>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</si>
  <si>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</si>
  <si>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</si>
  <si>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</si>
  <si>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</si>
  <si>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</si>
  <si>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</si>
  <si>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</si>
  <si>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</si>
  <si>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</si>
  <si>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</si>
  <si>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</si>
  <si>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</si>
  <si>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</si>
  <si>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</si>
  <si>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</si>
  <si>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</si>
  <si>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</si>
  <si>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</si>
  <si>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</si>
  <si>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</si>
  <si>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</si>
  <si>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</si>
  <si>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</si>
  <si>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</si>
  <si>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</si>
  <si>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</si>
  <si>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</si>
  <si>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</si>
  <si>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</si>
  <si>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</si>
  <si>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</si>
  <si>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</si>
  <si>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</si>
  <si>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</si>
  <si>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</si>
  <si>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</si>
  <si>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</si>
  <si>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</si>
  <si>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</si>
  <si>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</si>
  <si>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</si>
  <si>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</si>
  <si>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</si>
  <si>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</si>
  <si>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</si>
  <si>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</si>
  <si>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</si>
  <si>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</si>
  <si>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</si>
  <si>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</si>
  <si>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</si>
  <si>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</si>
  <si>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</si>
  <si>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</si>
  <si>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</si>
  <si>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</si>
  <si>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</si>
  <si>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</si>
  <si>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</si>
  <si>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</si>
  <si>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</si>
  <si>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</si>
  <si>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</si>
  <si>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</si>
  <si>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</si>
  <si>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</si>
  <si>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</si>
  <si>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</si>
  <si>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</si>
  <si>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</si>
  <si>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</si>
  <si>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</si>
  <si>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</si>
  <si>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</si>
  <si>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</si>
  <si>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</si>
  <si>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</si>
  <si>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</si>
  <si>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</si>
  <si>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</si>
  <si>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</si>
  <si>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</si>
  <si>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</si>
  <si>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</si>
  <si>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</si>
  <si>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</si>
  <si>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</si>
  <si>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</si>
  <si>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</si>
  <si>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</si>
  <si>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</si>
  <si>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</si>
  <si>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</si>
  <si>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</si>
  <si>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</si>
  <si>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</si>
  <si>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</si>
  <si>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</si>
  <si>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</si>
  <si>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</si>
  <si>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</si>
  <si>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</si>
  <si>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</si>
  <si>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</si>
  <si>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</si>
  <si>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</si>
  <si>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</si>
  <si>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</si>
  <si>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</si>
  <si>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</si>
  <si>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</si>
  <si>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</si>
  <si>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</si>
  <si>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</si>
  <si>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</si>
  <si>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</si>
  <si>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</si>
  <si>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</si>
  <si>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</si>
  <si>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</si>
  <si>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</si>
  <si>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</si>
  <si>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</si>
  <si>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</si>
  <si>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</si>
  <si>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</si>
  <si>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</si>
  <si>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</si>
  <si>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</si>
  <si>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</si>
  <si>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</si>
  <si>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</si>
  <si>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</si>
  <si>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</si>
  <si>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</si>
  <si>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</si>
  <si>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</si>
  <si>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</si>
  <si>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</si>
  <si>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</si>
  <si>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</si>
  <si>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</si>
  <si>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</si>
  <si>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</si>
  <si>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</si>
  <si>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</si>
  <si>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</si>
  <si>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</si>
  <si>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</si>
  <si>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</si>
  <si>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</si>
  <si>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</si>
  <si>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</si>
  <si>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</si>
  <si>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</si>
  <si>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</si>
  <si>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</si>
  <si>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</si>
  <si>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</si>
  <si>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</si>
  <si>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</si>
  <si>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</si>
  <si>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</si>
  <si>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</si>
  <si>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</si>
  <si>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</si>
  <si>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</si>
  <si>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</si>
  <si>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</si>
  <si>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</si>
  <si>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</si>
  <si>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</si>
  <si>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</si>
  <si>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</si>
  <si>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</si>
  <si>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</si>
  <si>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</si>
  <si>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</si>
  <si>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</si>
  <si>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</si>
  <si>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</si>
  <si>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</si>
  <si>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</si>
  <si>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</si>
  <si>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</si>
  <si>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</si>
  <si>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</si>
  <si>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</si>
  <si>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</si>
  <si>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</si>
  <si>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</si>
  <si>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</si>
  <si>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</si>
  <si>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</si>
  <si>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</si>
  <si>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</si>
  <si>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</si>
  <si>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</si>
  <si>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</si>
  <si>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</si>
  <si>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</si>
  <si>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</si>
  <si>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</si>
  <si>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</si>
  <si>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</si>
  <si>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</si>
  <si>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</si>
  <si>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</si>
  <si>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</si>
  <si>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</si>
  <si>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</si>
  <si>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</si>
  <si>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</si>
  <si>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</si>
  <si>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</si>
  <si>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</si>
  <si>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</si>
  <si>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</si>
  <si>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</si>
  <si>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</si>
  <si>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</si>
  <si>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</si>
  <si>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</si>
  <si>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</si>
  <si>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</si>
  <si>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</si>
  <si>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</si>
  <si>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</si>
  <si>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</si>
  <si>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</si>
  <si>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</si>
  <si>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</si>
  <si>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</si>
  <si>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</si>
  <si>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</si>
  <si>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</si>
  <si>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</si>
  <si>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</si>
  <si>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</si>
  <si>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</si>
  <si>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</si>
  <si>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</si>
  <si>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</si>
  <si>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</si>
  <si>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</si>
  <si>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</si>
  <si>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</si>
  <si>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</si>
  <si>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</si>
  <si>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</si>
  <si>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</si>
  <si>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</si>
  <si>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</si>
  <si>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</si>
  <si>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</si>
  <si>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</si>
  <si>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</si>
  <si>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</si>
  <si>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</si>
  <si>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</si>
  <si>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</si>
  <si>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</si>
  <si>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</si>
  <si>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</si>
  <si>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</si>
  <si>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</si>
  <si>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</si>
  <si>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</si>
  <si>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</si>
  <si>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</si>
  <si>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</si>
  <si>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</si>
  <si>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</si>
  <si>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</si>
  <si>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</si>
  <si>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</si>
  <si>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</si>
  <si>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</si>
  <si>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</si>
  <si>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</si>
  <si>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</si>
  <si>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</si>
  <si>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</si>
  <si>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</si>
  <si>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</si>
  <si>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</si>
  <si>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</si>
  <si>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</si>
  <si>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</si>
  <si>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</si>
  <si>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</si>
  <si>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</si>
  <si>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</si>
  <si>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</si>
  <si>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</si>
  <si>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</si>
  <si>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</si>
  <si>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</si>
  <si>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</si>
  <si>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</si>
  <si>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</si>
  <si>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</si>
  <si>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</si>
  <si>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</si>
  <si>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</si>
  <si>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</si>
  <si>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</si>
  <si>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</si>
  <si>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</si>
  <si>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</si>
  <si>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</si>
  <si>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</si>
  <si>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</si>
  <si>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</si>
  <si>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</si>
  <si>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</si>
  <si>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</si>
  <si>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</si>
  <si>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</si>
  <si>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</si>
  <si>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</si>
  <si>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</si>
  <si>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</si>
  <si>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</si>
  <si>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</si>
  <si>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</si>
  <si>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</si>
  <si>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</si>
  <si>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</si>
  <si>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</si>
  <si>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</si>
  <si>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</si>
  <si>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</si>
  <si>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</si>
  <si>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</si>
  <si>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</si>
  <si>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</si>
  <si>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</si>
  <si>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</si>
  <si>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</si>
  <si>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</si>
  <si>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</si>
  <si>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</si>
  <si>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</si>
  <si>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</si>
  <si>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</si>
  <si>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</si>
  <si>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</si>
  <si>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</si>
  <si>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</si>
  <si>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</si>
  <si>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</si>
  <si>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</si>
  <si>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</si>
  <si>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</si>
  <si>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</si>
  <si>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</si>
  <si>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</si>
  <si>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</si>
  <si>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</si>
  <si>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</si>
  <si>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</si>
  <si>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</si>
  <si>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</si>
  <si>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</si>
  <si>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</si>
  <si>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</si>
  <si>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</si>
  <si>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</si>
  <si>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</si>
  <si>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</si>
  <si>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</si>
  <si>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</si>
  <si>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</si>
  <si>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</si>
  <si>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</si>
  <si>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</si>
  <si>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</si>
  <si>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</si>
  <si>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</si>
  <si>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</si>
  <si>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</si>
  <si>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</si>
  <si>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</si>
  <si>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</si>
  <si>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</si>
  <si>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</si>
  <si>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</si>
  <si>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</si>
  <si>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</si>
  <si>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</si>
  <si>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</si>
  <si>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</si>
  <si>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</si>
  <si>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</si>
  <si>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</si>
  <si>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</si>
  <si>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</si>
  <si>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</si>
  <si>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</si>
  <si>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</si>
  <si>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</si>
  <si>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</si>
  <si>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</si>
  <si>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</si>
  <si>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</si>
  <si>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</si>
  <si>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</si>
  <si>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</si>
  <si>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</si>
  <si>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</si>
  <si>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</si>
  <si>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</si>
  <si>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</si>
  <si>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</si>
  <si>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</si>
  <si>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</si>
  <si>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</si>
  <si>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</si>
  <si>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</si>
  <si>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</si>
  <si>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</si>
  <si>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</si>
  <si>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</si>
  <si>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</si>
  <si>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</si>
  <si>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</si>
  <si>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</si>
  <si>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</si>
  <si>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</si>
  <si>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</si>
  <si>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</si>
  <si>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</si>
  <si>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</si>
  <si>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</si>
  <si>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</si>
  <si>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</si>
  <si>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</si>
  <si>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</si>
  <si>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</si>
  <si>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</si>
  <si>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</si>
  <si>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</si>
  <si>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</si>
  <si>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</si>
  <si>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</si>
  <si>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</si>
  <si>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</si>
  <si>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</si>
  <si>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</si>
  <si>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</si>
  <si>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</si>
  <si>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</si>
  <si>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</si>
  <si>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</si>
  <si>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</si>
  <si>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</si>
  <si>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</si>
  <si>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</si>
  <si>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</si>
  <si>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</si>
  <si>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</si>
  <si>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</si>
  <si>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</si>
  <si>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</si>
  <si>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</si>
  <si>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</si>
  <si>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</si>
  <si>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</si>
  <si>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</si>
  <si>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</si>
  <si>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</si>
  <si>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</si>
  <si>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</si>
  <si>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</si>
  <si>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</si>
  <si>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</si>
  <si>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</si>
  <si>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</si>
  <si>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</si>
  <si>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</si>
  <si>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</si>
  <si>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</si>
  <si>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</si>
  <si>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</si>
  <si>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</si>
  <si>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</si>
  <si>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</si>
  <si>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</si>
  <si>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</si>
  <si>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</si>
  <si>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</si>
  <si>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</si>
  <si>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</si>
  <si>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</si>
  <si>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</si>
  <si>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</si>
  <si>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</si>
  <si>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</si>
  <si>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</si>
  <si>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</si>
  <si>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</si>
  <si>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</si>
  <si>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</si>
  <si>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</si>
  <si>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</si>
  <si>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</si>
  <si>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</si>
  <si>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</si>
  <si>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</si>
  <si>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</si>
  <si>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</si>
  <si>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</si>
  <si>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</si>
  <si>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</si>
  <si>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</si>
  <si>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</si>
  <si>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</si>
  <si>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</si>
  <si>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</si>
  <si>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</si>
  <si>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</si>
  <si>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</si>
  <si>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</si>
  <si>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</si>
  <si>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</si>
  <si>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</si>
  <si>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</si>
  <si>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</si>
  <si>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</si>
  <si>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</si>
  <si>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</si>
  <si>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</si>
  <si>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</si>
  <si>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</si>
  <si>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</si>
  <si>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</si>
  <si>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</si>
  <si>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</si>
  <si>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</si>
  <si>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</si>
  <si>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</si>
  <si>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</si>
  <si>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</si>
  <si>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</si>
  <si>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</si>
  <si>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</si>
  <si>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</si>
  <si>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</si>
  <si>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</si>
  <si>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</si>
  <si>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</si>
  <si>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</si>
  <si>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</si>
  <si>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</si>
  <si>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</si>
  <si>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</si>
  <si>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</si>
  <si>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</si>
  <si>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</si>
  <si>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</si>
  <si>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</si>
  <si>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</si>
  <si>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</si>
  <si>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</si>
  <si>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</si>
  <si>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</si>
  <si>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</si>
  <si>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</si>
  <si>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</si>
  <si>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</si>
  <si>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</si>
  <si>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</si>
  <si>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</si>
  <si>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</si>
  <si>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</si>
  <si>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</si>
  <si>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</si>
  <si>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</si>
  <si>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</si>
  <si>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</si>
  <si>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</si>
  <si>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</si>
  <si>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</si>
  <si>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</si>
  <si>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</si>
  <si>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</si>
  <si>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</si>
  <si>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</si>
  <si>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</si>
  <si>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</si>
  <si>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</si>
  <si>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</si>
  <si>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</si>
  <si>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</si>
  <si>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</si>
  <si>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</si>
  <si>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</si>
  <si>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</si>
  <si>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</si>
  <si>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</si>
  <si>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</si>
  <si>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</si>
  <si>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</si>
  <si>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</si>
  <si>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</si>
  <si>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</si>
  <si>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</si>
  <si>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</si>
  <si>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</si>
  <si>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</si>
  <si>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</si>
  <si>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</si>
  <si>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</si>
  <si>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</si>
  <si>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</si>
  <si>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</si>
  <si>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</si>
  <si>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</si>
  <si>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</si>
  <si>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</si>
  <si>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</si>
  <si>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</si>
  <si>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</si>
  <si>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</si>
  <si>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</si>
  <si>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</si>
  <si>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</si>
  <si>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</si>
  <si>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</si>
  <si>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</si>
  <si>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</si>
  <si>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</si>
  <si>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</si>
  <si>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</si>
  <si>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</si>
  <si>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</si>
  <si>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</si>
  <si>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</si>
  <si>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</si>
  <si>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</si>
  <si>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</si>
  <si>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</si>
  <si>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</si>
  <si>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</si>
  <si>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</si>
  <si>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</si>
  <si>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</si>
  <si>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</si>
  <si>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</si>
  <si>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</si>
  <si>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</si>
  <si>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</si>
  <si>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</si>
  <si>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</si>
  <si>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</si>
  <si>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</si>
  <si>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</si>
  <si>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</si>
  <si>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</si>
  <si>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</si>
  <si>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</si>
  <si>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</si>
  <si>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</si>
  <si>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</si>
  <si>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</si>
  <si>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</si>
  <si>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</si>
  <si>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</si>
  <si>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</si>
  <si>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</si>
  <si>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</si>
  <si>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</si>
  <si>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</si>
  <si>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</si>
  <si>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</si>
  <si>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</si>
  <si>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</si>
  <si>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</si>
  <si>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</si>
  <si>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</si>
  <si>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</si>
  <si>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</si>
  <si>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</si>
  <si>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</si>
  <si>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</si>
  <si>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</si>
  <si>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</si>
  <si>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</si>
  <si>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</si>
  <si>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</si>
  <si>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</si>
  <si>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</si>
  <si>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</si>
  <si>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</si>
  <si>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</si>
  <si>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</si>
  <si>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</si>
  <si>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</si>
  <si>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</si>
  <si>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</si>
  <si>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</si>
  <si>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</si>
  <si>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</si>
  <si>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</si>
  <si>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</si>
  <si>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</si>
  <si>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</si>
  <si>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</si>
  <si>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</si>
  <si>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</si>
  <si>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</si>
  <si>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</si>
  <si>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</si>
  <si>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</si>
  <si>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</si>
  <si>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</si>
  <si>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</si>
  <si>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</si>
  <si>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</si>
  <si>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</si>
  <si>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</si>
  <si>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</si>
  <si>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</si>
  <si>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</si>
  <si>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</si>
  <si>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</si>
  <si>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</si>
  <si>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</si>
  <si>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</si>
  <si>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</si>
  <si>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</si>
  <si>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</si>
  <si>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</si>
  <si>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</si>
  <si>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</si>
  <si>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</si>
  <si>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</si>
  <si>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</si>
  <si>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</si>
  <si>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</si>
  <si>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</si>
  <si>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</si>
  <si>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</si>
  <si>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</si>
  <si>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</si>
  <si>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</si>
  <si>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</si>
  <si>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</si>
  <si>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</si>
  <si>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</si>
  <si>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</si>
  <si>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</si>
  <si>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</si>
  <si>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</si>
  <si>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</si>
  <si>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</si>
  <si>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</si>
  <si>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</si>
  <si>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</si>
  <si>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</si>
  <si>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</si>
  <si>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</si>
  <si>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</si>
  <si>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</si>
  <si>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</si>
  <si>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</si>
  <si>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</si>
  <si>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</si>
  <si>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</si>
  <si>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</si>
  <si>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</si>
  <si>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</si>
  <si>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</si>
  <si>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</si>
  <si>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</si>
  <si>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</si>
  <si>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</si>
  <si>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</si>
  <si>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</si>
  <si>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</si>
  <si>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</si>
  <si>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</si>
  <si>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</si>
  <si>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</si>
  <si>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</si>
  <si>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</si>
  <si>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</si>
  <si>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</si>
  <si>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</si>
  <si>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</si>
  <si>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</si>
  <si>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</si>
  <si>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</si>
  <si>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</si>
  <si>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</si>
  <si>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</si>
  <si>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</si>
  <si>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</si>
  <si>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</si>
  <si>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</si>
  <si>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</si>
  <si>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</si>
  <si>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</si>
  <si>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</si>
  <si>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</si>
  <si>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</si>
  <si>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</si>
  <si>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</si>
  <si>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</si>
  <si>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</si>
  <si>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</si>
  <si>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</si>
  <si>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</si>
  <si>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</si>
  <si>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</si>
  <si>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</si>
  <si>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</si>
  <si>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</si>
  <si>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</si>
  <si>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</si>
  <si>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</si>
  <si>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</si>
  <si>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</si>
  <si>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</si>
  <si>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</si>
  <si>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</si>
  <si>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</si>
  <si>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</si>
  <si>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</si>
  <si>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</si>
  <si>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</si>
  <si>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</si>
  <si>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</si>
  <si>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</si>
  <si>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</si>
  <si>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</si>
  <si>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</si>
  <si>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</si>
  <si>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</si>
  <si>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</si>
  <si>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</si>
  <si>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</si>
  <si>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</si>
  <si>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</si>
  <si>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</si>
  <si>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</si>
  <si>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</si>
  <si>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</si>
  <si>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</si>
  <si>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</si>
  <si>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</si>
  <si>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</si>
  <si>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</si>
  <si>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</si>
  <si>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</si>
  <si>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</si>
  <si>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</si>
  <si>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</si>
  <si>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</si>
  <si>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</si>
  <si>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</si>
  <si>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</si>
  <si>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</si>
  <si>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</si>
  <si>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</si>
  <si>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</si>
  <si>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</si>
  <si>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</si>
  <si>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</si>
  <si>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</si>
  <si>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</si>
  <si>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</si>
  <si>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</si>
  <si>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</si>
  <si>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</si>
  <si>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</si>
  <si>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</si>
  <si>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</si>
  <si>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</si>
  <si>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</si>
  <si>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</si>
  <si>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</si>
  <si>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</si>
  <si>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</si>
  <si>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</si>
  <si>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</si>
  <si>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</si>
  <si>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</si>
  <si>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</si>
  <si>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</si>
  <si>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</si>
  <si>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</si>
  <si>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</si>
  <si>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</si>
  <si>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</si>
  <si>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</si>
  <si>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</si>
  <si>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</si>
  <si>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</si>
  <si>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</si>
  <si>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</si>
  <si>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</si>
  <si>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</si>
  <si>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</si>
  <si>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</si>
  <si>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</si>
  <si>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</si>
  <si>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</si>
  <si>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</si>
  <si>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</si>
  <si>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</si>
  <si>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</si>
  <si>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</si>
  <si>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</si>
  <si>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</si>
  <si>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</si>
  <si>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</si>
  <si>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</si>
  <si>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</si>
  <si>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</si>
  <si>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</si>
  <si>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</si>
  <si>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</si>
  <si>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</si>
  <si>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</si>
  <si>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</si>
  <si>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</si>
  <si>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</si>
  <si>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</si>
  <si>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</si>
  <si>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</si>
  <si>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</si>
  <si>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</si>
  <si>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</si>
  <si>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</si>
  <si>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</si>
  <si>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</si>
  <si>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</si>
  <si>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</si>
  <si>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</si>
  <si>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</si>
  <si>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</si>
  <si>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</si>
  <si>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</si>
  <si>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</si>
  <si>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</si>
  <si>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</si>
  <si>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</si>
  <si>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</si>
  <si>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</si>
  <si>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</si>
  <si>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</si>
  <si>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</si>
  <si>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</si>
  <si>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</si>
  <si>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</si>
  <si>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</si>
  <si>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</si>
  <si>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</si>
  <si>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</si>
  <si>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</si>
  <si>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</si>
  <si>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</si>
  <si>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</si>
  <si>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</si>
  <si>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</si>
  <si>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</si>
  <si>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</si>
  <si>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</si>
  <si>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</si>
  <si>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</si>
  <si>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</si>
  <si>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</si>
  <si>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</si>
  <si>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</si>
  <si>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</si>
  <si>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</si>
  <si>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</si>
  <si>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</si>
  <si>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</si>
  <si>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</si>
  <si>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</si>
  <si>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</si>
  <si>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</si>
  <si>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</si>
  <si>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</si>
  <si>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</si>
  <si>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</si>
  <si>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</si>
  <si>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</si>
  <si>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</si>
  <si>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</si>
  <si>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</si>
  <si>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</si>
  <si>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</si>
  <si>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</si>
  <si>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</si>
  <si>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</si>
  <si>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</si>
  <si>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</si>
  <si>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</si>
  <si>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</si>
  <si>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</si>
  <si>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</si>
  <si>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</si>
  <si>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</si>
  <si>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</si>
  <si>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</si>
  <si>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</si>
  <si>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</si>
  <si>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</si>
  <si>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</si>
  <si>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</si>
  <si>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</si>
  <si>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</si>
  <si>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</si>
  <si>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</si>
  <si>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</si>
  <si>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</si>
  <si>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</si>
  <si>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</si>
  <si>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</si>
  <si>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</si>
  <si>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</si>
  <si>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</si>
  <si>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</si>
  <si>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</si>
  <si>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</si>
  <si>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</si>
  <si>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</si>
  <si>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</si>
  <si>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</si>
  <si>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</si>
  <si>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</si>
  <si>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</si>
  <si>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</si>
  <si>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</si>
  <si>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</si>
  <si>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</si>
  <si>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</si>
  <si>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</si>
  <si>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</si>
  <si>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</si>
  <si>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</si>
  <si>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</si>
  <si>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</si>
  <si>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</si>
  <si>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</si>
  <si>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</si>
  <si>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</si>
  <si>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</si>
  <si>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</si>
  <si>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</si>
  <si>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</si>
  <si>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</si>
  <si>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</si>
  <si>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</si>
  <si>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</si>
  <si>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</si>
  <si>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</si>
  <si>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</si>
  <si>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</si>
  <si>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</si>
  <si>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</si>
  <si>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</si>
  <si>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</si>
  <si>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</si>
  <si>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</si>
  <si>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</si>
  <si>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</si>
  <si>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</si>
  <si>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</si>
  <si>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</si>
  <si>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</si>
  <si>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</si>
  <si>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</si>
  <si>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</si>
  <si>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</si>
  <si>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</si>
  <si>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</si>
  <si>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</si>
  <si>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</si>
  <si>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</si>
  <si>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</si>
  <si>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</si>
  <si>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</si>
  <si>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</si>
  <si>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</si>
  <si>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</si>
  <si>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</si>
  <si>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</si>
  <si>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</si>
  <si>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</si>
  <si>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</si>
  <si>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</si>
  <si>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</si>
  <si>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</si>
  <si>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</si>
  <si>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</si>
  <si>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</si>
  <si>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</si>
  <si>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</si>
  <si>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</si>
  <si>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</si>
  <si>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</si>
  <si>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</si>
  <si>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</si>
  <si>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</si>
  <si>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</si>
  <si>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</si>
  <si>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</si>
  <si>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</si>
  <si>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</si>
  <si>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</si>
  <si>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</si>
  <si>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</si>
  <si>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</si>
  <si>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</si>
  <si>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</si>
  <si>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</si>
  <si>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</si>
  <si>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</si>
  <si>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</si>
  <si>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</si>
  <si>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</si>
  <si>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</si>
  <si>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</si>
  <si>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</si>
  <si>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</si>
  <si>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</si>
  <si>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</si>
  <si>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</si>
  <si>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</si>
  <si>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</si>
  <si>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</si>
  <si>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</si>
  <si>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</si>
  <si>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</si>
  <si>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</si>
  <si>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</si>
  <si>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</si>
  <si>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</si>
  <si>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</si>
  <si>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</si>
  <si>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</si>
  <si>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</si>
  <si>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</si>
  <si>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</si>
  <si>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</si>
  <si>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</si>
  <si>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</si>
  <si>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</si>
  <si>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</si>
  <si>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</si>
  <si>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</si>
  <si>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</si>
  <si>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</si>
  <si>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</si>
  <si>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</si>
  <si>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</si>
  <si>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</si>
  <si>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</si>
  <si>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</si>
  <si>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</si>
  <si>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</si>
  <si>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</si>
  <si>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</si>
  <si>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</si>
  <si>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</si>
  <si>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</si>
  <si>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</si>
  <si>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</si>
  <si>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</si>
  <si>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</si>
  <si>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</si>
  <si>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</si>
  <si>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</si>
  <si>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</si>
  <si>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</si>
  <si>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</si>
  <si>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</si>
  <si>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</si>
  <si>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</si>
  <si>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</si>
  <si>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</si>
  <si>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</si>
  <si>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</si>
  <si>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</si>
  <si>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</si>
  <si>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</si>
  <si>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</si>
  <si>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</si>
  <si>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</si>
  <si>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</si>
  <si>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</si>
  <si>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</si>
  <si>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</si>
  <si>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</si>
  <si>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</si>
  <si>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</si>
  <si>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</si>
  <si>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</si>
  <si>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</si>
  <si>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</si>
  <si>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</si>
  <si>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</si>
  <si>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</si>
  <si>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</si>
  <si>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</si>
  <si>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</si>
  <si>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</si>
  <si>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</si>
  <si>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</si>
  <si>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</si>
  <si>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</si>
  <si>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</si>
  <si>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</si>
  <si>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</si>
  <si>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</si>
  <si>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</si>
  <si>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</si>
  <si>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</si>
  <si>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</si>
  <si>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</si>
  <si>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</si>
  <si>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</si>
  <si>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</si>
  <si>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</si>
  <si>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</si>
  <si>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</si>
  <si>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</si>
  <si>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</si>
  <si>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</si>
  <si>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</si>
  <si>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</si>
  <si>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</si>
  <si>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</si>
  <si>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</si>
  <si>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</si>
  <si>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</si>
  <si>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</si>
  <si>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</si>
  <si>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</si>
  <si>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</si>
  <si>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</si>
  <si>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</si>
  <si>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</si>
  <si>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</si>
  <si>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</si>
  <si>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</si>
  <si>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</si>
  <si>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</si>
  <si>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</si>
  <si>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</si>
  <si>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</si>
  <si>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</si>
  <si>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</si>
  <si>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</si>
  <si>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</si>
  <si>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</si>
  <si>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</si>
  <si>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</si>
  <si>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</si>
  <si>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</si>
  <si>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</si>
  <si>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</si>
  <si>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</si>
  <si>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</si>
  <si>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</si>
  <si>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</si>
  <si>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</si>
  <si>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</si>
  <si>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</si>
  <si>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</si>
  <si>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</si>
  <si>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</si>
  <si>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</si>
  <si>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</si>
  <si>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</si>
  <si>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</si>
  <si>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</si>
  <si>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</si>
  <si>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</si>
  <si>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</si>
  <si>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</si>
  <si>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</si>
  <si>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</si>
  <si>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</si>
  <si>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</si>
  <si>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</si>
  <si>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</si>
  <si>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</si>
  <si>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</si>
  <si>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</si>
  <si>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</si>
  <si>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</si>
  <si>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</si>
  <si>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</si>
  <si>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</si>
  <si>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</si>
  <si>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</si>
  <si>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</si>
  <si>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</si>
  <si>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</si>
  <si>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</si>
  <si>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</si>
  <si>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</si>
  <si>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</si>
  <si>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</si>
  <si>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</si>
  <si>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</si>
  <si>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</si>
  <si>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</si>
  <si>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</si>
  <si>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</si>
  <si>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</si>
  <si>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</si>
  <si>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</si>
  <si>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</si>
  <si>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</si>
  <si>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</si>
  <si>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</si>
  <si>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</si>
  <si>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</si>
  <si>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</si>
  <si>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</si>
  <si>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</si>
  <si>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</si>
  <si>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</si>
  <si>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</si>
  <si>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</si>
  <si>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</si>
  <si>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</si>
  <si>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</si>
  <si>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</si>
  <si>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</si>
  <si>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</si>
  <si>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</si>
  <si>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</si>
  <si>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</si>
  <si>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</si>
  <si>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</si>
  <si>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</si>
  <si>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</si>
  <si>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</si>
  <si>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</si>
  <si>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</si>
  <si>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</si>
  <si>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</si>
  <si>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</si>
  <si>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</si>
  <si>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</si>
  <si>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</si>
  <si>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</si>
  <si>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</si>
  <si>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</si>
  <si>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</si>
  <si>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</si>
  <si>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</si>
  <si>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</si>
  <si>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</si>
  <si>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</si>
  <si>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</si>
  <si>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</si>
  <si>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</si>
  <si>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</si>
  <si>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</si>
  <si>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</si>
  <si>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</si>
  <si>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</si>
  <si>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</si>
  <si>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</si>
  <si>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</si>
  <si>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</si>
  <si>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</si>
  <si>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</si>
  <si>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</si>
  <si>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</si>
  <si>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</si>
  <si>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</si>
  <si>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</si>
  <si>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</si>
  <si>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</si>
  <si>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</si>
  <si>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</si>
  <si>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</si>
  <si>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</si>
  <si>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</si>
  <si>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</si>
  <si>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</si>
  <si>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</si>
  <si>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</si>
  <si>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</si>
  <si>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</si>
  <si>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</si>
  <si>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</si>
  <si>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</si>
  <si>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</si>
  <si>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</si>
  <si>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</si>
  <si>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</si>
  <si>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</si>
  <si>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</si>
  <si>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</si>
  <si>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</si>
  <si>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</si>
  <si>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</si>
  <si>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</si>
  <si>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</si>
  <si>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</si>
  <si>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</si>
  <si>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</si>
  <si>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</si>
  <si>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</si>
  <si>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</si>
  <si>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</si>
  <si>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</si>
  <si>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</si>
  <si>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</si>
  <si>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</si>
  <si>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</si>
  <si>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</si>
  <si>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</si>
  <si>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</si>
  <si>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</si>
  <si>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</si>
  <si>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</si>
  <si>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</si>
  <si>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</si>
  <si>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</si>
  <si>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</si>
  <si>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</si>
  <si>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</si>
  <si>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</si>
  <si>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</si>
  <si>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</si>
  <si>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</si>
  <si>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</si>
  <si>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</si>
  <si>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</si>
  <si>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</si>
  <si>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</si>
  <si>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</si>
  <si>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</si>
  <si>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</si>
  <si>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</si>
  <si>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</si>
  <si>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</si>
  <si>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</si>
  <si>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</si>
  <si>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</si>
  <si>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</si>
  <si>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</si>
  <si>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</si>
  <si>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</si>
  <si>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</si>
  <si>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</si>
  <si>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</si>
  <si>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</si>
  <si>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</si>
  <si>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</si>
  <si>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</si>
  <si>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</si>
  <si>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</si>
  <si>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</si>
  <si>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</si>
  <si>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</si>
  <si>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</si>
  <si>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</si>
  <si>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</si>
  <si>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</si>
  <si>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</si>
  <si>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</si>
  <si>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</si>
  <si>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</si>
  <si>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</si>
  <si>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</si>
  <si>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</si>
  <si>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</si>
  <si>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</si>
  <si>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</si>
  <si>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</si>
  <si>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</si>
  <si>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</si>
  <si>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</si>
  <si>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</si>
  <si>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</si>
  <si>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</si>
  <si>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</si>
  <si>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</si>
  <si>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</si>
  <si>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</si>
  <si>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</si>
  <si>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</si>
  <si>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</si>
  <si>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</si>
  <si>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</si>
  <si>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</si>
  <si>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</si>
  <si>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</si>
  <si>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</si>
  <si>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</si>
  <si>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</si>
  <si>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</si>
  <si>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</si>
  <si>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</si>
  <si>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</si>
  <si>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</si>
  <si>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</si>
  <si>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</si>
  <si>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</si>
  <si>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</si>
  <si>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</si>
  <si>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</si>
  <si>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</si>
  <si>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</si>
  <si>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</si>
  <si>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</si>
  <si>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</si>
  <si>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</si>
  <si>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</si>
  <si>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</si>
  <si>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</si>
  <si>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</si>
  <si>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</si>
  <si>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</si>
  <si>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</si>
  <si>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</si>
  <si>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</si>
  <si>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</si>
  <si>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</si>
  <si>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</si>
  <si>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</si>
  <si>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</si>
  <si>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</si>
  <si>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</si>
  <si>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</si>
  <si>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</si>
  <si>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</si>
  <si>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</si>
  <si>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</si>
  <si>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</si>
  <si>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</si>
  <si>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</si>
  <si>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</si>
  <si>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</si>
  <si>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</si>
  <si>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</si>
  <si>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</si>
  <si>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</si>
  <si>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</si>
  <si>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</si>
  <si>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</si>
  <si>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</si>
  <si>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</si>
  <si>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</si>
  <si>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</si>
  <si>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</si>
  <si>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</si>
  <si>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</si>
  <si>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</si>
  <si>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</si>
  <si>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</si>
  <si>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</si>
  <si>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</si>
  <si>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</si>
  <si>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</si>
  <si>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</si>
  <si>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</si>
  <si>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</si>
  <si>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</si>
  <si>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</si>
  <si>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</si>
  <si>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</si>
  <si>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</si>
  <si>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</si>
  <si>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</si>
  <si>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</si>
  <si>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</si>
  <si>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</si>
  <si>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</si>
  <si>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</si>
  <si>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</si>
  <si>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</si>
  <si>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</si>
  <si>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</si>
  <si>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</si>
  <si>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</si>
  <si>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</si>
  <si>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</si>
  <si>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</si>
  <si>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</si>
  <si>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</si>
  <si>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</si>
  <si>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</si>
  <si>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</si>
  <si>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</si>
  <si>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</si>
  <si>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</si>
  <si>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</si>
  <si>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</si>
  <si>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</si>
  <si>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</si>
  <si>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</si>
  <si>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</si>
  <si>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</si>
  <si>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</si>
  <si>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</si>
  <si>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</si>
  <si>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</si>
  <si>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</si>
  <si>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</si>
  <si>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</si>
  <si>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</si>
  <si>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</si>
  <si>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</si>
  <si>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</si>
  <si>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</si>
  <si>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</si>
  <si>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</si>
  <si>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</si>
  <si>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</si>
  <si>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</si>
  <si>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</si>
  <si>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</si>
  <si>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</si>
  <si>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</si>
  <si>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</si>
  <si>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</si>
  <si>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</si>
  <si>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</si>
  <si>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</si>
  <si>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</si>
  <si>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</si>
  <si>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</si>
  <si>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</si>
  <si>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</si>
  <si>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</si>
  <si>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</si>
  <si>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</si>
  <si>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</si>
  <si>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</si>
  <si>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</si>
  <si>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</si>
  <si>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</si>
  <si>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</si>
  <si>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</si>
  <si>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</si>
  <si>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</si>
  <si>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</si>
  <si>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</si>
  <si>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</si>
  <si>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</si>
  <si>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</si>
  <si>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</si>
  <si>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</si>
  <si>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</si>
  <si>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</si>
  <si>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</si>
  <si>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</si>
  <si>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</si>
  <si>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</si>
  <si>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</si>
  <si>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</si>
  <si>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</si>
  <si>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</si>
  <si>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</si>
  <si>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</si>
  <si>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</si>
  <si>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</si>
  <si>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</si>
  <si>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</si>
  <si>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</si>
  <si>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</si>
  <si>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</si>
  <si>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</si>
  <si>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</si>
  <si>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</si>
  <si>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</si>
  <si>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</si>
  <si>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</si>
  <si>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</si>
  <si>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</si>
  <si>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</si>
  <si>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</si>
  <si>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</si>
  <si>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</si>
  <si>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</si>
  <si>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</si>
  <si>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</si>
  <si>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</si>
  <si>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</si>
  <si>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</si>
  <si>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</si>
  <si>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</si>
  <si>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</si>
  <si>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</si>
  <si>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</si>
  <si>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</si>
  <si>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</si>
  <si>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</si>
  <si>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</si>
  <si>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</si>
  <si>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</si>
  <si>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</si>
  <si>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</si>
  <si>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</si>
  <si>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</si>
  <si>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</si>
  <si>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</si>
  <si>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</si>
  <si>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</si>
  <si>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</si>
  <si>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</si>
  <si>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</si>
  <si>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</si>
  <si>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</si>
  <si>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</si>
  <si>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</si>
  <si>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</si>
  <si>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</si>
  <si>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</si>
  <si>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</si>
  <si>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</si>
  <si>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</si>
  <si>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</si>
  <si>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</si>
  <si>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</si>
  <si>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</si>
  <si>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</si>
  <si>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</si>
  <si>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</si>
  <si>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</si>
  <si>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</si>
  <si>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</si>
  <si>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</si>
  <si>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</si>
  <si>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</si>
  <si>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</si>
  <si>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</si>
  <si>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</si>
  <si>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</si>
  <si>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</si>
  <si>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</si>
  <si>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</si>
  <si>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</si>
  <si>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</si>
  <si>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</si>
  <si>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</si>
  <si>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</si>
  <si>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</si>
  <si>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</si>
  <si>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</si>
  <si>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</si>
  <si>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</si>
  <si>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</si>
  <si>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</si>
  <si>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</si>
  <si>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</si>
  <si>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</si>
  <si>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</si>
  <si>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</si>
  <si>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</si>
  <si>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</si>
  <si>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</si>
  <si>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</si>
  <si>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</si>
  <si>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</si>
  <si>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</si>
  <si>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</si>
  <si>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</si>
  <si>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</si>
  <si>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</si>
  <si>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</si>
  <si>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</si>
  <si>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</si>
  <si>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</si>
  <si>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</si>
  <si>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</si>
  <si>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</si>
  <si>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</si>
  <si>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</si>
  <si>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</si>
  <si>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</si>
  <si>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</si>
  <si>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</si>
  <si>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</si>
  <si>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</si>
  <si>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</si>
  <si>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</si>
  <si>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</si>
  <si>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</si>
  <si>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</si>
  <si>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</si>
  <si>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</si>
  <si>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</si>
  <si>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</si>
  <si>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</si>
  <si>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</si>
  <si>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</si>
  <si>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</si>
  <si>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</si>
  <si>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</si>
  <si>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</si>
  <si>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</si>
  <si>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</si>
  <si>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</si>
  <si>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</si>
  <si>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</si>
  <si>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</si>
  <si>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</si>
  <si>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</si>
  <si>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</si>
  <si>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</si>
  <si>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</si>
  <si>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</si>
  <si>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</si>
  <si>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</si>
  <si>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</si>
  <si>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</si>
  <si>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</si>
  <si>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</si>
  <si>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</si>
  <si>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</si>
  <si>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</si>
  <si>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</si>
  <si>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</si>
  <si>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</si>
  <si>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</si>
  <si>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</si>
  <si>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</si>
  <si>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</si>
  <si>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</si>
  <si>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</si>
  <si>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</si>
  <si>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</si>
  <si>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</si>
  <si>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</si>
  <si>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</si>
  <si>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</si>
  <si>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</si>
  <si>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</si>
  <si>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</si>
  <si>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</si>
  <si>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</si>
  <si>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</si>
  <si>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</si>
  <si>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</si>
  <si>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</si>
  <si>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</si>
  <si>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</si>
  <si>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</si>
  <si>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</si>
  <si>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</si>
  <si>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</si>
  <si>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</si>
  <si>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</si>
  <si>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</si>
  <si>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</si>
  <si>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</si>
  <si>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</si>
  <si>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</si>
  <si>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</si>
  <si>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</si>
  <si>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</si>
  <si>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</si>
  <si>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</si>
  <si>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</si>
  <si>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</si>
  <si>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</si>
  <si>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</si>
  <si>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</si>
  <si>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</si>
  <si>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</si>
  <si>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</si>
  <si>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</si>
  <si>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</si>
  <si>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</si>
  <si>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</si>
  <si>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</si>
  <si>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</si>
  <si>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</si>
  <si>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</si>
  <si>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</si>
  <si>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</si>
  <si>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</si>
  <si>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</si>
  <si>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</si>
  <si>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</si>
  <si>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</si>
  <si>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</si>
  <si>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</si>
  <si>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</si>
  <si>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</si>
  <si>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</si>
  <si>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</si>
  <si>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</si>
  <si>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</si>
  <si>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</si>
  <si>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</si>
  <si>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</si>
  <si>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</si>
  <si>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</si>
  <si>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</si>
  <si>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</si>
  <si>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</si>
  <si>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</si>
  <si>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</si>
  <si>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</si>
  <si>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</si>
  <si>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</si>
  <si>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</si>
  <si>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</si>
  <si>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</si>
  <si>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</si>
  <si>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</si>
  <si>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</si>
  <si>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</si>
  <si>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</si>
  <si>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</si>
  <si>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</si>
  <si>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</si>
  <si>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</si>
  <si>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</si>
  <si>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</si>
  <si>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</si>
  <si>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</si>
  <si>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</si>
  <si>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</si>
  <si>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</si>
  <si>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</si>
  <si>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</si>
  <si>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</si>
  <si>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</si>
  <si>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</si>
  <si>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</si>
  <si>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</si>
  <si>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</si>
  <si>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</si>
  <si>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</si>
  <si>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</si>
  <si>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</si>
  <si>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</si>
  <si>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</si>
  <si>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</si>
  <si>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</si>
  <si>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</si>
  <si>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</si>
  <si>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</si>
  <si>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</si>
  <si>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</si>
  <si>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</si>
  <si>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</si>
  <si>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</si>
  <si>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</si>
  <si>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</si>
  <si>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</si>
  <si>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</si>
  <si>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</si>
  <si>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</si>
  <si>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</si>
  <si>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</si>
  <si>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</si>
  <si>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</si>
  <si>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</si>
  <si>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</si>
  <si>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</si>
  <si>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</si>
  <si>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</si>
  <si>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</si>
  <si>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</si>
  <si>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</si>
  <si>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</si>
  <si>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</si>
  <si>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</si>
  <si>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</si>
  <si>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</si>
  <si>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</si>
  <si>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</si>
  <si>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</si>
  <si>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</si>
  <si>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</si>
  <si>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</si>
  <si>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</si>
  <si>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</si>
  <si>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</si>
  <si>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</si>
  <si>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</si>
  <si>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</si>
  <si>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</si>
  <si>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</si>
  <si>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</si>
  <si>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</si>
  <si>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</si>
  <si>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</si>
  <si>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</si>
  <si>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</si>
  <si>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</si>
  <si>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</si>
  <si>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</si>
  <si>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</si>
  <si>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</si>
  <si>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</si>
  <si>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</si>
  <si>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</si>
  <si>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</si>
  <si>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</si>
  <si>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</si>
  <si>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</si>
  <si>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</si>
  <si>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</si>
  <si>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</si>
  <si>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</si>
  <si>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</si>
  <si>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</si>
  <si>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</si>
  <si>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</si>
  <si>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</si>
  <si>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</si>
  <si>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</si>
  <si>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</si>
  <si>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</si>
  <si>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</si>
  <si>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</si>
  <si>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</si>
  <si>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</si>
  <si>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</si>
  <si>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</si>
  <si>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</si>
  <si>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</si>
  <si>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</si>
  <si>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</si>
  <si>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</si>
  <si>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</si>
  <si>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</si>
  <si>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</si>
  <si>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</si>
  <si>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</si>
  <si>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</si>
  <si>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</si>
  <si>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</si>
  <si>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</si>
  <si>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</si>
  <si>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</si>
  <si>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</si>
  <si>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</si>
  <si>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</si>
  <si>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</si>
  <si>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</si>
  <si>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</si>
  <si>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</si>
  <si>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</si>
  <si>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</si>
  <si>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</si>
  <si>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</si>
  <si>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</si>
  <si>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</si>
  <si>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</si>
  <si>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</si>
  <si>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</si>
  <si>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</si>
  <si>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</si>
  <si>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</si>
  <si>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</si>
  <si>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</si>
  <si>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</si>
  <si>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</si>
  <si>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</si>
  <si>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</si>
  <si>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</si>
  <si>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</si>
  <si>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</si>
  <si>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</si>
  <si>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</si>
  <si>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</si>
  <si>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</si>
  <si>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</si>
  <si>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</si>
  <si>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</si>
  <si>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</si>
  <si>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</si>
  <si>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</si>
  <si>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</si>
  <si>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</si>
  <si>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</si>
  <si>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</si>
  <si>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</si>
  <si>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</si>
  <si>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</si>
  <si>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</si>
  <si>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</si>
  <si>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</si>
  <si>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</si>
  <si>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</si>
  <si>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</si>
  <si>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</si>
  <si>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</si>
  <si>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</si>
  <si>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</si>
  <si>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</si>
  <si>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</si>
  <si>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</si>
  <si>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</si>
  <si>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</si>
  <si>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</si>
  <si>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</si>
  <si>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</si>
  <si>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</si>
  <si>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</si>
  <si>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</si>
  <si>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</si>
  <si>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</si>
  <si>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</si>
  <si>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</si>
  <si>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</si>
  <si>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</si>
  <si>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</si>
  <si>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</si>
  <si>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</si>
  <si>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</si>
  <si>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</si>
  <si>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</si>
  <si>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</si>
  <si>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</si>
  <si>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</si>
  <si>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</si>
  <si>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</si>
  <si>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</si>
  <si>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</si>
  <si>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</si>
  <si>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</si>
  <si>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</si>
  <si>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</si>
  <si>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</si>
  <si>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</si>
  <si>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</si>
  <si>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</si>
  <si>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</si>
  <si>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</si>
  <si>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</si>
  <si>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</si>
  <si>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</si>
  <si>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</si>
  <si>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</si>
  <si>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</si>
  <si>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</si>
  <si>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</si>
  <si>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</si>
  <si>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</si>
  <si>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</si>
  <si>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</si>
  <si>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</si>
  <si>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</si>
  <si>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</si>
  <si>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</si>
  <si>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</si>
  <si>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</si>
  <si>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</si>
  <si>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</si>
  <si>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</si>
  <si>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</si>
  <si>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</si>
  <si>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</si>
  <si>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</si>
  <si>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</si>
  <si>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</si>
  <si>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</si>
  <si>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</si>
  <si>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</si>
  <si>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</si>
  <si>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</si>
  <si>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</si>
  <si>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</si>
  <si>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</si>
  <si>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</si>
  <si>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</si>
  <si>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</si>
  <si>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</si>
  <si>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</si>
  <si>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</si>
  <si>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</si>
  <si>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</si>
  <si>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</si>
  <si>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</si>
  <si>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</si>
  <si>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</si>
  <si>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</si>
  <si>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</si>
  <si>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</si>
  <si>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</si>
  <si>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</si>
  <si>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</si>
  <si>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</si>
  <si>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</si>
  <si>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</si>
  <si>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</si>
  <si>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</si>
  <si>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</si>
  <si>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</si>
  <si>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</si>
  <si>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</si>
  <si>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</si>
  <si>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</si>
  <si>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</si>
  <si>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</si>
  <si>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</si>
  <si>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</si>
  <si>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</si>
  <si>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</si>
  <si>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</si>
  <si>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</si>
  <si>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</si>
  <si>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</si>
  <si>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</si>
  <si>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</si>
  <si>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</si>
  <si>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</si>
  <si>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</si>
  <si>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</si>
  <si>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</si>
  <si>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</si>
  <si>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</si>
  <si>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</si>
  <si>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</si>
  <si>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</si>
  <si>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</si>
  <si>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</si>
  <si>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</si>
  <si>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</si>
  <si>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</si>
  <si>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</si>
  <si>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</si>
  <si>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</si>
  <si>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</si>
  <si>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</si>
  <si>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</si>
  <si>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</si>
  <si>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</si>
  <si>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</si>
  <si>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</si>
  <si>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</si>
  <si>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</si>
  <si>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</si>
  <si>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</si>
  <si>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</si>
  <si>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</si>
  <si>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</si>
  <si>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</si>
  <si>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</si>
  <si>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</si>
  <si>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</si>
  <si>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</si>
  <si>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</si>
  <si>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</si>
  <si>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</si>
  <si>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</si>
  <si>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</si>
  <si>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</si>
  <si>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</si>
  <si>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</si>
  <si>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</si>
  <si>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</si>
  <si>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</si>
  <si>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</si>
  <si>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</si>
  <si>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</si>
  <si>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</si>
  <si>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</si>
  <si>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</si>
  <si>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</si>
  <si>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</si>
  <si>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</si>
  <si>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</si>
  <si>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</si>
  <si>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</si>
  <si>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</si>
  <si>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</si>
  <si>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</si>
  <si>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</si>
  <si>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</si>
  <si>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</si>
  <si>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</si>
  <si>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</si>
  <si>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</si>
  <si>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</si>
  <si>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</si>
  <si>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</si>
  <si>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</si>
  <si>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</si>
  <si>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</si>
  <si>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</si>
  <si>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</si>
  <si>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</si>
  <si>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</si>
  <si>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</si>
  <si>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</si>
  <si>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</si>
  <si>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</si>
  <si>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</si>
  <si>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</si>
  <si>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</si>
  <si>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</si>
  <si>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</si>
  <si>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</si>
  <si>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</si>
  <si>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</si>
  <si>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</si>
  <si>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</si>
  <si>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</si>
  <si>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</si>
  <si>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</si>
  <si>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</si>
  <si>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</si>
  <si>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</si>
  <si>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</si>
  <si>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</si>
  <si>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</si>
  <si>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</si>
  <si>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</si>
  <si>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</si>
  <si>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</si>
  <si>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</si>
  <si>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</si>
  <si>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</si>
  <si>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</si>
  <si>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</si>
  <si>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</si>
  <si>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</si>
  <si>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</si>
  <si>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</si>
  <si>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</si>
  <si>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</si>
  <si>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</si>
  <si>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</si>
  <si>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</si>
  <si>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</si>
  <si>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</si>
  <si>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</si>
  <si>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</si>
  <si>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</si>
  <si>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</si>
  <si>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</si>
  <si>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</si>
  <si>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</si>
  <si>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</si>
  <si>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</si>
  <si>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</si>
  <si>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</si>
  <si>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</si>
  <si>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</si>
  <si>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</si>
  <si>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</si>
  <si>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</si>
  <si>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</si>
  <si>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</si>
  <si>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</si>
  <si>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</si>
  <si>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</si>
  <si>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</si>
  <si>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</si>
  <si>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</si>
  <si>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</si>
  <si>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</si>
  <si>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</si>
  <si>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</si>
  <si>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</si>
  <si>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</si>
  <si>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</si>
  <si>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</si>
  <si>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</si>
  <si>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</si>
  <si>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</si>
  <si>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</si>
  <si>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</si>
  <si>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</si>
  <si>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</si>
  <si>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</si>
  <si>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</si>
  <si>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</si>
  <si>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</si>
  <si>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</si>
  <si>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</si>
  <si>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</si>
  <si>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</si>
  <si>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</si>
  <si>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</si>
  <si>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</si>
  <si>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</si>
  <si>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</si>
  <si>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</si>
  <si>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</si>
  <si>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</si>
  <si>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</si>
  <si>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</si>
  <si>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</si>
  <si>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</si>
  <si>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</si>
  <si>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</si>
  <si>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</si>
  <si>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</si>
  <si>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</si>
  <si>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</si>
  <si>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</si>
  <si>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</si>
  <si>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</si>
  <si>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</si>
  <si>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</si>
  <si>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</si>
  <si>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</si>
  <si>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</si>
  <si>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</si>
  <si>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</si>
  <si>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</si>
  <si>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</si>
  <si>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</si>
  <si>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</si>
  <si>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</si>
  <si>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</si>
  <si>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</si>
  <si>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</si>
  <si>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</si>
  <si>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</si>
  <si>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</si>
  <si>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</si>
  <si>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</si>
  <si>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</si>
  <si>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</si>
  <si>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</si>
  <si>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</si>
  <si>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</si>
  <si>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</si>
  <si>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</si>
  <si>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</si>
  <si>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</si>
  <si>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</si>
  <si>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</si>
  <si>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</si>
  <si>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</si>
  <si>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</si>
  <si>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</si>
  <si>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</si>
  <si>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</si>
  <si>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</si>
  <si>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</si>
  <si>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</si>
  <si>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</si>
  <si>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</si>
  <si>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</si>
  <si>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</si>
  <si>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</si>
  <si>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</si>
  <si>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</si>
  <si>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</si>
  <si>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</si>
  <si>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</si>
  <si>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</si>
  <si>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</si>
  <si>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</si>
  <si>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</si>
  <si>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</si>
  <si>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</si>
  <si>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</si>
  <si>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</si>
  <si>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</si>
  <si>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</si>
  <si>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</si>
  <si>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</si>
  <si>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</si>
  <si>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</si>
  <si>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</si>
  <si>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</si>
  <si>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</si>
  <si>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</si>
  <si>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</si>
  <si>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</si>
  <si>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</si>
  <si>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</si>
  <si>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</si>
  <si>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</si>
  <si>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</si>
  <si>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</si>
  <si>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</si>
  <si>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</si>
  <si>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</si>
  <si>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</si>
  <si>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</si>
  <si>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</si>
  <si>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</si>
  <si>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</si>
  <si>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</si>
  <si>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</si>
  <si>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</si>
  <si>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</si>
  <si>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</si>
  <si>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</si>
  <si>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</si>
  <si>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</si>
  <si>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</si>
  <si>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</si>
  <si>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</si>
  <si>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</si>
  <si>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</si>
  <si>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</si>
  <si>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</si>
  <si>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</si>
  <si>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</si>
  <si>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</si>
  <si>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</si>
  <si>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</si>
  <si>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</si>
  <si>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</si>
  <si>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</si>
  <si>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</si>
  <si>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</si>
  <si>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</si>
  <si>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</si>
  <si>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</si>
  <si>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</si>
  <si>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</si>
  <si>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</si>
  <si>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</si>
  <si>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</si>
  <si>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</si>
  <si>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</si>
  <si>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</si>
  <si>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</si>
  <si>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</si>
  <si>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</si>
  <si>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</si>
  <si>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</si>
  <si>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</si>
  <si>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</si>
  <si>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</si>
  <si>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</si>
  <si>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</si>
  <si>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</si>
  <si>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</si>
  <si>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</si>
  <si>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</si>
  <si>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</si>
  <si>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</si>
  <si>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</si>
  <si>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</si>
  <si>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</si>
  <si>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</si>
  <si>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</si>
  <si>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</si>
  <si>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</si>
  <si>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</si>
  <si>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</si>
  <si>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</si>
  <si>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</si>
  <si>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</si>
  <si>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</si>
  <si>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</si>
  <si>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</si>
  <si>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</si>
  <si>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</si>
  <si>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</si>
  <si>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</si>
  <si>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</si>
  <si>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</si>
  <si>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</si>
  <si>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</si>
  <si>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</si>
  <si>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</si>
  <si>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</si>
  <si>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</si>
  <si>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</si>
  <si>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</si>
  <si>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</si>
  <si>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</si>
  <si>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</si>
  <si>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</si>
  <si>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</si>
  <si>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</si>
  <si>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</si>
  <si>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</si>
  <si>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</si>
  <si>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</si>
  <si>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</si>
  <si>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</si>
  <si>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</si>
  <si>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</si>
  <si>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</si>
  <si>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</si>
  <si>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</si>
  <si>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</si>
  <si>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</si>
  <si>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</si>
  <si>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</si>
  <si>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</si>
  <si>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</si>
  <si>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</si>
  <si>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</si>
  <si>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</si>
  <si>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</si>
  <si>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</si>
  <si>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</si>
  <si>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</si>
  <si>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</si>
  <si>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</si>
  <si>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</si>
  <si>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</si>
  <si>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</si>
  <si>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</si>
  <si>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</si>
  <si>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</si>
  <si>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</si>
  <si>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</si>
  <si>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</si>
  <si>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</si>
  <si>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</si>
  <si>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</si>
  <si>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</si>
  <si>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</si>
  <si>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</si>
  <si>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</si>
  <si>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</si>
  <si>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</si>
  <si>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</si>
  <si>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</si>
  <si>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</si>
  <si>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</si>
  <si>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</si>
  <si>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</si>
  <si>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</si>
  <si>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</si>
  <si>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</si>
  <si>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</si>
  <si>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</si>
  <si>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</si>
  <si>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</si>
  <si>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</si>
  <si>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</si>
  <si>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</si>
  <si>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</si>
  <si>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</si>
  <si>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</si>
  <si>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</si>
  <si>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</si>
  <si>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</si>
  <si>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</si>
  <si>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</si>
  <si>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</si>
  <si>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</si>
  <si>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</si>
  <si>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</si>
  <si>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</si>
  <si>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</si>
  <si>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</si>
  <si>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</si>
  <si>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</si>
  <si>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</si>
  <si>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</si>
  <si>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</si>
  <si>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</si>
  <si>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</si>
  <si>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</si>
  <si>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</si>
  <si>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</si>
  <si>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</si>
  <si>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</si>
  <si>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</si>
  <si>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</si>
  <si>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</si>
  <si>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</si>
  <si>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</si>
  <si>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</si>
  <si>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</si>
  <si>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</si>
  <si>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</si>
  <si>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</si>
  <si>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</si>
  <si>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</si>
  <si>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</si>
  <si>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</si>
  <si>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</si>
  <si>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</si>
  <si>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</si>
  <si>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</si>
  <si>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</si>
  <si>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</si>
  <si>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</si>
  <si>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</si>
  <si>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</si>
  <si>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</si>
  <si>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</si>
  <si>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</si>
  <si>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</si>
  <si>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</si>
  <si>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</si>
  <si>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</si>
  <si>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</si>
  <si>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</si>
  <si>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</si>
  <si>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</si>
  <si>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</si>
  <si>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</si>
  <si>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</si>
  <si>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</si>
  <si>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</si>
  <si>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</si>
  <si>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</si>
  <si>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</si>
  <si>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</si>
  <si>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</si>
  <si>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</si>
  <si>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</si>
  <si>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</si>
  <si>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</si>
  <si>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</si>
  <si>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</si>
  <si>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</si>
  <si>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</si>
  <si>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</si>
  <si>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</si>
  <si>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</si>
  <si>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</si>
  <si>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</si>
  <si>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</si>
  <si>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</si>
  <si>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</si>
  <si>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</si>
  <si>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</si>
  <si>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</si>
  <si>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</si>
  <si>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</si>
  <si>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</si>
  <si>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</si>
  <si>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</si>
  <si>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</si>
  <si>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</si>
  <si>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</si>
  <si>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</si>
  <si>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</si>
  <si>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</si>
  <si>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</si>
  <si>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</si>
  <si>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</si>
  <si>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</si>
  <si>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</si>
  <si>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</si>
  <si>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</si>
  <si>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</si>
  <si>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</si>
  <si>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</si>
  <si>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</si>
  <si>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</si>
  <si>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</si>
  <si>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</si>
  <si>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</si>
  <si>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</si>
  <si>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</si>
  <si>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</si>
  <si>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</si>
  <si>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</si>
  <si>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</si>
  <si>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</si>
  <si>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</si>
  <si>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</si>
  <si>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</si>
  <si>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</si>
  <si>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</si>
  <si>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</si>
  <si>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</si>
  <si>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</si>
  <si>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</si>
  <si>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</si>
  <si>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</si>
  <si>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</si>
  <si>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</si>
  <si>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</si>
  <si>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</si>
  <si>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</si>
  <si>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</si>
  <si>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</si>
  <si>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</si>
  <si>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</si>
  <si>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</si>
  <si>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</si>
  <si>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</si>
  <si>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</si>
  <si>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</si>
  <si>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</si>
  <si>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</si>
  <si>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</si>
  <si>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</si>
  <si>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</si>
  <si>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</si>
  <si>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</si>
  <si>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</si>
  <si>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</si>
  <si>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</si>
  <si>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</si>
  <si>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</si>
  <si>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</si>
  <si>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</si>
  <si>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</si>
  <si>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</si>
  <si>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</si>
  <si>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</si>
  <si>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</si>
  <si>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</si>
  <si>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</si>
  <si>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</si>
  <si>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</si>
  <si>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</si>
  <si>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</si>
  <si>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</si>
  <si>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</si>
  <si>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</si>
  <si>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</si>
  <si>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</si>
  <si>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</si>
  <si>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</si>
  <si>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</si>
  <si>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</si>
  <si>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</si>
  <si>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</si>
  <si>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</si>
  <si>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</si>
  <si>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</si>
  <si>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</si>
  <si>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</si>
  <si>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</si>
  <si>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</si>
  <si>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</si>
  <si>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</si>
  <si>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</si>
  <si>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</si>
  <si>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</si>
  <si>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</si>
  <si>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</si>
  <si>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</si>
  <si>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</si>
  <si>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</si>
  <si>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</si>
  <si>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</si>
  <si>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</si>
  <si>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</si>
  <si>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</si>
  <si>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</si>
  <si>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</si>
  <si>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</si>
  <si>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</si>
  <si>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</si>
  <si>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</si>
  <si>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</si>
  <si>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</si>
  <si>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</si>
  <si>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</si>
  <si>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</si>
  <si>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</si>
  <si>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</si>
  <si>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</si>
  <si>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</si>
  <si>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</si>
  <si>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</si>
  <si>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</si>
  <si>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</si>
  <si>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</si>
  <si>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</si>
  <si>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</si>
  <si>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</si>
  <si>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</si>
  <si>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</si>
  <si>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</si>
  <si>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</si>
  <si>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</si>
  <si>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</si>
  <si>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</si>
  <si>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</si>
  <si>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</si>
  <si>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</si>
  <si>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</si>
  <si>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</si>
  <si>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</si>
  <si>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</si>
  <si>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</si>
  <si>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</si>
  <si>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</si>
  <si>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</si>
  <si>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</si>
  <si>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</si>
  <si>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</si>
  <si>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</si>
  <si>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</si>
  <si>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</si>
  <si>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</si>
  <si>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</si>
  <si>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</si>
  <si>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</si>
  <si>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</si>
  <si>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</si>
  <si>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</si>
  <si>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</si>
  <si>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</si>
  <si>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</si>
  <si>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</si>
  <si>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</si>
  <si>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</si>
  <si>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</si>
  <si>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</si>
  <si>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</si>
  <si>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</si>
  <si>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</si>
  <si>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</si>
  <si>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</si>
  <si>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</si>
  <si>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</si>
  <si>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</si>
  <si>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</si>
  <si>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</si>
  <si>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</si>
  <si>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</si>
  <si>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</si>
  <si>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</si>
  <si>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</si>
  <si>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</si>
  <si>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</si>
  <si>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</si>
  <si>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</si>
  <si>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</si>
  <si>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</si>
  <si>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</si>
  <si>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</si>
  <si>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</si>
  <si>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</si>
  <si>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</si>
  <si>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</si>
  <si>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</si>
  <si>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</si>
  <si>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</si>
  <si>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</si>
  <si>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</si>
  <si>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</si>
  <si>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</si>
  <si>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</si>
  <si>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</si>
  <si>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</si>
  <si>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</si>
  <si>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</si>
  <si>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</si>
  <si>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</si>
  <si>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</si>
  <si>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</si>
  <si>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</si>
  <si>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</si>
  <si>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</si>
  <si>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</si>
  <si>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</si>
  <si>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</si>
  <si>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</si>
  <si>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</si>
  <si>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</si>
  <si>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</si>
  <si>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</si>
  <si>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</si>
  <si>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</si>
  <si>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</si>
  <si>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</si>
  <si>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</si>
  <si>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</si>
  <si>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</si>
  <si>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</si>
  <si>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</si>
  <si>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</si>
  <si>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</si>
  <si>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</si>
  <si>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</si>
  <si>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</si>
  <si>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</si>
  <si>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</si>
  <si>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</si>
  <si>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</si>
  <si>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</si>
  <si>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</si>
  <si>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</si>
  <si>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</si>
  <si>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</si>
  <si>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</si>
  <si>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</si>
  <si>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</si>
  <si>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</si>
  <si>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</si>
  <si>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</si>
  <si>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</si>
  <si>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</si>
  <si>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</si>
  <si>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</si>
  <si>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</si>
  <si>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</si>
  <si>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</si>
  <si>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</si>
  <si>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</si>
  <si>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</si>
  <si>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</si>
  <si>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</si>
  <si>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</si>
  <si>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</si>
  <si>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</si>
  <si>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</si>
  <si>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</si>
  <si>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</si>
  <si>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</si>
  <si>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</si>
  <si>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</si>
  <si>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</si>
  <si>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</si>
  <si>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</si>
  <si>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</si>
  <si>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</si>
  <si>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</si>
  <si>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</si>
  <si>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</si>
  <si>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</si>
  <si>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</si>
  <si>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</si>
  <si>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</si>
  <si>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</si>
  <si>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</si>
  <si>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</si>
  <si>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</si>
  <si>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</si>
  <si>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</si>
  <si>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</si>
  <si>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</si>
  <si>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</si>
  <si>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</si>
  <si>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</si>
  <si>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</si>
  <si>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</si>
  <si>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</si>
  <si>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</si>
  <si>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</si>
  <si>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</si>
  <si>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</si>
  <si>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</si>
  <si>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</si>
  <si>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</si>
  <si>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</si>
  <si>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</si>
  <si>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</si>
  <si>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</si>
  <si>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</si>
  <si>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</si>
  <si>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</si>
  <si>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</si>
  <si>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</si>
  <si>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</si>
  <si>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</si>
  <si>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</si>
  <si>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</si>
  <si>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</si>
  <si>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</si>
  <si>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</si>
  <si>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</si>
  <si>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</si>
  <si>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</si>
  <si>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</si>
  <si>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</si>
  <si>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</si>
  <si>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</si>
  <si>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</si>
  <si>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</si>
  <si>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</si>
  <si>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</si>
  <si>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</si>
  <si>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</si>
  <si>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</si>
  <si>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</si>
  <si>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</si>
  <si>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</si>
  <si>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</si>
  <si>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</si>
  <si>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</si>
  <si>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</si>
  <si>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</si>
  <si>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</si>
  <si>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</si>
  <si>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</si>
  <si>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</si>
  <si>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</si>
  <si>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</si>
  <si>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</si>
  <si>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</si>
  <si>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</si>
  <si>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</si>
  <si>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</si>
  <si>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</si>
  <si>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</si>
  <si>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</si>
  <si>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</si>
  <si>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</si>
  <si>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</si>
  <si>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</si>
  <si>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</si>
  <si>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</si>
  <si>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</si>
  <si>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</si>
  <si>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</si>
  <si>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</si>
  <si>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</si>
  <si>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</si>
  <si>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</si>
  <si>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</si>
  <si>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</si>
  <si>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</si>
  <si>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</si>
  <si>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</si>
  <si>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</si>
  <si>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</si>
  <si>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</si>
  <si>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</si>
  <si>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</si>
  <si>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</si>
  <si>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</si>
  <si>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</si>
  <si>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</si>
  <si>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</si>
  <si>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</si>
  <si>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</si>
  <si>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</si>
  <si>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</si>
  <si>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</si>
  <si>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</si>
  <si>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</si>
  <si>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</si>
  <si>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</si>
  <si>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</si>
  <si>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</si>
  <si>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</si>
  <si>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</si>
  <si>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</si>
  <si>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</si>
  <si>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</si>
  <si>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</si>
  <si>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</si>
  <si>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</si>
  <si>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</si>
  <si>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</si>
  <si>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</si>
  <si>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</si>
  <si>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</si>
  <si>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</si>
  <si>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</si>
  <si>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</si>
  <si>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</si>
  <si>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</si>
  <si>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</si>
  <si>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</si>
  <si>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</si>
  <si>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</si>
  <si>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</si>
  <si>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</si>
  <si>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</si>
  <si>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</si>
  <si>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</si>
  <si>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</si>
  <si>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</si>
  <si>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</si>
  <si>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</si>
  <si>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</si>
  <si>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</si>
  <si>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</si>
  <si>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</si>
  <si>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</si>
  <si>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</si>
  <si>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</si>
  <si>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</si>
  <si>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</si>
  <si>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</si>
  <si>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</si>
  <si>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</si>
  <si>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</si>
  <si>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</si>
  <si>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</si>
  <si>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</si>
  <si>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</si>
  <si>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</si>
  <si>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</si>
  <si>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</si>
  <si>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</si>
  <si>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</si>
  <si>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</si>
  <si>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</si>
  <si>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</si>
  <si>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</si>
  <si>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</si>
  <si>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</si>
  <si>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</si>
  <si>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</si>
  <si>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</si>
  <si>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</si>
  <si>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</si>
  <si>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</si>
  <si>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</si>
  <si>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</si>
  <si>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</si>
  <si>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</si>
  <si>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</si>
  <si>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</si>
  <si>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</si>
  <si>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</si>
  <si>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</si>
  <si>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</si>
  <si>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</si>
  <si>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</si>
  <si>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</si>
  <si>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</si>
  <si>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</si>
  <si>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</si>
  <si>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</si>
  <si>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</si>
  <si>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</si>
  <si>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</si>
  <si>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</si>
  <si>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</si>
  <si>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</si>
  <si>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</si>
  <si>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</si>
  <si>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</si>
  <si>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</si>
  <si>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</si>
  <si>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</si>
  <si>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</si>
  <si>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</si>
  <si>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</si>
  <si>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</si>
  <si>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</si>
  <si>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</si>
  <si>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</si>
  <si>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</si>
  <si>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</si>
  <si>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</si>
  <si>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</si>
  <si>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</si>
  <si>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</si>
  <si>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</si>
  <si>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</si>
  <si>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</si>
  <si>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</si>
  <si>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</si>
  <si>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</si>
  <si>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</si>
  <si>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</si>
  <si>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</si>
  <si>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</si>
  <si>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</si>
  <si>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</si>
  <si>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</si>
  <si>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</si>
  <si>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</si>
  <si>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</si>
  <si>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</si>
  <si>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</si>
  <si>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</si>
  <si>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</si>
  <si>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</si>
  <si>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</si>
  <si>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</si>
  <si>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</si>
  <si>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</si>
  <si>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</si>
  <si>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</si>
  <si>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</si>
  <si>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</si>
  <si>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</si>
  <si>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</si>
  <si>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</si>
  <si>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</si>
  <si>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</si>
  <si>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</si>
  <si>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</si>
  <si>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</si>
  <si>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</si>
  <si>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</si>
  <si>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</si>
  <si>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</si>
  <si>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</si>
  <si>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</si>
  <si>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</si>
  <si>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</si>
  <si>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</si>
  <si>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</si>
  <si>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</si>
  <si>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</si>
  <si>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</si>
  <si>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</si>
  <si>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</si>
  <si>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</si>
  <si>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</si>
  <si>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</si>
  <si>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</si>
  <si>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</si>
  <si>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</si>
  <si>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</si>
  <si>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</si>
  <si>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</si>
  <si>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</si>
  <si>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</si>
  <si>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</si>
  <si>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</si>
  <si>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</si>
  <si>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</si>
  <si>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</si>
  <si>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</si>
  <si>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</si>
  <si>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</si>
  <si>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</si>
  <si>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</si>
  <si>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</si>
  <si>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</si>
  <si>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</si>
  <si>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</si>
  <si>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</si>
  <si>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</si>
  <si>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</si>
  <si>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</si>
  <si>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</si>
  <si>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</si>
  <si>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</si>
  <si>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</si>
  <si>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</si>
  <si>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</si>
  <si>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</si>
  <si>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</si>
  <si>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</si>
  <si>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</si>
  <si>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</si>
  <si>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</si>
  <si>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</si>
  <si>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</si>
  <si>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</si>
  <si>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</si>
  <si>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</si>
  <si>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</si>
  <si>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</si>
  <si>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</si>
  <si>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</si>
  <si>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</si>
  <si>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</si>
  <si>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</si>
  <si>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</si>
  <si>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</si>
  <si>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</si>
  <si>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</si>
  <si>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</si>
  <si>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</si>
  <si>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</si>
  <si>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</si>
  <si>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</si>
  <si>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</si>
  <si>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</si>
  <si>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</si>
  <si>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</si>
  <si>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</si>
  <si>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</si>
  <si>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</si>
  <si>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</si>
  <si>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</si>
  <si>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</si>
  <si>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</si>
  <si>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</si>
  <si>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</si>
  <si>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</si>
  <si>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</si>
  <si>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</si>
  <si>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</si>
  <si>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</si>
  <si>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</si>
  <si>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</si>
  <si>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</si>
  <si>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</si>
  <si>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</si>
  <si>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</si>
  <si>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</si>
  <si>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</si>
  <si>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</si>
  <si>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</si>
  <si>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</si>
  <si>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</si>
  <si>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</si>
  <si>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</si>
  <si>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</si>
  <si>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</si>
  <si>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</si>
  <si>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</si>
  <si>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</si>
  <si>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</si>
  <si>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</si>
  <si>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</si>
  <si>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</si>
  <si>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</si>
  <si>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</si>
  <si>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</si>
  <si>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</si>
  <si>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</si>
  <si>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</si>
  <si>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</si>
  <si>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</si>
  <si>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</si>
  <si>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</si>
  <si>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</si>
  <si>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</si>
  <si>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</si>
  <si>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</si>
  <si>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</si>
  <si>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</si>
  <si>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</si>
  <si>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</si>
  <si>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</si>
  <si>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</si>
  <si>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</si>
  <si>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</si>
  <si>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</si>
  <si>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</si>
  <si>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</si>
  <si>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</si>
  <si>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</si>
  <si>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</si>
  <si>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</si>
  <si>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</si>
  <si>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</si>
  <si>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</si>
  <si>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</si>
  <si>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</si>
  <si>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</si>
  <si>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</si>
  <si>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</si>
  <si>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</si>
  <si>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</si>
  <si>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</si>
  <si>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</si>
  <si>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</si>
  <si>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</si>
  <si>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</si>
  <si>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</si>
  <si>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</si>
  <si>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</si>
  <si>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</si>
  <si>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</si>
  <si>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</si>
  <si>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</si>
  <si>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</si>
  <si>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</si>
  <si>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</si>
  <si>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</si>
  <si>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</si>
  <si>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</si>
  <si>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</si>
  <si>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</si>
  <si>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</si>
  <si>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</si>
  <si>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</si>
  <si>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</si>
  <si>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</si>
  <si>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</si>
  <si>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</si>
  <si>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</si>
  <si>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</si>
  <si>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</si>
  <si>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</si>
  <si>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</si>
  <si>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</si>
  <si>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</si>
  <si>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</si>
  <si>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</si>
  <si>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</si>
  <si>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</si>
  <si>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</si>
  <si>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</si>
  <si>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</si>
  <si>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</si>
  <si>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</si>
  <si>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</si>
  <si>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</si>
  <si>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</si>
  <si>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</si>
  <si>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</si>
  <si>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</si>
  <si>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</si>
  <si>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</si>
  <si>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</si>
  <si>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</si>
  <si>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</si>
  <si>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</si>
  <si>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</si>
  <si>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</si>
  <si>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</si>
  <si>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</si>
  <si>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</si>
  <si>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</si>
  <si>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</si>
  <si>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</si>
  <si>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</si>
  <si>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</si>
  <si>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</si>
  <si>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</si>
  <si>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</si>
  <si>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</si>
  <si>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</si>
  <si>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</si>
  <si>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</si>
  <si>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</si>
  <si>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</si>
  <si>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</si>
  <si>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</si>
  <si>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</si>
  <si>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</si>
  <si>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</si>
  <si>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</si>
  <si>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</si>
  <si>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</si>
  <si>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</si>
  <si>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</si>
  <si>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</si>
  <si>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</si>
  <si>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</si>
  <si>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</si>
  <si>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</si>
  <si>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</si>
  <si>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</si>
  <si>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</si>
  <si>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</si>
  <si>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</si>
  <si>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</si>
  <si>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</si>
  <si>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</si>
  <si>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</si>
  <si>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</si>
  <si>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</si>
  <si>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</si>
  <si>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</si>
  <si>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</si>
  <si>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</si>
  <si>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</si>
  <si>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</si>
  <si>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</si>
  <si>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</si>
  <si>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</si>
  <si>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</si>
  <si>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</si>
  <si>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</si>
  <si>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</si>
  <si>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</si>
  <si>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</si>
  <si>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</si>
  <si>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</si>
  <si>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</si>
  <si>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</si>
  <si>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</si>
  <si>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</si>
  <si>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</si>
  <si>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</si>
  <si>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</si>
  <si>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</si>
  <si>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</si>
  <si>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</si>
  <si>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</si>
  <si>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</si>
  <si>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</si>
  <si>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</si>
  <si>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</si>
  <si>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</si>
  <si>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</si>
  <si>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</si>
  <si>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</si>
  <si>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</si>
  <si>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</si>
  <si>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</si>
  <si>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</si>
  <si>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</si>
  <si>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</si>
  <si>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</si>
  <si>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</si>
  <si>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</si>
  <si>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</si>
  <si>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</si>
  <si>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</si>
  <si>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</si>
  <si>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</si>
  <si>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</si>
  <si>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</si>
  <si>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</si>
  <si>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</si>
  <si>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</si>
  <si>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</si>
  <si>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</si>
  <si>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</si>
  <si>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</si>
  <si>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</si>
  <si>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</si>
  <si>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</si>
  <si>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</si>
  <si>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</si>
  <si>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</si>
  <si>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</si>
  <si>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</si>
  <si>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</si>
  <si>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</si>
  <si>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</si>
  <si>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</si>
  <si>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</si>
  <si>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</si>
  <si>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</si>
  <si>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</si>
  <si>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</si>
  <si>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</si>
  <si>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</si>
  <si>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</si>
  <si>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</si>
  <si>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</si>
  <si>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</si>
  <si>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</si>
  <si>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</si>
  <si>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</si>
  <si>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</si>
  <si>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</si>
  <si>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</si>
  <si>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</si>
  <si>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</si>
  <si>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</si>
  <si>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</si>
  <si>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</si>
  <si>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</si>
  <si>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</si>
  <si>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</si>
  <si>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</si>
  <si>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</si>
  <si>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</si>
  <si>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</si>
  <si>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</si>
  <si>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</si>
  <si>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</si>
  <si>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</si>
  <si>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</si>
  <si>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</si>
  <si>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</si>
  <si>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</si>
  <si>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</si>
  <si>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</si>
  <si>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</si>
  <si>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</si>
  <si>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</si>
  <si>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</si>
  <si>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</si>
  <si>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</si>
  <si>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</si>
  <si>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</si>
  <si>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</si>
  <si>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</si>
  <si>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</si>
  <si>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</si>
  <si>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</si>
  <si>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</si>
  <si>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</si>
  <si>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</si>
  <si>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</si>
  <si>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</si>
  <si>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</si>
  <si>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</si>
  <si>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</si>
  <si>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</si>
  <si>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</si>
  <si>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</si>
  <si>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</si>
  <si>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</si>
  <si>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</si>
  <si>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</si>
  <si>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</si>
  <si>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</si>
  <si>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</si>
  <si>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</si>
  <si>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</si>
  <si>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</si>
  <si>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</si>
  <si>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</si>
  <si>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</si>
  <si>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</si>
  <si>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</si>
  <si>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</si>
  <si>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</si>
  <si>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</si>
  <si>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</si>
  <si>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</si>
  <si>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</si>
  <si>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</si>
  <si>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</si>
  <si>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</si>
  <si>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</si>
  <si>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</si>
  <si>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</si>
  <si>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</si>
  <si>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</si>
  <si>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</si>
  <si>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</si>
  <si>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</si>
  <si>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</si>
  <si>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</si>
  <si>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</si>
  <si>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</si>
  <si>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</si>
  <si>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</si>
  <si>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</si>
  <si>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</si>
  <si>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</si>
  <si>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</si>
  <si>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</si>
  <si>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</si>
  <si>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</si>
  <si>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</si>
  <si>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</si>
  <si>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</si>
  <si>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</si>
  <si>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</si>
  <si>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</si>
  <si>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</si>
  <si>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</si>
  <si>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</si>
  <si>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</si>
  <si>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</si>
  <si>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</si>
  <si>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</si>
  <si>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</si>
  <si>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</si>
  <si>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</si>
  <si>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</si>
  <si>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</si>
  <si>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</si>
  <si>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</si>
  <si>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</si>
  <si>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</si>
  <si>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</si>
  <si>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</si>
  <si>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</si>
  <si>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</si>
  <si>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</si>
  <si>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</si>
  <si>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</si>
  <si>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</si>
  <si>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</si>
  <si>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</si>
  <si>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</si>
  <si>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</si>
  <si>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</si>
  <si>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</si>
  <si>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</si>
  <si>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</si>
  <si>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</si>
  <si>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</si>
  <si>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</si>
  <si>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</si>
  <si>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</si>
  <si>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</si>
  <si>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</si>
  <si>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</si>
  <si>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</si>
  <si>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</si>
  <si>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</si>
  <si>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</si>
  <si>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</si>
  <si>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</si>
  <si>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</si>
  <si>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</si>
  <si>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</si>
  <si>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</si>
  <si>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</si>
  <si>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</si>
  <si>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</si>
  <si>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</si>
  <si>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</si>
  <si>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</si>
  <si>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</si>
  <si>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</si>
  <si>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</si>
  <si>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</si>
  <si>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</si>
  <si>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</si>
  <si>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</si>
  <si>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</si>
  <si>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</si>
  <si>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</si>
  <si>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</si>
  <si>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</si>
  <si>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</si>
  <si>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</si>
  <si>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</si>
  <si>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</si>
  <si>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</si>
  <si>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</si>
  <si>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</si>
  <si>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</si>
  <si>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</si>
  <si>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</si>
  <si>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</si>
  <si>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</si>
  <si>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</si>
  <si>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</si>
  <si>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</si>
  <si>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</si>
  <si>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</si>
  <si>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</si>
  <si>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</si>
  <si>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</si>
  <si>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</si>
  <si>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</si>
  <si>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</si>
  <si>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</si>
  <si>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</si>
  <si>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</si>
  <si>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</si>
  <si>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</si>
  <si>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</si>
  <si>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</si>
  <si>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</si>
  <si>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</si>
  <si>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</si>
  <si>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</si>
  <si>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</si>
  <si>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</si>
  <si>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</si>
  <si>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</si>
  <si>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</si>
  <si>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</si>
  <si>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</si>
  <si>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</si>
  <si>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</si>
  <si>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</si>
  <si>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</si>
  <si>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</si>
  <si>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</si>
  <si>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</si>
  <si>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</si>
  <si>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</si>
  <si>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</si>
  <si>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</si>
  <si>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</si>
  <si>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</si>
  <si>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</si>
  <si>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</si>
  <si>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</si>
  <si>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</si>
  <si>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</si>
  <si>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</si>
  <si>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</si>
  <si>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</si>
  <si>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</si>
  <si>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</si>
  <si>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</si>
  <si>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</si>
  <si>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</si>
  <si>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</si>
  <si>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</si>
  <si>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</si>
  <si>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</si>
  <si>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</si>
  <si>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</si>
  <si>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</si>
  <si>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</si>
  <si>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</si>
  <si>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</si>
  <si>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</si>
  <si>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</si>
  <si>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</si>
  <si>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</si>
  <si>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</si>
  <si>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</si>
  <si>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</si>
  <si>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</si>
  <si>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</si>
  <si>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</si>
  <si>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</si>
  <si>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</si>
  <si>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</si>
  <si>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</si>
  <si>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</si>
  <si>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</si>
  <si>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</si>
  <si>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</si>
  <si>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</si>
  <si>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</si>
  <si>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</si>
  <si>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</si>
  <si>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</si>
  <si>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</si>
  <si>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</si>
  <si>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</si>
  <si>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</si>
  <si>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</si>
  <si>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</si>
  <si>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</si>
  <si>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</si>
  <si>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</si>
  <si>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</si>
  <si>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</si>
  <si>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</si>
  <si>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</si>
  <si>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</si>
  <si>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</si>
  <si>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</si>
  <si>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</si>
  <si>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</si>
  <si>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</si>
  <si>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</si>
  <si>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</si>
  <si>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</si>
  <si>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</si>
  <si>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</si>
  <si>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</si>
  <si>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</si>
  <si>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</si>
  <si>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</si>
  <si>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</si>
  <si>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</si>
  <si>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</si>
  <si>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</si>
  <si>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</si>
  <si>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</si>
  <si>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</si>
  <si>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</si>
  <si>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</si>
  <si>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</si>
  <si>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</si>
  <si>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</si>
  <si>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</si>
  <si>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</si>
  <si>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</si>
  <si>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</si>
  <si>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</si>
  <si>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</si>
  <si>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</si>
  <si>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</si>
  <si>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</si>
  <si>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</si>
  <si>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</si>
  <si>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</si>
  <si>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</si>
  <si>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</si>
  <si>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</si>
  <si>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</si>
  <si>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</si>
  <si>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</si>
  <si>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</si>
  <si>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</si>
  <si>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</si>
  <si>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</si>
  <si>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</si>
  <si>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</si>
  <si>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</si>
  <si>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</si>
  <si>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</si>
  <si>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</si>
  <si>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</si>
  <si>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</si>
  <si>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</si>
  <si>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</si>
  <si>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</si>
  <si>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</si>
  <si>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</si>
  <si>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</si>
  <si>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</si>
  <si>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</si>
  <si>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</si>
  <si>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</si>
  <si>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</si>
  <si>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</si>
  <si>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</si>
  <si>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</si>
  <si>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</si>
  <si>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</si>
  <si>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</si>
  <si>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</si>
  <si>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</si>
  <si>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</si>
  <si>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</si>
  <si>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</si>
  <si>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</si>
  <si>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</si>
  <si>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</si>
  <si>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</si>
  <si>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</si>
  <si>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</si>
  <si>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</si>
  <si>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</si>
  <si>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</si>
  <si>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</si>
  <si>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</si>
  <si>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</si>
  <si>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</si>
  <si>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</si>
  <si>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</si>
  <si>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</si>
  <si>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</si>
  <si>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</si>
  <si>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</si>
  <si>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</si>
  <si>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</si>
  <si>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</si>
  <si>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</si>
  <si>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</si>
  <si>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</si>
  <si>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</si>
  <si>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</si>
  <si>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</si>
  <si>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</si>
  <si>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</si>
  <si>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</si>
  <si>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</si>
  <si>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</si>
  <si>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</si>
  <si>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</si>
  <si>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</si>
  <si>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</si>
  <si>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</si>
  <si>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</si>
  <si>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</si>
  <si>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</si>
  <si>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</si>
  <si>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</si>
  <si>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</si>
  <si>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</si>
  <si>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</si>
  <si>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</si>
  <si>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</si>
  <si>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</si>
  <si>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</si>
  <si>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</si>
  <si>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</si>
  <si>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</si>
  <si>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</si>
  <si>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</si>
  <si>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</si>
  <si>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</si>
  <si>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</si>
  <si>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</si>
  <si>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</si>
  <si>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</si>
  <si>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</si>
  <si>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</si>
  <si>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</si>
  <si>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</si>
  <si>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</si>
  <si>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</si>
  <si>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</si>
  <si>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</si>
  <si>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</si>
  <si>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</si>
  <si>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</si>
  <si>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</si>
  <si>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</si>
  <si>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</si>
  <si>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</si>
  <si>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</si>
  <si>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</si>
  <si>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</si>
  <si>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</si>
  <si>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</si>
  <si>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</si>
  <si>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</si>
  <si>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</si>
  <si>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</si>
  <si>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</si>
  <si>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</si>
  <si>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</si>
  <si>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</si>
  <si>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</si>
  <si>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</si>
  <si>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</si>
  <si>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</si>
  <si>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</si>
  <si>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</si>
  <si>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</si>
  <si>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</si>
  <si>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</si>
  <si>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</si>
  <si>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</si>
  <si>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</si>
  <si>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</si>
  <si>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</si>
  <si>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</si>
  <si>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</si>
  <si>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</si>
  <si>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</si>
  <si>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</si>
  <si>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</si>
  <si>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</si>
  <si>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</si>
  <si>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</si>
  <si>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</si>
  <si>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</si>
  <si>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</si>
  <si>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</si>
  <si>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</si>
  <si>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</si>
  <si>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</si>
  <si>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</si>
  <si>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</si>
  <si>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</si>
  <si>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</si>
  <si>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</si>
  <si>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</si>
  <si>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</si>
  <si>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</si>
  <si>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</si>
  <si>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</si>
  <si>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</si>
  <si>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</si>
  <si>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</si>
  <si>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</si>
  <si>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</si>
  <si>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</si>
  <si>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</si>
  <si>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</si>
  <si>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</si>
  <si>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</si>
  <si>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</si>
  <si>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</si>
  <si>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</si>
  <si>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</si>
  <si>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</si>
  <si>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</si>
  <si>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</si>
  <si>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</si>
  <si>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</si>
  <si>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</si>
  <si>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</si>
  <si>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</si>
  <si>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</si>
  <si>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</si>
  <si>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</si>
  <si>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</si>
  <si>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</si>
  <si>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</si>
  <si>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</si>
  <si>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</si>
  <si>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</si>
  <si>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</si>
  <si>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</si>
  <si>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</si>
  <si>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</si>
  <si>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</si>
  <si>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</si>
  <si>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</si>
  <si>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</si>
  <si>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</si>
  <si>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</si>
  <si>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</si>
  <si>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</si>
  <si>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</si>
  <si>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</si>
  <si>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</si>
  <si>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</si>
  <si>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</si>
  <si>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</si>
  <si>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</si>
  <si>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</si>
  <si>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</si>
  <si>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</si>
  <si>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</si>
  <si>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</si>
  <si>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</si>
  <si>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</si>
  <si>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</si>
  <si>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</si>
  <si>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</si>
  <si>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</si>
  <si>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</si>
  <si>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</si>
  <si>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</si>
  <si>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</si>
  <si>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</si>
  <si>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</si>
  <si>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</si>
  <si>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</si>
  <si>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</si>
  <si>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</si>
  <si>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</si>
  <si>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</si>
  <si>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</si>
  <si>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</si>
  <si>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</si>
  <si>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</si>
  <si>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</si>
  <si>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</si>
  <si>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</si>
  <si>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</si>
  <si>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</si>
  <si>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</si>
  <si>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</si>
  <si>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</si>
  <si>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</si>
  <si>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</si>
  <si>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</si>
  <si>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</si>
  <si>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</si>
  <si>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</si>
  <si>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</si>
  <si>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</si>
  <si>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</si>
  <si>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</si>
  <si>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</si>
  <si>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</si>
  <si>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</si>
  <si>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</si>
  <si>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</si>
  <si>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</si>
  <si>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</si>
  <si>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</si>
  <si>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</si>
  <si>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</si>
  <si>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</si>
  <si>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</si>
  <si>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</si>
  <si>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</si>
  <si>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</si>
  <si>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</si>
  <si>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</si>
  <si>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</si>
  <si>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</si>
  <si>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</si>
  <si>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</si>
  <si>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</si>
  <si>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</si>
  <si>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</si>
  <si>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</si>
  <si>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</si>
  <si>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</si>
  <si>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</si>
  <si>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</si>
  <si>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</si>
  <si>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</si>
  <si>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</si>
  <si>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</si>
  <si>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</si>
  <si>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</si>
  <si>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</si>
  <si>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</si>
  <si>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</si>
  <si>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</si>
  <si>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</si>
  <si>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</si>
  <si>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</si>
  <si>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</si>
  <si>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</si>
  <si>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</si>
  <si>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</si>
  <si>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</si>
  <si>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</si>
  <si>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</si>
  <si>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</si>
  <si>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</si>
  <si>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</si>
  <si>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</si>
  <si>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</si>
  <si>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</si>
  <si>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</si>
  <si>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</si>
  <si>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</si>
  <si>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</si>
  <si>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</si>
  <si>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</si>
  <si>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</si>
  <si>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</si>
  <si>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</si>
  <si>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</si>
  <si>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</si>
  <si>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</si>
  <si>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</si>
  <si>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</si>
  <si>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</si>
  <si>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</si>
  <si>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</si>
  <si>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</si>
  <si>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</si>
  <si>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</si>
  <si>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</si>
  <si>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</si>
  <si>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</si>
  <si>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</si>
  <si>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</si>
  <si>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</si>
  <si>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</si>
  <si>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</si>
  <si>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</si>
  <si>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</si>
  <si>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</si>
  <si>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</si>
  <si>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</si>
  <si>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</si>
  <si>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</si>
  <si>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</si>
  <si>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</si>
  <si>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</si>
  <si>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</si>
  <si>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</si>
  <si>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</si>
  <si>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</si>
  <si>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</si>
  <si>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</si>
  <si>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</si>
  <si>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</si>
  <si>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</si>
  <si>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</si>
  <si>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</si>
  <si>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</si>
  <si>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</si>
  <si>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</si>
  <si>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</si>
  <si>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</si>
  <si>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</si>
  <si>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</si>
  <si>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</si>
  <si>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</si>
  <si>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</si>
  <si>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</si>
  <si>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</si>
  <si>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</si>
  <si>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</si>
  <si>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</si>
  <si>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</si>
  <si>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</si>
  <si>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</si>
  <si>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</si>
  <si>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</si>
  <si>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</si>
  <si>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</si>
  <si>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</si>
  <si>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</si>
  <si>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</si>
  <si>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</si>
  <si>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</si>
  <si>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</si>
  <si>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</si>
  <si>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</si>
  <si>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</si>
  <si>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</si>
  <si>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</si>
  <si>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</si>
  <si>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Coffie type name</t>
  </si>
  <si>
    <t>Roast type name</t>
  </si>
  <si>
    <t>Jan</t>
  </si>
  <si>
    <t>Feb</t>
  </si>
  <si>
    <t>Mar</t>
  </si>
  <si>
    <t>Apr</t>
  </si>
  <si>
    <t>May</t>
  </si>
  <si>
    <t>Jun</t>
  </si>
  <si>
    <t>Jul</t>
  </si>
  <si>
    <t>Aug</t>
  </si>
  <si>
    <t>Sep</t>
  </si>
  <si>
    <t>Oct</t>
  </si>
  <si>
    <t>Nov</t>
  </si>
  <si>
    <t>Dec</t>
  </si>
  <si>
    <t>2021</t>
  </si>
  <si>
    <t>2022</t>
  </si>
  <si>
    <t>Years (Order Date)</t>
  </si>
  <si>
    <t>Months (Order Date)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</si>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</sst>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6" formatCode="&quot;$&quot;#,##0_);[Red]\(&quot;$&quot;#,##0\)"/>
    <numFmt numFmtId="164" formatCode="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0" fillId="0" borderId="0" xfId="0" pivotButton="1"/>
    <xf numFmtId="6" fontId="0" fillId="0" borderId="0" xfId="0" applyNumberFormat="1"/>
  </cellXfs>
  <cellStyles count="1">
    <cellStyle name="Normal" xfId="0" builtinId="0"/>
  </cellStyles>
  <dxfs count="41">
    <dxf>
      <numFmt numFmtId="10" formatCode="&quot;$&quot;#,##0_);[Red]\(&quot;$&quot;#,##0\)"/>
    </dxf>
    <dxf>
      <numFmt numFmtId="10" formatCode="&quot;$&quot;#,##0_);[Red]\(&quot;$&quot;#,##0\)"/>
    </dxf>
    <dxf>
      <fill>
        <patternFill>
          <bgColor theme="7" tint="-0.499984740745262"/>
        </patternFill>
      </fill>
    </dxf>
    <dxf>
      <numFmt numFmtId="10" formatCode="&quot;$&quot;#,##0_);[Red]\(&quot;$&quot;#,##0\)"/>
    </dxf>
    <dxf>
      <font>
        <color theme="0"/>
      </font>
    </dxf>
    <dxf>
      <font>
        <color theme="0"/>
      </font>
      <fill>
        <patternFill patternType="solid">
          <fgColor theme="0"/>
          <bgColor theme="7"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fill>
        <patternFill>
          <bgColor theme="7" tint="-0.24994659260841701"/>
        </patternFill>
      </fill>
    </dxf>
    <dxf>
      <numFmt numFmtId="0" formatCode="General"/>
    </dxf>
    <dxf>
      <numFmt numFmtId="10" formatCode="&quot;$&quot;#,##0_);[Red]\(&quot;$&quot;#,##0\)"/>
    </dxf>
    <dxf>
      <numFmt numFmtId="10" formatCode="&quot;$&quot;#,##0_);[Red]\(&quot;$&quot;#,##0\)"/>
    </dxf>
    <dxf>
      <numFmt numFmtId="10" formatCode="&quot;$&quot;#,##0_);[Red]\(&quot;$&quot;#,##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Slicer Style 1" pivot="0" table="0" count="1" xr9:uid="{EC839026-5CEB-4A4E-AAD7-01CEAFC6C1B7}">
      <tableStyleElement type="headerRow" dxfId="28"/>
    </tableStyle>
    <tableStyle name="Slicer Style 2" pivot="0" table="0" count="5" xr9:uid="{9B476FE2-4556-431C-9E4C-9E7664FF88BC}">
      <tableStyleElement type="wholeTable" dxfId="2"/>
    </tableStyle>
    <tableStyle name="Timeline Style 1" pivot="0" table="0" count="9" xr9:uid="{820EB406-5561-4D6B-AB0E-ECA19CEDCA18}">
      <tableStyleElement type="wholeTable" dxfId="5"/>
      <tableStyleElement type="headerRow" dxfId="4"/>
    </tableStyle>
  </tableStyles>
  <extLst>
    <ext xmlns:x14="http://schemas.microsoft.com/office/spreadsheetml/2009/9/main" uri="{46F421CA-312F-682f-3DD2-61675219B42D}">
      <x14:dxfs count="28">
        <dxf>
          <fill>
            <patternFill>
              <bgColor theme="5" tint="0.39994506668294322"/>
            </patternFill>
          </fill>
        </dxf>
        <dxf>
          <fill>
            <patternFill>
              <bgColor theme="5" tint="0.39994506668294322"/>
            </patternFill>
          </fill>
        </dxf>
        <dxf>
          <fill>
            <patternFill>
              <bgColor theme="5" tint="0.59996337778862885"/>
            </patternFill>
          </fill>
        </dxf>
        <dxf>
          <fill>
            <patternFill>
              <bgColor theme="0" tint="-4.9989318521683403E-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7" tint="0.79998168889431442"/>
            </patternFill>
          </fill>
        </dxf>
        <dxf>
          <fill>
            <patternFill>
              <bgColor theme="5" tint="0.39994506668294322"/>
            </patternFill>
          </fill>
        </dxf>
        <dxf>
          <fill>
            <patternFill>
              <bgColor theme="5" tint="0.39994506668294322"/>
            </patternFill>
          </fill>
        </dxf>
        <dxf>
          <fill>
            <patternFill>
              <bgColor theme="7" tint="-0.24994659260841701"/>
            </patternFill>
          </fill>
        </dxf>
        <dxf>
          <fill>
            <patternFill>
              <bgColor theme="7" tint="0.79998168889431442"/>
            </patternFill>
          </fill>
        </dxf>
        <dxf>
          <fill>
            <patternFill>
              <bgColor theme="5" tint="0.39994506668294322"/>
            </patternFill>
          </fill>
        </dxf>
        <dxf>
          <fill>
            <patternFill>
              <bgColor theme="5" tint="0.39994506668294322"/>
            </patternFill>
          </fill>
        </dxf>
        <dxf>
          <fill>
            <patternFill>
              <bgColor theme="7" tint="0.39994506668294322"/>
            </patternFill>
          </fill>
        </dxf>
        <dxf>
          <fill>
            <patternFill>
              <bgColor theme="7" tint="0.79998168889431442"/>
            </patternFill>
          </fill>
        </dxf>
        <dxf>
          <fill>
            <patternFill>
              <bgColor theme="5" tint="0.39994506668294322"/>
            </patternFill>
          </fill>
        </dxf>
        <dxf>
          <fill>
            <patternFill>
              <bgColor theme="5" tint="0.39994506668294322"/>
            </patternFill>
          </fill>
        </dxf>
        <dxf>
          <fill>
            <patternFill>
              <bgColor theme="7" tint="-0.499984740745262"/>
            </patternFill>
          </fill>
        </dxf>
        <dxf>
          <fill>
            <patternFill>
              <bgColor theme="7" tint="0.79998168889431442"/>
            </patternFill>
          </fill>
        </dxf>
        <dxf>
          <fill>
            <patternFill>
              <bgColor theme="5" tint="0.39994506668294322"/>
            </patternFill>
          </fill>
        </dxf>
        <dxf>
          <fill>
            <patternFill>
              <bgColor theme="5" tint="0.39994506668294322"/>
            </patternFill>
          </fill>
        </dxf>
        <dxf>
          <fill>
            <patternFill>
              <bgColor theme="7" tint="-0.499984740745262"/>
            </patternFill>
          </fill>
        </dxf>
        <dxf>
          <fill>
            <patternFill>
              <bgColor theme="7" tint="0.79998168889431442"/>
            </patternFill>
          </fill>
        </dxf>
        <dxf>
          <fill>
            <patternFill>
              <bgColor theme="5" tint="0.39994506668294322"/>
            </patternFill>
          </fill>
        </dxf>
        <dxf>
          <fill>
            <patternFill>
              <bgColor theme="5" tint="0.39994506668294322"/>
            </patternFill>
          </fill>
        </dxf>
        <dxf>
          <fill>
            <patternFill>
              <bgColor theme="7" tint="0.39994506668294322"/>
            </patternFill>
          </fill>
        </dxf>
        <dxf>
          <fill>
            <patternFill>
              <bgColor theme="7" tint="0.79998168889431442"/>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90">
        <dxf>
          <fill>
            <patternFill patternType="solid">
              <fgColor theme="0" tint="-0.1498458815271462"/>
              <bgColor theme="0"/>
            </patternFill>
          </fill>
        </dxf>
        <dxf>
          <fill>
            <patternFill patternType="solid">
              <fgColor theme="0"/>
              <bgColor theme="5" tint="0.59996337778862885"/>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dxf>
          <fill>
            <patternFill patternType="solid">
              <fgColor theme="0" tint="-0.1498764000366222"/>
              <bgColor theme="7" tint="0.79998168889431442"/>
            </patternFill>
          </fill>
        </dxf>
        <dxf>
          <fill>
            <patternFill patternType="solid">
              <fgColor theme="0"/>
              <bgColor theme="5" tint="0.59996337778862885"/>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dxf>
          <fill>
            <patternFill patternType="solid">
              <fgColor theme="0" tint="-0.1498764000366222"/>
              <bgColor theme="7" tint="0.79998168889431442"/>
            </patternFill>
          </fill>
        </dxf>
        <dxf>
          <fill>
            <patternFill patternType="solid">
              <fgColor theme="0"/>
              <bgColor theme="9" tint="0.59996337778862885"/>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dxf>
          <fill>
            <patternFill patternType="solid">
              <fgColor theme="0" tint="-0.1498764000366222"/>
              <bgColor theme="7" tint="0.79998168889431442"/>
            </patternFill>
          </fill>
        </dxf>
        <dxf>
          <fill>
            <patternFill patternType="solid">
              <fgColor theme="0"/>
              <bgColor theme="9" tint="0.59996337778862885"/>
            </patternFill>
          </fill>
        </dxf>
        <dxf>
          <font>
            <sz val="9"/>
            <color theme="0"/>
            <name val="Calibri"/>
            <family val="2"/>
            <scheme val="minor"/>
          </font>
        </dxf>
        <dxf>
          <font>
            <sz val="9"/>
            <color theme="1"/>
            <name val="Calibri"/>
            <family val="2"/>
            <scheme val="minor"/>
          </font>
        </dxf>
        <dxf>
          <font>
            <sz val="9"/>
            <color theme="0"/>
            <name val="Calibri"/>
            <family val="2"/>
            <scheme val="minor"/>
          </font>
        </dxf>
        <dxf>
          <font>
            <sz val="10"/>
            <color theme="0"/>
            <name val="Calibri"/>
            <family val="2"/>
            <scheme val="minor"/>
          </font>
        </dxf>
        <dxf>
          <fill>
            <patternFill patternType="solid">
              <fgColor theme="0" tint="-0.1498764000366222"/>
              <bgColor theme="7" tint="0.79998168889431442"/>
            </patternFill>
          </fill>
        </dxf>
        <dxf>
          <fill>
            <patternFill patternType="solid">
              <fgColor theme="0"/>
              <bgColor theme="9" tint="0.59996337778862885"/>
            </patternFill>
          </fill>
        </dxf>
        <dxf>
          <font>
            <sz val="9"/>
            <color theme="0"/>
            <name val="Calibri"/>
            <family val="2"/>
            <scheme val="minor"/>
          </font>
        </dxf>
        <dxf>
          <font>
            <sz val="9"/>
            <color theme="1"/>
            <name val="Calibri"/>
            <family val="2"/>
            <scheme val="minor"/>
          </font>
        </dxf>
        <dxf>
          <font>
            <sz val="9"/>
            <color theme="0"/>
            <name val="Calibri"/>
            <family val="2"/>
            <scheme val="minor"/>
          </font>
        </dxf>
        <dxf>
          <font>
            <sz val="10"/>
            <color theme="0"/>
            <name val="Calibri"/>
            <family val="2"/>
            <scheme val="minor"/>
          </font>
        </dxf>
        <dxf>
          <fill>
            <patternFill patternType="solid">
              <fgColor theme="0" tint="-0.1498764000366222"/>
              <bgColor theme="7" tint="0.79998168889431442"/>
            </patternFill>
          </fill>
        </dxf>
        <dxf>
          <fill>
            <patternFill patternType="solid">
              <fgColor theme="0"/>
              <bgColor theme="9" tint="0.59996337778862885"/>
            </patternFill>
          </fill>
        </dxf>
        <dxf>
          <font>
            <sz val="9"/>
            <color theme="1"/>
            <name val="Calibri"/>
            <family val="2"/>
            <scheme val="minor"/>
          </font>
        </dxf>
        <dxf>
          <font>
            <sz val="9"/>
            <color theme="1"/>
            <name val="Calibri"/>
            <family val="2"/>
            <scheme val="minor"/>
          </font>
        </dxf>
        <dxf>
          <font>
            <sz val="9"/>
            <color theme="1"/>
            <name val="Calibri"/>
            <family val="2"/>
            <scheme val="minor"/>
          </font>
        </dxf>
        <dxf>
          <font>
            <sz val="10"/>
            <color theme="1" tint="0.499984740745262"/>
          </font>
        </dxf>
        <dxf>
          <fill>
            <patternFill patternType="solid">
              <fgColor theme="0" tint="-0.14990691854609822"/>
              <bgColor theme="7" tint="0.79998168889431442"/>
            </patternFill>
          </fill>
        </dxf>
        <dxf>
          <fill>
            <patternFill patternType="solid">
              <fgColor theme="0"/>
              <bgColor theme="7" tint="0.79998168889431442"/>
            </patternFill>
          </fill>
        </dxf>
        <dxf>
          <font>
            <sz val="9"/>
            <color theme="1"/>
            <name val="Calibri"/>
            <family val="2"/>
            <scheme val="minor"/>
          </font>
        </dxf>
        <dxf>
          <font>
            <sz val="9"/>
            <color theme="1"/>
            <name val="Calibri"/>
            <family val="2"/>
            <scheme val="minor"/>
          </font>
        </dxf>
        <dxf>
          <font>
            <sz val="9"/>
            <color theme="1"/>
            <name val="Calibri"/>
            <family val="2"/>
            <scheme val="minor"/>
          </font>
        </dxf>
        <dxf>
          <font>
            <sz val="10"/>
            <color theme="1" tint="0.499984740745262"/>
          </font>
        </dxf>
        <dxf>
          <fill>
            <patternFill patternType="solid">
              <fgColor theme="0" tint="-0.14990691854609822"/>
              <bgColor theme="7" tint="0.79998168889431442"/>
            </patternFill>
          </fill>
        </dxf>
        <dxf>
          <fill>
            <patternFill patternType="solid">
              <fgColor theme="0"/>
              <bgColor theme="7" tint="0.39994506668294322"/>
            </patternFill>
          </fill>
        </dxf>
        <dxf>
          <font>
            <sz val="9"/>
            <color theme="1"/>
            <name val="Calibri"/>
            <family val="2"/>
            <scheme val="minor"/>
          </font>
        </dxf>
        <dxf>
          <font>
            <sz val="9"/>
            <color theme="1"/>
            <name val="Calibri"/>
            <family val="2"/>
            <scheme val="minor"/>
          </font>
        </dxf>
        <dxf>
          <font>
            <sz val="9"/>
            <color theme="1"/>
            <name val="Calibri"/>
            <family val="2"/>
            <scheme val="minor"/>
          </font>
        </dxf>
        <dxf>
          <font>
            <sz val="10"/>
            <color theme="1" tint="0.499984740745262"/>
          </font>
        </dxf>
        <dxf>
          <fill>
            <patternFill patternType="solid">
              <fgColor theme="0" tint="-0.14990691854609822"/>
              <bgColor theme="7" tint="0.79998168889431442"/>
            </patternFill>
          </fill>
        </dxf>
        <dxf>
          <fill>
            <patternFill patternType="solid">
              <fgColor theme="0"/>
              <bgColor theme="7" tint="-0.499984740745262"/>
            </patternFill>
          </fill>
        </dxf>
        <dxf>
          <font>
            <sz val="9"/>
            <color theme="1"/>
            <name val="Calibri"/>
            <family val="2"/>
            <scheme val="minor"/>
          </font>
        </dxf>
        <dxf>
          <font>
            <sz val="9"/>
            <color theme="1"/>
            <name val="Calibri"/>
            <family val="2"/>
            <scheme val="minor"/>
          </font>
        </dxf>
        <dxf>
          <font>
            <sz val="9"/>
            <color theme="1"/>
            <name val="Calibri"/>
            <family val="2"/>
            <scheme val="minor"/>
          </font>
        </dxf>
        <dxf>
          <font>
            <sz val="10"/>
            <color theme="1" tint="0.499984740745262"/>
          </font>
        </dxf>
        <dxf>
          <fill>
            <patternFill patternType="solid">
              <fgColor theme="0" tint="-0.14990691854609822"/>
              <bgColor theme="7" tint="0.79998168889431442"/>
            </patternFill>
          </fill>
        </dxf>
        <dxf>
          <fill>
            <patternFill patternType="solid">
              <fgColor theme="0"/>
              <bgColor theme="7" tint="-0.499984740745262"/>
            </patternFill>
          </fill>
        </dxf>
        <dxf>
          <font>
            <sz val="9"/>
            <color theme="1"/>
            <name val="Calibri"/>
            <family val="2"/>
            <scheme val="minor"/>
          </font>
        </dxf>
        <dxf>
          <font>
            <sz val="9"/>
            <color theme="1"/>
            <name val="Calibri"/>
            <family val="2"/>
            <scheme val="minor"/>
          </font>
        </dxf>
        <dxf>
          <font>
            <sz val="9"/>
            <color theme="1"/>
            <name val="Calibri"/>
            <family val="2"/>
            <scheme val="minor"/>
          </font>
        </dxf>
        <dxf>
          <font>
            <sz val="10"/>
            <color theme="1" tint="0.499984740745262"/>
          </font>
        </dxf>
        <dxf>
          <fill>
            <patternFill patternType="solid">
              <fgColor theme="0" tint="-0.14993743705557422"/>
              <bgColor theme="7" tint="-0.499984740745262"/>
            </patternFill>
          </fill>
        </dxf>
        <dxf>
          <fill>
            <patternFill patternType="solid">
              <fgColor theme="0"/>
              <bgColor theme="9" tint="0.59996337778862885"/>
            </patternFill>
          </fill>
        </dxf>
        <dxf>
          <font>
            <sz val="9"/>
            <color theme="1"/>
            <name val="Calibri"/>
            <family val="2"/>
            <scheme val="minor"/>
          </font>
        </dxf>
        <dxf>
          <font>
            <sz val="9"/>
            <color theme="1"/>
            <name val="Calibri"/>
            <family val="2"/>
            <scheme val="minor"/>
          </font>
        </dxf>
        <dxf>
          <font>
            <sz val="9"/>
            <color theme="1"/>
            <name val="Calibri"/>
            <family val="2"/>
            <scheme val="minor"/>
          </font>
        </dxf>
        <dxf>
          <font>
            <sz val="10"/>
            <color theme="1" tint="0.499984740745262"/>
          </font>
        </dxf>
        <dxf>
          <fill>
            <patternFill patternType="solid">
              <fgColor theme="0" tint="-0.14993743705557422"/>
              <bgColor theme="7" tint="-0.499984740745262"/>
            </patternFill>
          </fill>
        </dxf>
        <dxf>
          <fill>
            <patternFill patternType="solid">
              <fgColor theme="0"/>
              <bgColor theme="9" tint="0.59996337778862885"/>
            </patternFill>
          </fill>
        </dxf>
        <dxf>
          <font>
            <sz val="9"/>
            <color theme="1" tint="0.499984740745262"/>
          </font>
        </dxf>
        <dxf>
          <font>
            <sz val="9"/>
            <color theme="1" tint="0.499984740745262"/>
          </font>
        </dxf>
        <dxf>
          <font>
            <sz val="9"/>
            <color theme="1"/>
            <name val="Calibri"/>
            <family val="2"/>
            <scheme val="minor"/>
          </font>
        </dxf>
        <dxf>
          <font>
            <sz val="10"/>
            <color theme="1" tint="0.499984740745262"/>
          </font>
        </dxf>
        <dxf>
          <fill>
            <patternFill patternType="solid">
              <fgColor theme="0" tint="-0.14996795556505021"/>
              <bgColor theme="5" tint="0.39994506668294322"/>
            </patternFill>
          </fill>
        </dxf>
        <dxf>
          <fill>
            <patternFill patternType="solid">
              <fgColor theme="0"/>
              <bgColor theme="9" tint="0.59996337778862885"/>
            </patternFill>
          </fill>
        </dxf>
        <dxf>
          <font>
            <sz val="9"/>
            <color theme="1" tint="0.499984740745262"/>
          </font>
        </dxf>
        <dxf>
          <font>
            <sz val="9"/>
            <color theme="1" tint="0.499984740745262"/>
          </font>
        </dxf>
        <dxf>
          <font>
            <sz val="9"/>
            <color theme="1"/>
            <name val="Calibri"/>
            <family val="2"/>
            <scheme val="minor"/>
          </font>
        </dxf>
        <dxf>
          <font>
            <sz val="10"/>
            <color theme="1" tint="0.499984740745262"/>
          </font>
        </dxf>
        <dxf>
          <fill>
            <patternFill patternType="solid">
              <fgColor theme="0" tint="-0.14996795556505021"/>
              <bgColor theme="5" tint="0.39994506668294322"/>
            </patternFill>
          </fill>
        </dxf>
        <dxf>
          <fill>
            <patternFill patternType="solid">
              <fgColor theme="0"/>
              <bgColor theme="7" tint="0.59996337778862885"/>
            </patternFill>
          </fill>
        </dxf>
        <dxf>
          <font>
            <sz val="9"/>
            <color theme="1" tint="0.499984740745262"/>
          </font>
        </dxf>
        <dxf>
          <font>
            <sz val="9"/>
            <color theme="1" tint="0.499984740745262"/>
          </font>
        </dxf>
        <dxf>
          <font>
            <sz val="9"/>
            <color theme="1"/>
            <name val="Calibri"/>
            <family val="2"/>
            <scheme val="minor"/>
          </font>
        </dxf>
        <dxf>
          <font>
            <sz val="10"/>
            <color theme="1" tint="0.499984740745262"/>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(dashboard).xlsx]Sheet1!Total_sales</c:name>
    <c:fmtId val="41"/>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Sheet1!$C$3:$C$4</c:f>
              <c:strCache>
                <c:ptCount val="1"/>
                <c:pt idx="0">
                  <c:v>Arabica</c:v>
                </c:pt>
              </c:strCache>
            </c:strRef>
          </c:tx>
          <c:spPr>
            <a:ln w="28575" cap="rnd">
              <a:solidFill>
                <a:schemeClr val="accent1"/>
              </a:solidFill>
              <a:round/>
            </a:ln>
            <a:effectLst/>
          </c:spPr>
          <c:marker>
            <c:symbol val="none"/>
          </c:marker>
          <c:cat>
            <c:multiLvlStrRef>
              <c:f>Sheet1!$A$5:$B$17</c:f>
              <c:multiLvlStrCache>
                <c:ptCount val="13"/>
                <c:lvl>
                  <c:pt idx="0">
                    <c:v>Aug</c:v>
                  </c:pt>
                  <c:pt idx="1">
                    <c:v>Sep</c:v>
                  </c:pt>
                  <c:pt idx="2">
                    <c:v>Oct</c:v>
                  </c:pt>
                  <c:pt idx="3">
                    <c:v>Nov</c:v>
                  </c:pt>
                  <c:pt idx="4">
                    <c:v>Dec</c:v>
                  </c:pt>
                  <c:pt idx="5">
                    <c:v>Jan</c:v>
                  </c:pt>
                  <c:pt idx="6">
                    <c:v>Feb</c:v>
                  </c:pt>
                  <c:pt idx="7">
                    <c:v>Mar</c:v>
                  </c:pt>
                  <c:pt idx="8">
                    <c:v>Apr</c:v>
                  </c:pt>
                  <c:pt idx="9">
                    <c:v>May</c:v>
                  </c:pt>
                  <c:pt idx="10">
                    <c:v>Jun</c:v>
                  </c:pt>
                  <c:pt idx="11">
                    <c:v>Jul</c:v>
                  </c:pt>
                  <c:pt idx="12">
                    <c:v>Aug</c:v>
                  </c:pt>
                </c:lvl>
                <c:lvl>
                  <c:pt idx="0">
                    <c:v>2021</c:v>
                  </c:pt>
                  <c:pt idx="5">
                    <c:v>2022</c:v>
                  </c:pt>
                </c:lvl>
              </c:multiLvlStrCache>
            </c:multiLvlStrRef>
          </c:cat>
          <c:val>
            <c:numRef>
              <c:f>Sheet1!$C$5:$C$17</c:f>
              <c:numCache>
                <c:formatCode>"$"#,##0_);[Red]\("$"#,##0\)</c:formatCode>
                <c:ptCount val="13"/>
                <c:pt idx="0">
                  <c:v>287.52499999999998</c:v>
                </c:pt>
                <c:pt idx="1">
                  <c:v>840.93</c:v>
                </c:pt>
                <c:pt idx="2">
                  <c:v>299.07</c:v>
                </c:pt>
                <c:pt idx="3">
                  <c:v>323.32499999999999</c:v>
                </c:pt>
                <c:pt idx="4">
                  <c:v>399.48499999999996</c:v>
                </c:pt>
                <c:pt idx="5">
                  <c:v>112.69499999999999</c:v>
                </c:pt>
                <c:pt idx="6">
                  <c:v>114.88</c:v>
                </c:pt>
                <c:pt idx="7">
                  <c:v>277.76</c:v>
                </c:pt>
                <c:pt idx="8">
                  <c:v>197.89500000000001</c:v>
                </c:pt>
                <c:pt idx="9">
                  <c:v>193.11500000000001</c:v>
                </c:pt>
                <c:pt idx="10">
                  <c:v>179.79</c:v>
                </c:pt>
                <c:pt idx="11">
                  <c:v>247.29</c:v>
                </c:pt>
                <c:pt idx="12">
                  <c:v>116.39499999999998</c:v>
                </c:pt>
              </c:numCache>
            </c:numRef>
          </c:val>
          <c:smooth val="0"/>
          <c:extLst>
            <c:ext xmlns:c16="http://schemas.microsoft.com/office/drawing/2014/chart" uri="{C3380CC4-5D6E-409C-BE32-E72D297353CC}">
              <c16:uniqueId val="{00000006-EF65-4E5F-8C7C-13E1E237E661}"/>
            </c:ext>
          </c:extLst>
        </c:ser>
        <c:ser>
          <c:idx val="1"/>
          <c:order val="1"/>
          <c:tx>
            <c:strRef>
              <c:f>Sheet1!$D$3:$D$4</c:f>
              <c:strCache>
                <c:ptCount val="1"/>
                <c:pt idx="0">
                  <c:v>Excelsa</c:v>
                </c:pt>
              </c:strCache>
            </c:strRef>
          </c:tx>
          <c:spPr>
            <a:ln w="28575" cap="rnd">
              <a:solidFill>
                <a:schemeClr val="accent2"/>
              </a:solidFill>
              <a:round/>
            </a:ln>
            <a:effectLst/>
          </c:spPr>
          <c:marker>
            <c:symbol val="none"/>
          </c:marker>
          <c:cat>
            <c:multiLvlStrRef>
              <c:f>Sheet1!$A$5:$B$17</c:f>
              <c:multiLvlStrCache>
                <c:ptCount val="13"/>
                <c:lvl>
                  <c:pt idx="0">
                    <c:v>Aug</c:v>
                  </c:pt>
                  <c:pt idx="1">
                    <c:v>Sep</c:v>
                  </c:pt>
                  <c:pt idx="2">
                    <c:v>Oct</c:v>
                  </c:pt>
                  <c:pt idx="3">
                    <c:v>Nov</c:v>
                  </c:pt>
                  <c:pt idx="4">
                    <c:v>Dec</c:v>
                  </c:pt>
                  <c:pt idx="5">
                    <c:v>Jan</c:v>
                  </c:pt>
                  <c:pt idx="6">
                    <c:v>Feb</c:v>
                  </c:pt>
                  <c:pt idx="7">
                    <c:v>Mar</c:v>
                  </c:pt>
                  <c:pt idx="8">
                    <c:v>Apr</c:v>
                  </c:pt>
                  <c:pt idx="9">
                    <c:v>May</c:v>
                  </c:pt>
                  <c:pt idx="10">
                    <c:v>Jun</c:v>
                  </c:pt>
                  <c:pt idx="11">
                    <c:v>Jul</c:v>
                  </c:pt>
                  <c:pt idx="12">
                    <c:v>Aug</c:v>
                  </c:pt>
                </c:lvl>
                <c:lvl>
                  <c:pt idx="0">
                    <c:v>2021</c:v>
                  </c:pt>
                  <c:pt idx="5">
                    <c:v>2022</c:v>
                  </c:pt>
                </c:lvl>
              </c:multiLvlStrCache>
            </c:multiLvlStrRef>
          </c:cat>
          <c:val>
            <c:numRef>
              <c:f>Sheet1!$D$5:$D$17</c:f>
              <c:numCache>
                <c:formatCode>"$"#,##0_);[Red]\("$"#,##0\)</c:formatCode>
                <c:ptCount val="13"/>
                <c:pt idx="0">
                  <c:v>288.66999999999996</c:v>
                </c:pt>
                <c:pt idx="1">
                  <c:v>409.875</c:v>
                </c:pt>
                <c:pt idx="2">
                  <c:v>260.32499999999999</c:v>
                </c:pt>
                <c:pt idx="3">
                  <c:v>565.56999999999994</c:v>
                </c:pt>
                <c:pt idx="4">
                  <c:v>148.20000000000002</c:v>
                </c:pt>
                <c:pt idx="5">
                  <c:v>166.32</c:v>
                </c:pt>
                <c:pt idx="6">
                  <c:v>133.815</c:v>
                </c:pt>
                <c:pt idx="7">
                  <c:v>175.40999999999997</c:v>
                </c:pt>
                <c:pt idx="8">
                  <c:v>289.75499999999994</c:v>
                </c:pt>
                <c:pt idx="9">
                  <c:v>212.495</c:v>
                </c:pt>
                <c:pt idx="10">
                  <c:v>426.19999999999993</c:v>
                </c:pt>
                <c:pt idx="11">
                  <c:v>246.685</c:v>
                </c:pt>
                <c:pt idx="12">
                  <c:v>41.25</c:v>
                </c:pt>
              </c:numCache>
            </c:numRef>
          </c:val>
          <c:smooth val="0"/>
          <c:extLst>
            <c:ext xmlns:c16="http://schemas.microsoft.com/office/drawing/2014/chart" uri="{C3380CC4-5D6E-409C-BE32-E72D297353CC}">
              <c16:uniqueId val="{00000007-EF65-4E5F-8C7C-13E1E237E661}"/>
            </c:ext>
          </c:extLst>
        </c:ser>
        <c:ser>
          <c:idx val="2"/>
          <c:order val="2"/>
          <c:tx>
            <c:strRef>
              <c:f>Sheet1!$E$3:$E$4</c:f>
              <c:strCache>
                <c:ptCount val="1"/>
                <c:pt idx="0">
                  <c:v>Liberica</c:v>
                </c:pt>
              </c:strCache>
            </c:strRef>
          </c:tx>
          <c:spPr>
            <a:ln w="28575" cap="rnd">
              <a:solidFill>
                <a:schemeClr val="accent3"/>
              </a:solidFill>
              <a:round/>
            </a:ln>
            <a:effectLst/>
          </c:spPr>
          <c:marker>
            <c:symbol val="none"/>
          </c:marker>
          <c:cat>
            <c:multiLvlStrRef>
              <c:f>Sheet1!$A$5:$B$17</c:f>
              <c:multiLvlStrCache>
                <c:ptCount val="13"/>
                <c:lvl>
                  <c:pt idx="0">
                    <c:v>Aug</c:v>
                  </c:pt>
                  <c:pt idx="1">
                    <c:v>Sep</c:v>
                  </c:pt>
                  <c:pt idx="2">
                    <c:v>Oct</c:v>
                  </c:pt>
                  <c:pt idx="3">
                    <c:v>Nov</c:v>
                  </c:pt>
                  <c:pt idx="4">
                    <c:v>Dec</c:v>
                  </c:pt>
                  <c:pt idx="5">
                    <c:v>Jan</c:v>
                  </c:pt>
                  <c:pt idx="6">
                    <c:v>Feb</c:v>
                  </c:pt>
                  <c:pt idx="7">
                    <c:v>Mar</c:v>
                  </c:pt>
                  <c:pt idx="8">
                    <c:v>Apr</c:v>
                  </c:pt>
                  <c:pt idx="9">
                    <c:v>May</c:v>
                  </c:pt>
                  <c:pt idx="10">
                    <c:v>Jun</c:v>
                  </c:pt>
                  <c:pt idx="11">
                    <c:v>Jul</c:v>
                  </c:pt>
                  <c:pt idx="12">
                    <c:v>Aug</c:v>
                  </c:pt>
                </c:lvl>
                <c:lvl>
                  <c:pt idx="0">
                    <c:v>2021</c:v>
                  </c:pt>
                  <c:pt idx="5">
                    <c:v>2022</c:v>
                  </c:pt>
                </c:lvl>
              </c:multiLvlStrCache>
            </c:multiLvlStrRef>
          </c:cat>
          <c:val>
            <c:numRef>
              <c:f>Sheet1!$E$5:$E$17</c:f>
              <c:numCache>
                <c:formatCode>"$"#,##0_);[Red]\("$"#,##0\)</c:formatCode>
                <c:ptCount val="13"/>
                <c:pt idx="0">
                  <c:v>125.58</c:v>
                </c:pt>
                <c:pt idx="1">
                  <c:v>171.33</c:v>
                </c:pt>
                <c:pt idx="2">
                  <c:v>584.63999999999987</c:v>
                </c:pt>
                <c:pt idx="3">
                  <c:v>537.80999999999995</c:v>
                </c:pt>
                <c:pt idx="4">
                  <c:v>388.21999999999991</c:v>
                </c:pt>
                <c:pt idx="5">
                  <c:v>843.7149999999998</c:v>
                </c:pt>
                <c:pt idx="6">
                  <c:v>91.174999999999997</c:v>
                </c:pt>
                <c:pt idx="7">
                  <c:v>462.51000000000005</c:v>
                </c:pt>
                <c:pt idx="8">
                  <c:v>88.545000000000002</c:v>
                </c:pt>
                <c:pt idx="9">
                  <c:v>292.28999999999996</c:v>
                </c:pt>
                <c:pt idx="10">
                  <c:v>170.08999999999997</c:v>
                </c:pt>
                <c:pt idx="11">
                  <c:v>271.05500000000001</c:v>
                </c:pt>
                <c:pt idx="12">
                  <c:v>15.54</c:v>
                </c:pt>
              </c:numCache>
            </c:numRef>
          </c:val>
          <c:smooth val="0"/>
          <c:extLst>
            <c:ext xmlns:c16="http://schemas.microsoft.com/office/drawing/2014/chart" uri="{C3380CC4-5D6E-409C-BE32-E72D297353CC}">
              <c16:uniqueId val="{00000008-EF65-4E5F-8C7C-13E1E237E661}"/>
            </c:ext>
          </c:extLst>
        </c:ser>
        <c:ser>
          <c:idx val="3"/>
          <c:order val="3"/>
          <c:tx>
            <c:strRef>
              <c:f>Sheet1!$F$3:$F$4</c:f>
              <c:strCache>
                <c:ptCount val="1"/>
                <c:pt idx="0">
                  <c:v>Robusta</c:v>
                </c:pt>
              </c:strCache>
            </c:strRef>
          </c:tx>
          <c:spPr>
            <a:ln w="28575" cap="rnd">
              <a:solidFill>
                <a:schemeClr val="accent4"/>
              </a:solidFill>
              <a:round/>
            </a:ln>
            <a:effectLst/>
          </c:spPr>
          <c:marker>
            <c:symbol val="none"/>
          </c:marker>
          <c:cat>
            <c:multiLvlStrRef>
              <c:f>Sheet1!$A$5:$B$17</c:f>
              <c:multiLvlStrCache>
                <c:ptCount val="13"/>
                <c:lvl>
                  <c:pt idx="0">
                    <c:v>Aug</c:v>
                  </c:pt>
                  <c:pt idx="1">
                    <c:v>Sep</c:v>
                  </c:pt>
                  <c:pt idx="2">
                    <c:v>Oct</c:v>
                  </c:pt>
                  <c:pt idx="3">
                    <c:v>Nov</c:v>
                  </c:pt>
                  <c:pt idx="4">
                    <c:v>Dec</c:v>
                  </c:pt>
                  <c:pt idx="5">
                    <c:v>Jan</c:v>
                  </c:pt>
                  <c:pt idx="6">
                    <c:v>Feb</c:v>
                  </c:pt>
                  <c:pt idx="7">
                    <c:v>Mar</c:v>
                  </c:pt>
                  <c:pt idx="8">
                    <c:v>Apr</c:v>
                  </c:pt>
                  <c:pt idx="9">
                    <c:v>May</c:v>
                  </c:pt>
                  <c:pt idx="10">
                    <c:v>Jun</c:v>
                  </c:pt>
                  <c:pt idx="11">
                    <c:v>Jul</c:v>
                  </c:pt>
                  <c:pt idx="12">
                    <c:v>Aug</c:v>
                  </c:pt>
                </c:lvl>
                <c:lvl>
                  <c:pt idx="0">
                    <c:v>2021</c:v>
                  </c:pt>
                  <c:pt idx="5">
                    <c:v>2022</c:v>
                  </c:pt>
                </c:lvl>
              </c:multiLvlStrCache>
            </c:multiLvlStrRef>
          </c:cat>
          <c:val>
            <c:numRef>
              <c:f>Sheet1!$F$5:$F$17</c:f>
              <c:numCache>
                <c:formatCode>"$"#,##0_);[Red]\("$"#,##0\)</c:formatCode>
                <c:ptCount val="13"/>
                <c:pt idx="0">
                  <c:v>374.13499999999993</c:v>
                </c:pt>
                <c:pt idx="1">
                  <c:v>221.43999999999994</c:v>
                </c:pt>
                <c:pt idx="2">
                  <c:v>256.36500000000001</c:v>
                </c:pt>
                <c:pt idx="3">
                  <c:v>189.47499999999999</c:v>
                </c:pt>
                <c:pt idx="4">
                  <c:v>212.07499999999999</c:v>
                </c:pt>
                <c:pt idx="5">
                  <c:v>146.685</c:v>
                </c:pt>
                <c:pt idx="6">
                  <c:v>53.759999999999991</c:v>
                </c:pt>
                <c:pt idx="7">
                  <c:v>399.52499999999992</c:v>
                </c:pt>
                <c:pt idx="8">
                  <c:v>200.25499999999997</c:v>
                </c:pt>
                <c:pt idx="9">
                  <c:v>304.46999999999997</c:v>
                </c:pt>
                <c:pt idx="10">
                  <c:v>379.31</c:v>
                </c:pt>
                <c:pt idx="11">
                  <c:v>141.69999999999999</c:v>
                </c:pt>
                <c:pt idx="12">
                  <c:v>71.06</c:v>
                </c:pt>
              </c:numCache>
            </c:numRef>
          </c:val>
          <c:smooth val="0"/>
          <c:extLst>
            <c:ext xmlns:c16="http://schemas.microsoft.com/office/drawing/2014/chart" uri="{C3380CC4-5D6E-409C-BE32-E72D297353CC}">
              <c16:uniqueId val="{00000009-EF65-4E5F-8C7C-13E1E237E661}"/>
            </c:ext>
          </c:extLst>
        </c:ser>
        <c:dLbls>
          <c:showLegendKey val="0"/>
          <c:showVal val="0"/>
          <c:showCatName val="0"/>
          <c:showSerName val="0"/>
          <c:showPercent val="0"/>
          <c:showBubbleSize val="0"/>
        </c:dLbls>
        <c:smooth val="0"/>
        <c:axId val="1169390335"/>
        <c:axId val="1068895135"/>
      </c:lineChart>
      <c:catAx>
        <c:axId val="116939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895135"/>
        <c:crosses val="autoZero"/>
        <c:auto val="1"/>
        <c:lblAlgn val="ctr"/>
        <c:lblOffset val="100"/>
        <c:noMultiLvlLbl val="0"/>
      </c:catAx>
      <c:valAx>
        <c:axId val="1068895135"/>
        <c:scaling>
          <c:orientation val="minMax"/>
        </c:scaling>
        <c:delete val="0"/>
        <c:axPos val="l"/>
        <c:majorGridlines>
          <c:spPr>
            <a:ln w="9525" cap="flat" cmpd="sng" algn="ctr">
              <a:solidFill>
                <a:schemeClr val="tx1"/>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39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(dashboard).xlsx]country worksheet !Total_sales</c:name>
    <c:fmtId val="7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Sales</a:t>
            </a:r>
            <a:r>
              <a:rPr lang="en-US" baseline="0"/>
              <a:t> by country </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50000"/>
            </a:schemeClr>
          </a:solidFill>
          <a:ln>
            <a:noFill/>
          </a:ln>
          <a:effectLst/>
        </c:spPr>
      </c:pivotFmt>
    </c:pivotFmts>
    <c:plotArea>
      <c:layout/>
      <c:barChart>
        <c:barDir val="bar"/>
        <c:grouping val="stacked"/>
        <c:varyColors val="0"/>
        <c:ser>
          <c:idx val="0"/>
          <c:order val="0"/>
          <c:tx>
            <c:strRef>
              <c:f>'country worksheet '!$B$3</c:f>
              <c:strCache>
                <c:ptCount val="1"/>
                <c:pt idx="0">
                  <c:v>Total</c:v>
                </c:pt>
              </c:strCache>
            </c:strRef>
          </c:tx>
          <c:spPr>
            <a:solidFill>
              <a:schemeClr val="accent4">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'country worksheet '!$A$4:$A$6</c:f>
              <c:strCache>
                <c:ptCount val="3"/>
                <c:pt idx="0">
                  <c:v>United Kingdom</c:v>
                </c:pt>
                <c:pt idx="1">
                  <c:v>Ireland</c:v>
                </c:pt>
                <c:pt idx="2">
                  <c:v>United States</c:v>
                </c:pt>
              </c:strCache>
            </c:strRef>
          </c:cat>
          <c:val>
            <c:numRef>
              <c:f>'country worksheet '!$B$4:$B$6</c:f>
              <c:numCache>
                <c:formatCode>"$"#,##0_);[Red]\("$"#,##0\)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8D8-49F4-A697-2623D885A903}"/>
            </c:ext>
          </c:extLst>
        </c:ser>
        <c:dLbls>
          <c:dLblPos val="ctr"/>
          <c:showLegendKey val="0"/>
          <c:showVal val="1"/>
          <c:showCatName val="0"/>
          <c:showSerName val="0"/>
          <c:showPercent val="0"/>
          <c:showBubbleSize val="0"/>
        </c:dLbls>
        <c:gapWidth val="79"/>
        <c:overlap val="100"/>
        <c:axId val="1598754559"/>
        <c:axId val="1659710799"/>
      </c:barChart>
      <c:catAx>
        <c:axId val="1598754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659710799"/>
        <c:crosses val="autoZero"/>
        <c:auto val="1"/>
        <c:lblAlgn val="ctr"/>
        <c:lblOffset val="100"/>
        <c:noMultiLvlLbl val="0"/>
      </c:catAx>
      <c:valAx>
        <c:axId val="1659710799"/>
        <c:scaling>
          <c:orientation val="minMax"/>
        </c:scaling>
        <c:delete val="1"/>
        <c:axPos val="b"/>
        <c:numFmt formatCode="&quot;$&quot;#,##0_);[Red]\(&quot;$&quot;#,##0\)" sourceLinked="1"/>
        <c:majorTickMark val="none"/>
        <c:minorTickMark val="none"/>
        <c:tickLblPos val="nextTo"/>
        <c:crossAx val="1598754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(dashboard).xlsx]customer worksheet!Total_sales</c:name>
    <c:fmtId val="6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 Top 5 customers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'customer worksheet'!$B$3</c:f>
              <c:strCache>
                <c:ptCount val="1"/>
                <c:pt idx="0">
                  <c:v>Total</c:v>
                </c:pt>
              </c:strCache>
            </c:strRef>
          </c:tx>
          <c:spPr>
            <a:solidFill>
              <a:schemeClr val="accent4">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 worksheet'!$A$4:$A$8</c:f>
              <c:strCache>
                <c:ptCount val="5"/>
                <c:pt idx="0">
                  <c:v>Don Flintiff</c:v>
                </c:pt>
                <c:pt idx="1">
                  <c:v>Nealson Cuttler</c:v>
                </c:pt>
                <c:pt idx="2">
                  <c:v>Terri Farra</c:v>
                </c:pt>
                <c:pt idx="3">
                  <c:v>Brenn Dundredge</c:v>
                </c:pt>
                <c:pt idx="4">
                  <c:v>Allis Wilmore</c:v>
                </c:pt>
              </c:strCache>
            </c:strRef>
          </c:cat>
          <c:val>
            <c:numRef>
              <c:f>'customer worksheet'!$B$4:$B$8</c:f>
              <c:numCache>
                <c:formatCode>"$"#,##0_);[Red]\("$"#,##0\)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9C3-49F9-9E8D-D5A4FAD4FD60}"/>
            </c:ext>
          </c:extLst>
        </c:ser>
        <c:dLbls>
          <c:dLblPos val="ctr"/>
          <c:showLegendKey val="0"/>
          <c:showVal val="1"/>
          <c:showCatName val="0"/>
          <c:showSerName val="0"/>
          <c:showPercent val="0"/>
          <c:showBubbleSize val="0"/>
        </c:dLbls>
        <c:gapWidth val="79"/>
        <c:overlap val="100"/>
        <c:axId val="1075862607"/>
        <c:axId val="1438325679"/>
      </c:barChart>
      <c:catAx>
        <c:axId val="1075862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38325679"/>
        <c:crosses val="autoZero"/>
        <c:auto val="1"/>
        <c:lblAlgn val="ctr"/>
        <c:lblOffset val="100"/>
        <c:noMultiLvlLbl val="0"/>
      </c:catAx>
      <c:valAx>
        <c:axId val="1438325679"/>
        <c:scaling>
          <c:orientation val="minMax"/>
        </c:scaling>
        <c:delete val="1"/>
        <c:axPos val="b"/>
        <c:numFmt formatCode="&quot;$&quot;#,##0_);[Red]\(&quot;$&quot;#,##0\)" sourceLinked="1"/>
        <c:majorTickMark val="none"/>
        <c:minorTickMark val="none"/>
        <c:tickLblPos val="nextTo"/>
        <c:crossAx val="1075862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150813</xdr:colOff>
      <xdr:row>13</xdr:row>
      <xdr:rowOff>176133</xdr:rowOff>
    </xdr:from>
    <xdr:to>
      <xdr:col>14</xdr:col>
      <xdr:colOff>11339</xdr:colOff>
      <xdr:row>43</xdr:row>
      <xdr:rowOff>60853</xdr:rowOff>
    </xdr:to>
    <xdr:graphicFrame macro="">
      <xdr:nvGraphicFramePr>
        <xdr:cNvPr id="2" name="Chart 1">
          <a:extLst>
            <a:ext uri="{FF2B5EF4-FFF2-40B4-BE49-F238E27FC236}">
              <a16:creationId xmlns:a16="http://schemas.microsoft.com/office/drawing/2014/main" id="{C2AD87C1-D70B-48CF-A340-C69219B41B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135848</xdr:colOff>
      <xdr:row>4</xdr:row>
      <xdr:rowOff>107584</xdr:rowOff>
    </xdr:from>
    <xdr:to>
      <xdr:col>16</xdr:col>
      <xdr:colOff>538618</xdr:colOff>
      <xdr:row>13</xdr:row>
      <xdr:rowOff>119063</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F783B343-B4A0-4D7D-AC02-2CA979C59FC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5848" y="824760"/>
              <a:ext cx="10084652" cy="162512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593915</xdr:colOff>
      <xdr:row>9</xdr:row>
      <xdr:rowOff>175517</xdr:rowOff>
    </xdr:from>
    <xdr:to>
      <xdr:col>23</xdr:col>
      <xdr:colOff>44357</xdr:colOff>
      <xdr:row>13</xdr:row>
      <xdr:rowOff>123393</xdr:rowOff>
    </xdr:to>
    <mc:AlternateContent xmlns:mc="http://schemas.openxmlformats.org/markup-compatibility/2006">
      <mc:Choice xmlns:a14="http://schemas.microsoft.com/office/drawing/2010/main" Requires="a14">
        <xdr:graphicFrame macro="">
          <xdr:nvGraphicFramePr>
            <xdr:cNvPr id="4" name="Roast type name">
              <a:extLst>
                <a:ext uri="{FF2B5EF4-FFF2-40B4-BE49-F238E27FC236}">
                  <a16:creationId xmlns:a16="http://schemas.microsoft.com/office/drawing/2014/main" id="{C9633D29-809C-40BC-BC8A-D3F0EE0B4A3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275797" y="1789164"/>
              <a:ext cx="3686266" cy="665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593362</xdr:colOff>
      <xdr:row>4</xdr:row>
      <xdr:rowOff>130642</xdr:rowOff>
    </xdr:from>
    <xdr:to>
      <xdr:col>19</xdr:col>
      <xdr:colOff>593362</xdr:colOff>
      <xdr:row>9</xdr:row>
      <xdr:rowOff>145041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88A7E2FA-F9BA-4E29-AC61-DC5996C71F6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275244" y="847818"/>
              <a:ext cx="1815353" cy="9108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38645</xdr:colOff>
      <xdr:row>4</xdr:row>
      <xdr:rowOff>117262</xdr:rowOff>
    </xdr:from>
    <xdr:to>
      <xdr:col>23</xdr:col>
      <xdr:colOff>38644</xdr:colOff>
      <xdr:row>9</xdr:row>
      <xdr:rowOff>137103</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2F857D01-1335-4060-AAF8-4331966D430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140998" y="834438"/>
              <a:ext cx="1815352" cy="9163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37949</xdr:colOff>
      <xdr:row>28</xdr:row>
      <xdr:rowOff>126848</xdr:rowOff>
    </xdr:from>
    <xdr:to>
      <xdr:col>23</xdr:col>
      <xdr:colOff>108100</xdr:colOff>
      <xdr:row>43</xdr:row>
      <xdr:rowOff>32506</xdr:rowOff>
    </xdr:to>
    <xdr:graphicFrame macro="">
      <xdr:nvGraphicFramePr>
        <xdr:cNvPr id="7" name="Chart 6">
          <a:extLst>
            <a:ext uri="{FF2B5EF4-FFF2-40B4-BE49-F238E27FC236}">
              <a16:creationId xmlns:a16="http://schemas.microsoft.com/office/drawing/2014/main" id="{4DA1B504-9065-4DB5-9AAC-0407B378D6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47231</xdr:colOff>
      <xdr:row>14</xdr:row>
      <xdr:rowOff>3479</xdr:rowOff>
    </xdr:from>
    <xdr:to>
      <xdr:col>23</xdr:col>
      <xdr:colOff>75973</xdr:colOff>
      <xdr:row>28</xdr:row>
      <xdr:rowOff>92982</xdr:rowOff>
    </xdr:to>
    <xdr:graphicFrame macro="">
      <xdr:nvGraphicFramePr>
        <xdr:cNvPr id="8" name="Chart 7">
          <a:extLst>
            <a:ext uri="{FF2B5EF4-FFF2-40B4-BE49-F238E27FC236}">
              <a16:creationId xmlns:a16="http://schemas.microsoft.com/office/drawing/2014/main" id="{5CF31F0C-4289-46C8-B221-B1C8491A32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142879</xdr:colOff>
      <xdr:row>0</xdr:row>
      <xdr:rowOff>39687</xdr:rowOff>
    </xdr:from>
    <xdr:to>
      <xdr:col>23</xdr:col>
      <xdr:colOff>47387</xdr:colOff>
      <xdr:row>4</xdr:row>
      <xdr:rowOff>94114</xdr:rowOff>
    </xdr:to>
    <xdr:sp macro="" textlink="">
      <xdr:nvSpPr>
        <xdr:cNvPr id="9" name="Rectangle 8">
          <a:extLst>
            <a:ext uri="{FF2B5EF4-FFF2-40B4-BE49-F238E27FC236}">
              <a16:creationId xmlns:a16="http://schemas.microsoft.com/office/drawing/2014/main" id="{D74C0A83-3FA4-44C8-A770-132631572417}"/>
            </a:ext>
          </a:extLst>
        </xdr:cNvPr>
        <xdr:cNvSpPr/>
      </xdr:nvSpPr>
      <xdr:spPr>
        <a:xfrm>
          <a:off x="142879" y="39687"/>
          <a:ext cx="13889902" cy="793336"/>
        </a:xfrm>
        <a:prstGeom prst="rect">
          <a:avLst/>
        </a:prstGeom>
        <a:solidFill>
          <a:schemeClr val="accent4">
            <a:lumMod val="50000"/>
          </a:schemeClr>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yan Gupta" refreshedDate="45359.274591666668" createdVersion="8" refreshedVersion="8" minRefreshableVersion="3" recordCount="1000" xr:uid="{ACAAD6C9-4E53-4046-ABBA-C51CE5CAC73E}">
  <cacheSource type="worksheet">
    <worksheetSource name="orders"/>
  </cacheSource>
  <cacheFields count="18">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i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9266395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BA0D0D-87C1-431A-8721-49737E11A852}" name="Total_sales" cacheId="5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2">
  <location ref="A3:F17" firstHeaderRow="1" firstDataRow="2" firstDataCol="2"/>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axis="axisCol"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3">
    <i>
      <x v="3"/>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6"/>
  </dataFields>
  <formats count="1">
    <format dxfId="32">
      <pivotArea outline="0" collapsedLevelsAreSubtotals="1" fieldPosition="0"/>
    </format>
  </formats>
  <chartFormats count="4">
    <chartFormat chart="41" format="8" series="1">
      <pivotArea type="data" outline="0" fieldPosition="0">
        <references count="2">
          <reference field="4294967294" count="1" selected="0">
            <x v="0"/>
          </reference>
          <reference field="13" count="1" selected="0">
            <x v="0"/>
          </reference>
        </references>
      </pivotArea>
    </chartFormat>
    <chartFormat chart="41" format="9" series="1">
      <pivotArea type="data" outline="0" fieldPosition="0">
        <references count="2">
          <reference field="4294967294" count="1" selected="0">
            <x v="0"/>
          </reference>
          <reference field="13" count="1" selected="0">
            <x v="1"/>
          </reference>
        </references>
      </pivotArea>
    </chartFormat>
    <chartFormat chart="41" format="10" series="1">
      <pivotArea type="data" outline="0" fieldPosition="0">
        <references count="2">
          <reference field="4294967294" count="1" selected="0">
            <x v="0"/>
          </reference>
          <reference field="13" count="1" selected="0">
            <x v="2"/>
          </reference>
        </references>
      </pivotArea>
    </chartFormat>
    <chartFormat chart="41"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64" name="Order Date">
      <autoFilter ref="A1">
        <filterColumn colId="0">
          <customFilters and="1">
            <customFilter operator="greaterThanOrEqual" val="44409"/>
            <customFilter operator="lessThanOrEqual" val="4489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4F8CCB-FAE9-4DB4-9C2C-4AE20269AD79}" name="Total_sales" cacheId="5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4">
  <location ref="A3:B8"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ubtotalTop="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dataFields>
  <formats count="1">
    <format dxfId="31">
      <pivotArea outline="0" collapsedLevelsAreSubtotals="1" fieldPosition="0"/>
    </format>
  </formats>
  <chartFormats count="1">
    <chartFormat chart="63"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9" name="Order Date">
      <autoFilter ref="A1">
        <filterColumn colId="0">
          <customFilters and="1">
            <customFilter operator="greaterThanOrEqual" val="44713"/>
            <customFilter operator="lessThanOrEqual" val="44895"/>
          </customFilters>
        </filterColumn>
      </autoFilter>
      <extLst>
        <ext xmlns:x15="http://schemas.microsoft.com/office/spreadsheetml/2010/11/main" uri="{0605FD5F-26C8-4aeb-8148-2DB25E43C511}">
          <x15:pivotFilter useWholeDay="1"/>
        </ext>
      </extLst>
    </filter>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5D82F7-8403-4336-AAFF-CD8C1F0FB30D}" name="Total_sales" cacheId="5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1">
  <location ref="A3:B6"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ubtotalTop="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dataFields>
  <formats count="1">
    <format dxfId="30">
      <pivotArea outline="0" collapsedLevelsAreSubtotals="1" fieldPosition="0"/>
    </format>
  </formats>
  <chartFormats count="2">
    <chartFormat chart="70" format="2" series="1">
      <pivotArea type="data" outline="0" fieldPosition="0">
        <references count="1">
          <reference field="4294967294" count="1" selected="0">
            <x v="0"/>
          </reference>
        </references>
      </pivotArea>
    </chartFormat>
    <chartFormat chart="70" format="3">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19" name="Order Date">
      <autoFilter ref="A1">
        <filterColumn colId="0">
          <customFilters and="1">
            <customFilter operator="greaterThanOrEqual" val="44713"/>
            <customFilter operator="lessThanOrEqual" val="4489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1AD7372-536E-477A-9EAA-846EE29239AA}" sourceName="Roast type name">
  <pivotTables>
    <pivotTable tabId="18" name="Total_sales"/>
  </pivotTables>
  <data>
    <tabular pivotCacheId="1926639546">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04D7854-B65A-429F-AEEB-32B1AAB3FDC4}" sourceName="Size">
  <pivotTables>
    <pivotTable tabId="18" name="Total_sales"/>
  </pivotTables>
  <data>
    <tabular pivotCacheId="1926639546">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B531B55-30FB-4A2F-827D-F29B4A399BF6}" sourceName="Loyalty Card">
  <pivotTables>
    <pivotTable tabId="18" name="Total_sales"/>
  </pivotTables>
  <data>
    <tabular pivotCacheId="192663954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C7A03996-A83F-4DAB-9765-96E3E6C55D88}" cache="Slicer_Roast_type_name" caption="Roast type name" columnCount="3" style="Slicer Style 2" rowHeight="234950"/>
  <slicer name="Size" xr10:uid="{7E87AABE-A1C7-432D-A5C2-BC38CFFA1969}" cache="Slicer_Size" caption="Size" columnCount="2" style="Slicer Style 2" rowHeight="234950"/>
  <slicer name="Loyalty Card" xr10:uid="{56EF71F5-F0E1-47EC-AB7E-F9AEC1B1EE44}" cache="Slicer_Loyalty_Card" caption="Loyalty Card" style="Slicer Style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46A6F5-D7C1-43F7-BFA8-3BAEE69FB89A}" name="orders" displayName="orders" ref="A1:P1001" totalsRowShown="0" headerRowDxfId="33">
  <autoFilter ref="A1:P1001" xr:uid="{6246A6F5-D7C1-43F7-BFA8-3BAEE69FB89A}"/>
  <tableColumns count="16">
    <tableColumn id="1" xr3:uid="{16491087-FB58-4162-98BF-C917AA09077A}" name="Order ID" dataDxfId="40"/>
    <tableColumn id="2" xr3:uid="{44141016-9AB5-4933-91E5-055450C596E7}" name="Order Date" dataDxfId="39"/>
    <tableColumn id="3" xr3:uid="{E6C40B0F-5DE8-43D1-954F-DBA5F89F3E81}" name="Customer ID" dataDxfId="38"/>
    <tableColumn id="4" xr3:uid="{F26D9854-1359-4CCD-B956-E57429B6C517}" name="Product ID"/>
    <tableColumn id="5" xr3:uid="{8EC34049-4E19-4FF6-82DA-89745D72B89B}" name="Quantity" dataDxfId="37"/>
    <tableColumn id="6" xr3:uid="{56DCBEFC-82E4-49E6-9DFE-C2D4E01BC73C}" name="Customer Name" dataDxfId="36">
      <calculatedColumnFormula>_xlfn.XLOOKUP(C2,customers!$A$1:$A$1001,customers!$B$1:$B$1001,1)</calculatedColumnFormula>
    </tableColumn>
    <tableColumn id="7" xr3:uid="{E3CF8DC7-9941-4656-A7DD-91826C7F1409}" name="Email" dataDxfId="35">
      <calculatedColumnFormula>IF(_xlfn.XLOOKUP(C2,customers!$A$1:$A$1001,customers!$C$1:$C$1001,1)=0,"",_xlfn.XLOOKUP(C2,customers!$A$1:$A$1001,customers!$C$1:$C$1001,1))</calculatedColumnFormula>
    </tableColumn>
    <tableColumn id="8" xr3:uid="{28C73BD1-D182-49FD-BA87-07970EC67CBE}" name="Country" dataDxfId="34">
      <calculatedColumnFormula>_xlfn.XLOOKUP(C2,customers!$A$1:$A$1001,customers!$G$1:$G$1001,"",)</calculatedColumnFormula>
    </tableColumn>
    <tableColumn id="9" xr3:uid="{A71DED02-E911-4CEB-B8A7-E0DB84BCEDF0}" name="Coffee Type">
      <calculatedColumnFormula>INDEX(products!$A$1:$G$49,MATCH(orders!$D2,products!$A$1:$A$49,0),MATCH(orders!I$1,products!$A$1:$G$1,0))</calculatedColumnFormula>
    </tableColumn>
    <tableColumn id="10" xr3:uid="{DADAFD46-9295-422C-A346-D96BC964EAED}" name="Roast Type">
      <calculatedColumnFormula>INDEX(products!$A$1:$G$49,MATCH(orders!$D2,products!$A$1:$A$49,0),MATCH(orders!J$1,products!$A$1:$G$1,0))</calculatedColumnFormula>
    </tableColumn>
    <tableColumn id="11" xr3:uid="{136BBCA6-4871-4B62-8E0D-B54B8D9FF0E2}" name="Size">
      <calculatedColumnFormula>INDEX(products!$A$1:$G$49,MATCH(orders!$D2,products!$A$1:$A$49,0),MATCH(orders!K$1,products!$A$1:$G$1,0))</calculatedColumnFormula>
    </tableColumn>
    <tableColumn id="12" xr3:uid="{5DF0193B-4ED2-4B82-9A9F-16794BDBF25C}" name="Unit Price">
      <calculatedColumnFormula>INDEX(products!$A$1:$G$49,MATCH(orders!$D2,products!$A$1:$A$49,0),MATCH(orders!L$1,products!$A$1:$G$1,0))</calculatedColumnFormula>
    </tableColumn>
    <tableColumn id="13" xr3:uid="{40FEC18B-AF19-4CA3-8FF2-5096B3B622D6}" name="Sales">
      <calculatedColumnFormula>E2*L2</calculatedColumnFormula>
    </tableColumn>
    <tableColumn id="14" xr3:uid="{ECA9718D-8DDF-4BF4-BE42-1347035C6EE1}" name="Coffie type name">
      <calculatedColumnFormula>IF(I2="Rob","Robusta",IF(I2="Exc","Excelsa",IF(I2="Ara","Arabica",IF(I2="Lib","Liberica",""))))</calculatedColumnFormula>
    </tableColumn>
    <tableColumn id="15" xr3:uid="{CB3F0B51-ED04-4856-B5D2-5CD60D903C9C}" name="Roast type name">
      <calculatedColumnFormula>IF(J2="M","Medium",IF(J2="L","Light",IF(J2="D","Dark","")))</calculatedColumnFormula>
    </tableColumn>
    <tableColumn id="16" xr3:uid="{D3CFA0BB-D191-4483-85C4-B0F568250EF2}" name="Loyalty Card" dataDxfId="29">
      <calculatedColumnFormula>_xlfn.XLOOKUP(orders[[#This Row],[Customer ID]],customers!$A$1:$A$1001,customers!$I$1:$I$1001,"",0)</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3719602-1C01-4DC4-8DF1-41E7146FA671}" sourceName="Order Date">
  <pivotTables>
    <pivotTable tabId="18" name="Total_sales"/>
  </pivotTables>
  <state minimalRefreshVersion="6" lastRefreshVersion="6" pivotCacheId="1926639546" filterType="dateBetween">
    <selection startDate="2021-08-01T00:00:00" endDate="2022-11-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CE104F6-06D2-43AA-8B3D-C746A6E98D06}" cache="NativeTimeline_Order_Date" caption="Order Date" level="2" selectionLevel="2" scrollPosition="2021-03-17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3F062-7900-4917-A62C-9E0DA7E76C1F}">
  <sheetPr>
    <tabColor theme="5" tint="-0.249977111117893"/>
  </sheetPr>
  <dimension ref="A1"/>
  <sheetViews>
    <sheetView tabSelected="1" zoomScale="68" zoomScaleNormal="68" workbookViewId="0">
      <selection activeCell="X15" sqref="X1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91" zoomScaleNormal="91" workbookViewId="0">
      <selection activeCell="P2" sqref="P2"/>
    </sheetView>
  </sheetViews>
  <sheetFormatPr defaultRowHeight="14.4" x14ac:dyDescent="0.3"/>
  <cols>
    <col min="1" max="1" width="16.5546875" bestFit="1" customWidth="1"/>
    <col min="2" max="2" width="12.6640625" customWidth="1"/>
    <col min="3" max="3" width="17.44140625" bestFit="1" customWidth="1"/>
    <col min="4" max="4" width="12.109375" customWidth="1"/>
    <col min="5" max="5" width="10.5546875" customWidth="1"/>
    <col min="6" max="6" width="21.88671875" bestFit="1" customWidth="1"/>
    <col min="7" max="7" width="36" bestFit="1" customWidth="1"/>
    <col min="8" max="8" width="15" bestFit="1" customWidth="1"/>
    <col min="9" max="9" width="13.21875" customWidth="1"/>
    <col min="10" max="10" width="12.44140625" customWidth="1"/>
    <col min="11" max="11" width="6.33203125" customWidth="1"/>
    <col min="12" max="12" width="11.33203125" customWidth="1"/>
    <col min="13" max="13" width="7.33203125" customWidth="1"/>
    <col min="14" max="14" width="17.6640625" customWidth="1"/>
    <col min="15" max="15" width="17.5546875" customWidth="1"/>
    <col min="16" max="16" width="14.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_xlfn.XLOOKUP(C2,customers!$A$1:$A$1001,customers!$B$1:$B$1001,1)</f>
        <v>Aloisia Allner</v>
      </c>
      <c r="G2" s="2" t="str">
        <f>IF(_xlfn.XLOOKUP(C2,customers!$A$1:$A$1001,customers!$C$1:$C$1001,1)=0,"",_xlfn.XLOOKUP(C2,customers!$A$1:$A$1001,customers!$C$1:$C$1001,1))</f>
        <v>aallner0@lulu.com</v>
      </c>
      <c r="H2" s="2" t="str">
        <f>_xlfn.XLOOKUP(C2,customers!$A$1:$A$1001,customers!$G$1:$G$1001,"",)</f>
        <v>United States</v>
      </c>
      <c r="I2" t="str">
        <f>INDEX(products!$A$1:$G$49,MATCH(orders!$D2,products!$A$1:$A$49,0),MATCH(orders!I$1,products!$A$1:$G$1,0))</f>
        <v>Rob</v>
      </c>
      <c r="J2" t="str">
        <f>INDEX(products!$A$1:$G$49,MATCH(orders!$D2,products!$A$1:$A$49,0),MATCH(orders!J$1,products!$A$1:$G$1,0))</f>
        <v>M</v>
      </c>
      <c r="K2">
        <f>INDEX(products!$A$1:$G$49,MATCH(orders!$D2,products!$A$1:$A$49,0),MATCH(orders!K$1,products!$A$1:$G$1,0))</f>
        <v>1</v>
      </c>
      <c r="L2">
        <f>INDEX(products!$A$1:$G$49,MATCH(orders!$D2,products!$A$1:$A$49,0),MATCH(orders!L$1,products!$A$1:$G$1,0))</f>
        <v>9.9499999999999993</v>
      </c>
      <c r="M2">
        <f>E2*L2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_xlfn.XLOOKUP(C3,customers!$A$1:$A$1001,customers!$B$1:$B$1001,1)</f>
        <v>Aloisia Allner</v>
      </c>
      <c r="G3" s="2" t="str">
        <f>IF(_xlfn.XLOOKUP(C3,customers!$A$1:$A$1001,customers!$C$1:$C$1001,1)=0,"",_xlfn.XLOOKUP(C3,customers!$A$1:$A$1001,customers!$C$1:$C$1001,1))</f>
        <v>aallner0@lulu.com</v>
      </c>
      <c r="H3" s="2" t="str">
        <f>_xlfn.XLOOKUP(C3,customers!$A$1:$A$1001,customers!$G$1:$G$1001,"",)</f>
        <v>United States</v>
      </c>
      <c r="I3" t="str">
        <f>INDEX(products!$A$1:$G$49,MATCH(orders!$D3,products!$A$1:$A$49,0),MATCH(orders!I$1,products!$A$1:$G$1,0))</f>
        <v>Exc</v>
      </c>
      <c r="J3" t="str">
        <f>INDEX(products!$A$1:$G$49,MATCH(orders!$D3,products!$A$1:$A$49,0),MATCH(orders!J$1,products!$A$1:$G$1,0))</f>
        <v>M</v>
      </c>
      <c r="K3">
        <f>INDEX(products!$A$1:$G$49,MATCH(orders!$D3,products!$A$1:$A$49,0),MATCH(orders!K$1,products!$A$1:$G$1,0))</f>
        <v>0.5</v>
      </c>
      <c r="L3">
        <f>INDEX(products!$A$1:$G$49,MATCH(orders!$D3,products!$A$1:$A$49,0),MATCH(orders!L$1,products!$A$1:$G$1,0))</f>
        <v>8.25</v>
      </c>
      <c r="M3">
        <f t="shared" ref="M3:M66" si="0">E3*L3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_xlfn.XLOOKUP(C4,customers!$A$1:$A$1001,customers!$B$1:$B$1001,1)</f>
        <v>Jami Redholes</v>
      </c>
      <c r="G4" s="2" t="str">
        <f>IF(_xlfn.XLOOKUP(C4,customers!$A$1:$A$1001,customers!$C$1:$C$1001,1)=0,"",_xlfn.XLOOKUP(C4,customers!$A$1:$A$1001,customers!$C$1:$C$1001,1))</f>
        <v>jredholes2@tmall.com</v>
      </c>
      <c r="H4" s="2" t="str">
        <f>_xlfn.XLOOKUP(C4,customers!$A$1:$A$1001,customers!$G$1:$G$1001,"",)</f>
        <v>United States</v>
      </c>
      <c r="I4" t="str">
        <f>INDEX(products!$A$1:$G$49,MATCH(orders!$D4,products!$A$1:$A$49,0),MATCH(orders!I$1,products!$A$1:$G$1,0))</f>
        <v>Ara</v>
      </c>
      <c r="J4" t="str">
        <f>INDEX(products!$A$1:$G$49,MATCH(orders!$D4,products!$A$1:$A$49,0),MATCH(orders!J$1,products!$A$1:$G$1,0))</f>
        <v>L</v>
      </c>
      <c r="K4">
        <f>INDEX(products!$A$1:$G$49,MATCH(orders!$D4,products!$A$1:$A$49,0),MATCH(orders!K$1,products!$A$1:$G$1,0))</f>
        <v>1</v>
      </c>
      <c r="L4">
        <f>INDEX(products!$A$1:$G$49,MATCH(orders!$D4,products!$A$1:$A$49,0),MATCH(orders!L$1,products!$A$1:$G$1,0))</f>
        <v>12.95</v>
      </c>
      <c r="M4">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_xlfn.XLOOKUP(C5,customers!$A$1:$A$1001,customers!$B$1:$B$1001,1)</f>
        <v>Christoffer O' Shea</v>
      </c>
      <c r="G5" s="2" t="str">
        <f>IF(_xlfn.XLOOKUP(C5,customers!$A$1:$A$1001,customers!$C$1:$C$1001,1)=0,"",_xlfn.XLOOKUP(C5,customers!$A$1:$A$1001,customers!$C$1:$C$1001,1))</f>
        <v/>
      </c>
      <c r="H5" s="2" t="str">
        <f>_xlfn.XLOOKUP(C5,customers!$A$1:$A$1001,customers!$G$1:$G$1001,"",)</f>
        <v>Ireland</v>
      </c>
      <c r="I5" t="str">
        <f>INDEX(products!$A$1:$G$49,MATCH(orders!$D5,products!$A$1:$A$49,0),MATCH(orders!I$1,products!$A$1:$G$1,0))</f>
        <v>Exc</v>
      </c>
      <c r="J5" t="str">
        <f>INDEX(products!$A$1:$G$49,MATCH(orders!$D5,products!$A$1:$A$49,0),MATCH(orders!J$1,products!$A$1:$G$1,0))</f>
        <v>M</v>
      </c>
      <c r="K5">
        <f>INDEX(products!$A$1:$G$49,MATCH(orders!$D5,products!$A$1:$A$49,0),MATCH(orders!K$1,products!$A$1:$G$1,0))</f>
        <v>1</v>
      </c>
      <c r="L5">
        <f>INDEX(products!$A$1:$G$49,MATCH(orders!$D5,products!$A$1:$A$49,0),MATCH(orders!L$1,products!$A$1:$G$1,0))</f>
        <v>13.75</v>
      </c>
      <c r="M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_xlfn.XLOOKUP(C6,customers!$A$1:$A$1001,customers!$B$1:$B$1001,1)</f>
        <v>Christoffer O' Shea</v>
      </c>
      <c r="G6" s="2" t="str">
        <f>IF(_xlfn.XLOOKUP(C6,customers!$A$1:$A$1001,customers!$C$1:$C$1001,1)=0,"",_xlfn.XLOOKUP(C6,customers!$A$1:$A$1001,customers!$C$1:$C$1001,1))</f>
        <v/>
      </c>
      <c r="H6" s="2" t="str">
        <f>_xlfn.XLOOKUP(C6,customers!$A$1:$A$1001,customers!$G$1:$G$1001,"",)</f>
        <v>Ireland</v>
      </c>
      <c r="I6" t="str">
        <f>INDEX(products!$A$1:$G$49,MATCH(orders!$D6,products!$A$1:$A$49,0),MATCH(orders!I$1,products!$A$1:$G$1,0))</f>
        <v>Rob</v>
      </c>
      <c r="J6" t="str">
        <f>INDEX(products!$A$1:$G$49,MATCH(orders!$D6,products!$A$1:$A$49,0),MATCH(orders!J$1,products!$A$1:$G$1,0))</f>
        <v>L</v>
      </c>
      <c r="K6">
        <f>INDEX(products!$A$1:$G$49,MATCH(orders!$D6,products!$A$1:$A$49,0),MATCH(orders!K$1,products!$A$1:$G$1,0))</f>
        <v>2.5</v>
      </c>
      <c r="L6">
        <f>INDEX(products!$A$1:$G$49,MATCH(orders!$D6,products!$A$1:$A$49,0),MATCH(orders!L$1,products!$A$1:$G$1,0))</f>
        <v>27.484999999999996</v>
      </c>
      <c r="M6">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_xlfn.XLOOKUP(C7,customers!$A$1:$A$1001,customers!$B$1:$B$1001,1)</f>
        <v>Beryle Cottier</v>
      </c>
      <c r="G7" s="2" t="str">
        <f>IF(_xlfn.XLOOKUP(C7,customers!$A$1:$A$1001,customers!$C$1:$C$1001,1)=0,"",_xlfn.XLOOKUP(C7,customers!$A$1:$A$1001,customers!$C$1:$C$1001,1))</f>
        <v/>
      </c>
      <c r="H7" s="2" t="str">
        <f>_xlfn.XLOOKUP(C7,customers!$A$1:$A$1001,customers!$G$1:$G$1001,"",)</f>
        <v>United States</v>
      </c>
      <c r="I7" t="str">
        <f>INDEX(products!$A$1:$G$49,MATCH(orders!$D7,products!$A$1:$A$49,0),MATCH(orders!I$1,products!$A$1:$G$1,0))</f>
        <v>Lib</v>
      </c>
      <c r="J7" t="str">
        <f>INDEX(products!$A$1:$G$49,MATCH(orders!$D7,products!$A$1:$A$49,0),MATCH(orders!J$1,products!$A$1:$G$1,0))</f>
        <v>D</v>
      </c>
      <c r="K7">
        <f>INDEX(products!$A$1:$G$49,MATCH(orders!$D7,products!$A$1:$A$49,0),MATCH(orders!K$1,products!$A$1:$G$1,0))</f>
        <v>1</v>
      </c>
      <c r="L7">
        <f>INDEX(products!$A$1:$G$49,MATCH(orders!$D7,products!$A$1:$A$49,0),MATCH(orders!L$1,products!$A$1:$G$1,0))</f>
        <v>12.95</v>
      </c>
      <c r="M7">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_xlfn.XLOOKUP(C8,customers!$A$1:$A$1001,customers!$B$1:$B$1001,1)</f>
        <v>Shaylynn Lobe</v>
      </c>
      <c r="G8" s="2" t="str">
        <f>IF(_xlfn.XLOOKUP(C8,customers!$A$1:$A$1001,customers!$C$1:$C$1001,1)=0,"",_xlfn.XLOOKUP(C8,customers!$A$1:$A$1001,customers!$C$1:$C$1001,1))</f>
        <v>slobe6@nifty.com</v>
      </c>
      <c r="H8" s="2" t="str">
        <f>_xlfn.XLOOKUP(C8,customers!$A$1:$A$1001,customers!$G$1:$G$1001,"",)</f>
        <v>United States</v>
      </c>
      <c r="I8" t="str">
        <f>INDEX(products!$A$1:$G$49,MATCH(orders!$D8,products!$A$1:$A$49,0),MATCH(orders!I$1,products!$A$1:$G$1,0))</f>
        <v>Exc</v>
      </c>
      <c r="J8" t="str">
        <f>INDEX(products!$A$1:$G$49,MATCH(orders!$D8,products!$A$1:$A$49,0),MATCH(orders!J$1,products!$A$1:$G$1,0))</f>
        <v>D</v>
      </c>
      <c r="K8">
        <f>INDEX(products!$A$1:$G$49,MATCH(orders!$D8,products!$A$1:$A$49,0),MATCH(orders!K$1,products!$A$1:$G$1,0))</f>
        <v>0.5</v>
      </c>
      <c r="L8">
        <f>INDEX(products!$A$1:$G$49,MATCH(orders!$D8,products!$A$1:$A$49,0),MATCH(orders!L$1,products!$A$1:$G$1,0))</f>
        <v>7.29</v>
      </c>
      <c r="M8">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_xlfn.XLOOKUP(C9,customers!$A$1:$A$1001,customers!$B$1:$B$1001,1)</f>
        <v>Melvin Wharfe</v>
      </c>
      <c r="G9" s="2" t="str">
        <f>IF(_xlfn.XLOOKUP(C9,customers!$A$1:$A$1001,customers!$C$1:$C$1001,1)=0,"",_xlfn.XLOOKUP(C9,customers!$A$1:$A$1001,customers!$C$1:$C$1001,1))</f>
        <v/>
      </c>
      <c r="H9" s="2" t="str">
        <f>_xlfn.XLOOKUP(C9,customers!$A$1:$A$1001,customers!$G$1:$G$1001,"",)</f>
        <v>Ireland</v>
      </c>
      <c r="I9" t="str">
        <f>INDEX(products!$A$1:$G$49,MATCH(orders!$D9,products!$A$1:$A$49,0),MATCH(orders!I$1,products!$A$1:$G$1,0))</f>
        <v>Lib</v>
      </c>
      <c r="J9" t="str">
        <f>INDEX(products!$A$1:$G$49,MATCH(orders!$D9,products!$A$1:$A$49,0),MATCH(orders!J$1,products!$A$1:$G$1,0))</f>
        <v>L</v>
      </c>
      <c r="K9">
        <f>INDEX(products!$A$1:$G$49,MATCH(orders!$D9,products!$A$1:$A$49,0),MATCH(orders!K$1,products!$A$1:$G$1,0))</f>
        <v>0.2</v>
      </c>
      <c r="L9">
        <f>INDEX(products!$A$1:$G$49,MATCH(orders!$D9,products!$A$1:$A$49,0),MATCH(orders!L$1,products!$A$1:$G$1,0))</f>
        <v>4.7549999999999999</v>
      </c>
      <c r="M9">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_xlfn.XLOOKUP(C10,customers!$A$1:$A$1001,customers!$B$1:$B$1001,1)</f>
        <v>Guthrey Petracci</v>
      </c>
      <c r="G10" s="2" t="str">
        <f>IF(_xlfn.XLOOKUP(C10,customers!$A$1:$A$1001,customers!$C$1:$C$1001,1)=0,"",_xlfn.XLOOKUP(C10,customers!$A$1:$A$1001,customers!$C$1:$C$1001,1))</f>
        <v>gpetracci8@livejournal.com</v>
      </c>
      <c r="H10" s="2" t="str">
        <f>_xlfn.XLOOKUP(C10,customers!$A$1:$A$1001,customers!$G$1:$G$1001,"",)</f>
        <v>United States</v>
      </c>
      <c r="I10" t="str">
        <f>INDEX(products!$A$1:$G$49,MATCH(orders!$D10,products!$A$1:$A$49,0),MATCH(orders!I$1,products!$A$1:$G$1,0))</f>
        <v>Rob</v>
      </c>
      <c r="J10" t="str">
        <f>INDEX(products!$A$1:$G$49,MATCH(orders!$D10,products!$A$1:$A$49,0),MATCH(orders!J$1,products!$A$1:$G$1,0))</f>
        <v>M</v>
      </c>
      <c r="K10">
        <f>INDEX(products!$A$1:$G$49,MATCH(orders!$D10,products!$A$1:$A$49,0),MATCH(orders!K$1,products!$A$1:$G$1,0))</f>
        <v>0.5</v>
      </c>
      <c r="L10">
        <f>INDEX(products!$A$1:$G$49,MATCH(orders!$D10,products!$A$1:$A$49,0),MATCH(orders!L$1,products!$A$1:$G$1,0))</f>
        <v>5.97</v>
      </c>
      <c r="M10">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_xlfn.XLOOKUP(C11,customers!$A$1:$A$1001,customers!$B$1:$B$1001,1)</f>
        <v>Rodger Raven</v>
      </c>
      <c r="G11" s="2" t="str">
        <f>IF(_xlfn.XLOOKUP(C11,customers!$A$1:$A$1001,customers!$C$1:$C$1001,1)=0,"",_xlfn.XLOOKUP(C11,customers!$A$1:$A$1001,customers!$C$1:$C$1001,1))</f>
        <v>rraven9@ed.gov</v>
      </c>
      <c r="H11" s="2" t="str">
        <f>_xlfn.XLOOKUP(C11,customers!$A$1:$A$1001,customers!$G$1:$G$1001,"",)</f>
        <v>United States</v>
      </c>
      <c r="I11" t="str">
        <f>INDEX(products!$A$1:$G$49,MATCH(orders!$D11,products!$A$1:$A$49,0),MATCH(orders!I$1,products!$A$1:$G$1,0))</f>
        <v>Rob</v>
      </c>
      <c r="J11" t="str">
        <f>INDEX(products!$A$1:$G$49,MATCH(orders!$D11,products!$A$1:$A$49,0),MATCH(orders!J$1,products!$A$1:$G$1,0))</f>
        <v>M</v>
      </c>
      <c r="K11">
        <f>INDEX(products!$A$1:$G$49,MATCH(orders!$D11,products!$A$1:$A$49,0),MATCH(orders!K$1,products!$A$1:$G$1,0))</f>
        <v>0.5</v>
      </c>
      <c r="L11">
        <f>INDEX(products!$A$1:$G$49,MATCH(orders!$D11,products!$A$1:$A$49,0),MATCH(orders!L$1,products!$A$1:$G$1,0))</f>
        <v>5.97</v>
      </c>
      <c r="M11">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_xlfn.XLOOKUP(C12,customers!$A$1:$A$1001,customers!$B$1:$B$1001,1)</f>
        <v>Ferrell Ferber</v>
      </c>
      <c r="G12" s="2" t="str">
        <f>IF(_xlfn.XLOOKUP(C12,customers!$A$1:$A$1001,customers!$C$1:$C$1001,1)=0,"",_xlfn.XLOOKUP(C12,customers!$A$1:$A$1001,customers!$C$1:$C$1001,1))</f>
        <v>fferbera@businesswire.com</v>
      </c>
      <c r="H12" s="2" t="str">
        <f>_xlfn.XLOOKUP(C12,customers!$A$1:$A$1001,customers!$G$1:$G$1001,"",)</f>
        <v>United States</v>
      </c>
      <c r="I12" t="str">
        <f>INDEX(products!$A$1:$G$49,MATCH(orders!$D12,products!$A$1:$A$49,0),MATCH(orders!I$1,products!$A$1:$G$1,0))</f>
        <v>Ara</v>
      </c>
      <c r="J12" t="str">
        <f>INDEX(products!$A$1:$G$49,MATCH(orders!$D12,products!$A$1:$A$49,0),MATCH(orders!J$1,products!$A$1:$G$1,0))</f>
        <v>D</v>
      </c>
      <c r="K12">
        <f>INDEX(products!$A$1:$G$49,MATCH(orders!$D12,products!$A$1:$A$49,0),MATCH(orders!K$1,products!$A$1:$G$1,0))</f>
        <v>1</v>
      </c>
      <c r="L12">
        <f>INDEX(products!$A$1:$G$49,MATCH(orders!$D12,products!$A$1:$A$49,0),MATCH(orders!L$1,products!$A$1:$G$1,0))</f>
        <v>9.9499999999999993</v>
      </c>
      <c r="M12">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_xlfn.XLOOKUP(C13,customers!$A$1:$A$1001,customers!$B$1:$B$1001,1)</f>
        <v>Duky Phizackerly</v>
      </c>
      <c r="G13" s="2" t="str">
        <f>IF(_xlfn.XLOOKUP(C13,customers!$A$1:$A$1001,customers!$C$1:$C$1001,1)=0,"",_xlfn.XLOOKUP(C13,customers!$A$1:$A$1001,customers!$C$1:$C$1001,1))</f>
        <v>dphizackerlyb@utexas.edu</v>
      </c>
      <c r="H13" s="2" t="str">
        <f>_xlfn.XLOOKUP(C13,customers!$A$1:$A$1001,customers!$G$1:$G$1001,"",)</f>
        <v>United States</v>
      </c>
      <c r="I13" t="str">
        <f>INDEX(products!$A$1:$G$49,MATCH(orders!$D13,products!$A$1:$A$49,0),MATCH(orders!I$1,products!$A$1:$G$1,0))</f>
        <v>Exc</v>
      </c>
      <c r="J13" t="str">
        <f>INDEX(products!$A$1:$G$49,MATCH(orders!$D13,products!$A$1:$A$49,0),MATCH(orders!J$1,products!$A$1:$G$1,0))</f>
        <v>L</v>
      </c>
      <c r="K13">
        <f>INDEX(products!$A$1:$G$49,MATCH(orders!$D13,products!$A$1:$A$49,0),MATCH(orders!K$1,products!$A$1:$G$1,0))</f>
        <v>2.5</v>
      </c>
      <c r="L13">
        <f>INDEX(products!$A$1:$G$49,MATCH(orders!$D13,products!$A$1:$A$49,0),MATCH(orders!L$1,products!$A$1:$G$1,0))</f>
        <v>34.154999999999994</v>
      </c>
      <c r="M13">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_xlfn.XLOOKUP(C14,customers!$A$1:$A$1001,customers!$B$1:$B$1001,1)</f>
        <v>Rosaleen Scholar</v>
      </c>
      <c r="G14" s="2" t="str">
        <f>IF(_xlfn.XLOOKUP(C14,customers!$A$1:$A$1001,customers!$C$1:$C$1001,1)=0,"",_xlfn.XLOOKUP(C14,customers!$A$1:$A$1001,customers!$C$1:$C$1001,1))</f>
        <v>rscholarc@nyu.edu</v>
      </c>
      <c r="H14" s="2" t="str">
        <f>_xlfn.XLOOKUP(C14,customers!$A$1:$A$1001,customers!$G$1:$G$1001,"",)</f>
        <v>United States</v>
      </c>
      <c r="I14" t="str">
        <f>INDEX(products!$A$1:$G$49,MATCH(orders!$D14,products!$A$1:$A$49,0),MATCH(orders!I$1,products!$A$1:$G$1,0))</f>
        <v>Rob</v>
      </c>
      <c r="J14" t="str">
        <f>INDEX(products!$A$1:$G$49,MATCH(orders!$D14,products!$A$1:$A$49,0),MATCH(orders!J$1,products!$A$1:$G$1,0))</f>
        <v>M</v>
      </c>
      <c r="K14">
        <f>INDEX(products!$A$1:$G$49,MATCH(orders!$D14,products!$A$1:$A$49,0),MATCH(orders!K$1,products!$A$1:$G$1,0))</f>
        <v>1</v>
      </c>
      <c r="L14">
        <f>INDEX(products!$A$1:$G$49,MATCH(orders!$D14,products!$A$1:$A$49,0),MATCH(orders!L$1,products!$A$1:$G$1,0))</f>
        <v>9.9499999999999993</v>
      </c>
      <c r="M14">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_xlfn.XLOOKUP(C15,customers!$A$1:$A$1001,customers!$B$1:$B$1001,1)</f>
        <v>Terence Vanyutin</v>
      </c>
      <c r="G15" s="2" t="str">
        <f>IF(_xlfn.XLOOKUP(C15,customers!$A$1:$A$1001,customers!$C$1:$C$1001,1)=0,"",_xlfn.XLOOKUP(C15,customers!$A$1:$A$1001,customers!$C$1:$C$1001,1))</f>
        <v>tvanyutind@wix.com</v>
      </c>
      <c r="H15" s="2" t="str">
        <f>_xlfn.XLOOKUP(C15,customers!$A$1:$A$1001,customers!$G$1:$G$1001,"",)</f>
        <v>United States</v>
      </c>
      <c r="I15" t="str">
        <f>INDEX(products!$A$1:$G$49,MATCH(orders!$D15,products!$A$1:$A$49,0),MATCH(orders!I$1,products!$A$1:$G$1,0))</f>
        <v>Rob</v>
      </c>
      <c r="J15" t="str">
        <f>INDEX(products!$A$1:$G$49,MATCH(orders!$D15,products!$A$1:$A$49,0),MATCH(orders!J$1,products!$A$1:$G$1,0))</f>
        <v>D</v>
      </c>
      <c r="K15">
        <f>INDEX(products!$A$1:$G$49,MATCH(orders!$D15,products!$A$1:$A$49,0),MATCH(orders!K$1,products!$A$1:$G$1,0))</f>
        <v>2.5</v>
      </c>
      <c r="L15">
        <f>INDEX(products!$A$1:$G$49,MATCH(orders!$D15,products!$A$1:$A$49,0),MATCH(orders!L$1,products!$A$1:$G$1,0))</f>
        <v>20.584999999999997</v>
      </c>
      <c r="M1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_xlfn.XLOOKUP(C16,customers!$A$1:$A$1001,customers!$B$1:$B$1001,1)</f>
        <v>Patrice Trobe</v>
      </c>
      <c r="G16" s="2" t="str">
        <f>IF(_xlfn.XLOOKUP(C16,customers!$A$1:$A$1001,customers!$C$1:$C$1001,1)=0,"",_xlfn.XLOOKUP(C16,customers!$A$1:$A$1001,customers!$C$1:$C$1001,1))</f>
        <v>ptrobee@wunderground.com</v>
      </c>
      <c r="H16" s="2" t="str">
        <f>_xlfn.XLOOKUP(C16,customers!$A$1:$A$1001,customers!$G$1:$G$1001,"",)</f>
        <v>United States</v>
      </c>
      <c r="I16" t="str">
        <f>INDEX(products!$A$1:$G$49,MATCH(orders!$D16,products!$A$1:$A$49,0),MATCH(orders!I$1,products!$A$1:$G$1,0))</f>
        <v>Lib</v>
      </c>
      <c r="J16" t="str">
        <f>INDEX(products!$A$1:$G$49,MATCH(orders!$D16,products!$A$1:$A$49,0),MATCH(orders!J$1,products!$A$1:$G$1,0))</f>
        <v>D</v>
      </c>
      <c r="K16">
        <f>INDEX(products!$A$1:$G$49,MATCH(orders!$D16,products!$A$1:$A$49,0),MATCH(orders!K$1,products!$A$1:$G$1,0))</f>
        <v>0.2</v>
      </c>
      <c r="L16">
        <f>INDEX(products!$A$1:$G$49,MATCH(orders!$D16,products!$A$1:$A$49,0),MATCH(orders!L$1,products!$A$1:$G$1,0))</f>
        <v>3.8849999999999998</v>
      </c>
      <c r="M16">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_xlfn.XLOOKUP(C17,customers!$A$1:$A$1001,customers!$B$1:$B$1001,1)</f>
        <v>Llywellyn Oscroft</v>
      </c>
      <c r="G17" s="2" t="str">
        <f>IF(_xlfn.XLOOKUP(C17,customers!$A$1:$A$1001,customers!$C$1:$C$1001,1)=0,"",_xlfn.XLOOKUP(C17,customers!$A$1:$A$1001,customers!$C$1:$C$1001,1))</f>
        <v>loscroftf@ebay.co.uk</v>
      </c>
      <c r="H17" s="2" t="str">
        <f>_xlfn.XLOOKUP(C17,customers!$A$1:$A$1001,customers!$G$1:$G$1001,"",)</f>
        <v>United States</v>
      </c>
      <c r="I17" t="str">
        <f>INDEX(products!$A$1:$G$49,MATCH(orders!$D17,products!$A$1:$A$49,0),MATCH(orders!I$1,products!$A$1:$G$1,0))</f>
        <v>Rob</v>
      </c>
      <c r="J17" t="str">
        <f>INDEX(products!$A$1:$G$49,MATCH(orders!$D17,products!$A$1:$A$49,0),MATCH(orders!J$1,products!$A$1:$G$1,0))</f>
        <v>M</v>
      </c>
      <c r="K17">
        <f>INDEX(products!$A$1:$G$49,MATCH(orders!$D17,products!$A$1:$A$49,0),MATCH(orders!K$1,products!$A$1:$G$1,0))</f>
        <v>2.5</v>
      </c>
      <c r="L17">
        <f>INDEX(products!$A$1:$G$49,MATCH(orders!$D17,products!$A$1:$A$49,0),MATCH(orders!L$1,products!$A$1:$G$1,0))</f>
        <v>22.884999999999998</v>
      </c>
      <c r="M17">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_xlfn.XLOOKUP(C18,customers!$A$1:$A$1001,customers!$B$1:$B$1001,1)</f>
        <v>Minni Alabaster</v>
      </c>
      <c r="G18" s="2" t="str">
        <f>IF(_xlfn.XLOOKUP(C18,customers!$A$1:$A$1001,customers!$C$1:$C$1001,1)=0,"",_xlfn.XLOOKUP(C18,customers!$A$1:$A$1001,customers!$C$1:$C$1001,1))</f>
        <v>malabasterg@hexun.com</v>
      </c>
      <c r="H18" s="2" t="str">
        <f>_xlfn.XLOOKUP(C18,customers!$A$1:$A$1001,customers!$G$1:$G$1001,"",)</f>
        <v>United States</v>
      </c>
      <c r="I18" t="str">
        <f>INDEX(products!$A$1:$G$49,MATCH(orders!$D18,products!$A$1:$A$49,0),MATCH(orders!I$1,products!$A$1:$G$1,0))</f>
        <v>Ara</v>
      </c>
      <c r="J18" t="str">
        <f>INDEX(products!$A$1:$G$49,MATCH(orders!$D18,products!$A$1:$A$49,0),MATCH(orders!J$1,products!$A$1:$G$1,0))</f>
        <v>M</v>
      </c>
      <c r="K18">
        <f>INDEX(products!$A$1:$G$49,MATCH(orders!$D18,products!$A$1:$A$49,0),MATCH(orders!K$1,products!$A$1:$G$1,0))</f>
        <v>0.2</v>
      </c>
      <c r="L18">
        <f>INDEX(products!$A$1:$G$49,MATCH(orders!$D18,products!$A$1:$A$49,0),MATCH(orders!L$1,products!$A$1:$G$1,0))</f>
        <v>3.375</v>
      </c>
      <c r="M18">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_xlfn.XLOOKUP(C19,customers!$A$1:$A$1001,customers!$B$1:$B$1001,1)</f>
        <v>Rhianon Broxup</v>
      </c>
      <c r="G19" s="2" t="str">
        <f>IF(_xlfn.XLOOKUP(C19,customers!$A$1:$A$1001,customers!$C$1:$C$1001,1)=0,"",_xlfn.XLOOKUP(C19,customers!$A$1:$A$1001,customers!$C$1:$C$1001,1))</f>
        <v>rbroxuph@jimdo.com</v>
      </c>
      <c r="H19" s="2" t="str">
        <f>_xlfn.XLOOKUP(C19,customers!$A$1:$A$1001,customers!$G$1:$G$1001,"",)</f>
        <v>United States</v>
      </c>
      <c r="I19" t="str">
        <f>INDEX(products!$A$1:$G$49,MATCH(orders!$D19,products!$A$1:$A$49,0),MATCH(orders!I$1,products!$A$1:$G$1,0))</f>
        <v>Ara</v>
      </c>
      <c r="J19" t="str">
        <f>INDEX(products!$A$1:$G$49,MATCH(orders!$D19,products!$A$1:$A$49,0),MATCH(orders!J$1,products!$A$1:$G$1,0))</f>
        <v>L</v>
      </c>
      <c r="K19">
        <f>INDEX(products!$A$1:$G$49,MATCH(orders!$D19,products!$A$1:$A$49,0),MATCH(orders!K$1,products!$A$1:$G$1,0))</f>
        <v>1</v>
      </c>
      <c r="L19">
        <f>INDEX(products!$A$1:$G$49,MATCH(orders!$D19,products!$A$1:$A$49,0),MATCH(orders!L$1,products!$A$1:$G$1,0))</f>
        <v>12.95</v>
      </c>
      <c r="M19">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_xlfn.XLOOKUP(C20,customers!$A$1:$A$1001,customers!$B$1:$B$1001,1)</f>
        <v>Pall Redford</v>
      </c>
      <c r="G20" s="2" t="str">
        <f>IF(_xlfn.XLOOKUP(C20,customers!$A$1:$A$1001,customers!$C$1:$C$1001,1)=0,"",_xlfn.XLOOKUP(C20,customers!$A$1:$A$1001,customers!$C$1:$C$1001,1))</f>
        <v>predfordi@ow.ly</v>
      </c>
      <c r="H20" s="2" t="str">
        <f>_xlfn.XLOOKUP(C20,customers!$A$1:$A$1001,customers!$G$1:$G$1001,"",)</f>
        <v>Ireland</v>
      </c>
      <c r="I20" t="str">
        <f>INDEX(products!$A$1:$G$49,MATCH(orders!$D20,products!$A$1:$A$49,0),MATCH(orders!I$1,products!$A$1:$G$1,0))</f>
        <v>Rob</v>
      </c>
      <c r="J20" t="str">
        <f>INDEX(products!$A$1:$G$49,MATCH(orders!$D20,products!$A$1:$A$49,0),MATCH(orders!J$1,products!$A$1:$G$1,0))</f>
        <v>D</v>
      </c>
      <c r="K20">
        <f>INDEX(products!$A$1:$G$49,MATCH(orders!$D20,products!$A$1:$A$49,0),MATCH(orders!K$1,products!$A$1:$G$1,0))</f>
        <v>2.5</v>
      </c>
      <c r="L20">
        <f>INDEX(products!$A$1:$G$49,MATCH(orders!$D20,products!$A$1:$A$49,0),MATCH(orders!L$1,products!$A$1:$G$1,0))</f>
        <v>20.584999999999997</v>
      </c>
      <c r="M20">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_xlfn.XLOOKUP(C21,customers!$A$1:$A$1001,customers!$B$1:$B$1001,1)</f>
        <v>Aurea Corradino</v>
      </c>
      <c r="G21" s="2" t="str">
        <f>IF(_xlfn.XLOOKUP(C21,customers!$A$1:$A$1001,customers!$C$1:$C$1001,1)=0,"",_xlfn.XLOOKUP(C21,customers!$A$1:$A$1001,customers!$C$1:$C$1001,1))</f>
        <v>acorradinoj@harvard.edu</v>
      </c>
      <c r="H21" s="2" t="str">
        <f>_xlfn.XLOOKUP(C21,customers!$A$1:$A$1001,customers!$G$1:$G$1001,"",)</f>
        <v>United States</v>
      </c>
      <c r="I21" t="str">
        <f>INDEX(products!$A$1:$G$49,MATCH(orders!$D21,products!$A$1:$A$49,0),MATCH(orders!I$1,products!$A$1:$G$1,0))</f>
        <v>Ara</v>
      </c>
      <c r="J21" t="str">
        <f>INDEX(products!$A$1:$G$49,MATCH(orders!$D21,products!$A$1:$A$49,0),MATCH(orders!J$1,products!$A$1:$G$1,0))</f>
        <v>M</v>
      </c>
      <c r="K21">
        <f>INDEX(products!$A$1:$G$49,MATCH(orders!$D21,products!$A$1:$A$49,0),MATCH(orders!K$1,products!$A$1:$G$1,0))</f>
        <v>0.2</v>
      </c>
      <c r="L21">
        <f>INDEX(products!$A$1:$G$49,MATCH(orders!$D21,products!$A$1:$A$49,0),MATCH(orders!L$1,products!$A$1:$G$1,0))</f>
        <v>3.375</v>
      </c>
      <c r="M21">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_xlfn.XLOOKUP(C22,customers!$A$1:$A$1001,customers!$B$1:$B$1001,1)</f>
        <v>Aurea Corradino</v>
      </c>
      <c r="G22" s="2" t="str">
        <f>IF(_xlfn.XLOOKUP(C22,customers!$A$1:$A$1001,customers!$C$1:$C$1001,1)=0,"",_xlfn.XLOOKUP(C22,customers!$A$1:$A$1001,customers!$C$1:$C$1001,1))</f>
        <v>acorradinoj@harvard.edu</v>
      </c>
      <c r="H22" s="2" t="str">
        <f>_xlfn.XLOOKUP(C22,customers!$A$1:$A$1001,customers!$G$1:$G$1001,"",)</f>
        <v>United States</v>
      </c>
      <c r="I22" t="str">
        <f>INDEX(products!$A$1:$G$49,MATCH(orders!$D22,products!$A$1:$A$49,0),MATCH(orders!I$1,products!$A$1:$G$1,0))</f>
        <v>Exc</v>
      </c>
      <c r="J22" t="str">
        <f>INDEX(products!$A$1:$G$49,MATCH(orders!$D22,products!$A$1:$A$49,0),MATCH(orders!J$1,products!$A$1:$G$1,0))</f>
        <v>D</v>
      </c>
      <c r="K22">
        <f>INDEX(products!$A$1:$G$49,MATCH(orders!$D22,products!$A$1:$A$49,0),MATCH(orders!K$1,products!$A$1:$G$1,0))</f>
        <v>0.2</v>
      </c>
      <c r="L22">
        <f>INDEX(products!$A$1:$G$49,MATCH(orders!$D22,products!$A$1:$A$49,0),MATCH(orders!L$1,products!$A$1:$G$1,0))</f>
        <v>3.645</v>
      </c>
      <c r="M22">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_xlfn.XLOOKUP(C23,customers!$A$1:$A$1001,customers!$B$1:$B$1001,1)</f>
        <v>Avrit Davidowsky</v>
      </c>
      <c r="G23" s="2" t="str">
        <f>IF(_xlfn.XLOOKUP(C23,customers!$A$1:$A$1001,customers!$C$1:$C$1001,1)=0,"",_xlfn.XLOOKUP(C23,customers!$A$1:$A$1001,customers!$C$1:$C$1001,1))</f>
        <v>adavidowskyl@netvibes.com</v>
      </c>
      <c r="H23" s="2" t="str">
        <f>_xlfn.XLOOKUP(C23,customers!$A$1:$A$1001,customers!$G$1:$G$1001,"",)</f>
        <v>United States</v>
      </c>
      <c r="I23" t="str">
        <f>INDEX(products!$A$1:$G$49,MATCH(orders!$D23,products!$A$1:$A$49,0),MATCH(orders!I$1,products!$A$1:$G$1,0))</f>
        <v>Ara</v>
      </c>
      <c r="J23" t="str">
        <f>INDEX(products!$A$1:$G$49,MATCH(orders!$D23,products!$A$1:$A$49,0),MATCH(orders!J$1,products!$A$1:$G$1,0))</f>
        <v>D</v>
      </c>
      <c r="K23">
        <f>INDEX(products!$A$1:$G$49,MATCH(orders!$D23,products!$A$1:$A$49,0),MATCH(orders!K$1,products!$A$1:$G$1,0))</f>
        <v>0.2</v>
      </c>
      <c r="L23">
        <f>INDEX(products!$A$1:$G$49,MATCH(orders!$D23,products!$A$1:$A$49,0),MATCH(orders!L$1,products!$A$1:$G$1,0))</f>
        <v>2.9849999999999999</v>
      </c>
      <c r="M23">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_xlfn.XLOOKUP(C24,customers!$A$1:$A$1001,customers!$B$1:$B$1001,1)</f>
        <v>Annabel Antuk</v>
      </c>
      <c r="G24" s="2" t="str">
        <f>IF(_xlfn.XLOOKUP(C24,customers!$A$1:$A$1001,customers!$C$1:$C$1001,1)=0,"",_xlfn.XLOOKUP(C24,customers!$A$1:$A$1001,customers!$C$1:$C$1001,1))</f>
        <v>aantukm@kickstarter.com</v>
      </c>
      <c r="H24" s="2" t="str">
        <f>_xlfn.XLOOKUP(C24,customers!$A$1:$A$1001,customers!$G$1:$G$1001,"",)</f>
        <v>United States</v>
      </c>
      <c r="I24" t="str">
        <f>INDEX(products!$A$1:$G$49,MATCH(orders!$D24,products!$A$1:$A$49,0),MATCH(orders!I$1,products!$A$1:$G$1,0))</f>
        <v>Rob</v>
      </c>
      <c r="J24" t="str">
        <f>INDEX(products!$A$1:$G$49,MATCH(orders!$D24,products!$A$1:$A$49,0),MATCH(orders!J$1,products!$A$1:$G$1,0))</f>
        <v>M</v>
      </c>
      <c r="K24">
        <f>INDEX(products!$A$1:$G$49,MATCH(orders!$D24,products!$A$1:$A$49,0),MATCH(orders!K$1,products!$A$1:$G$1,0))</f>
        <v>2.5</v>
      </c>
      <c r="L24">
        <f>INDEX(products!$A$1:$G$49,MATCH(orders!$D24,products!$A$1:$A$49,0),MATCH(orders!L$1,products!$A$1:$G$1,0))</f>
        <v>22.884999999999998</v>
      </c>
      <c r="M24">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_xlfn.XLOOKUP(C25,customers!$A$1:$A$1001,customers!$B$1:$B$1001,1)</f>
        <v>Iorgo Kleinert</v>
      </c>
      <c r="G25" s="2" t="str">
        <f>IF(_xlfn.XLOOKUP(C25,customers!$A$1:$A$1001,customers!$C$1:$C$1001,1)=0,"",_xlfn.XLOOKUP(C25,customers!$A$1:$A$1001,customers!$C$1:$C$1001,1))</f>
        <v>ikleinertn@timesonline.co.uk</v>
      </c>
      <c r="H25" s="2" t="str">
        <f>_xlfn.XLOOKUP(C25,customers!$A$1:$A$1001,customers!$G$1:$G$1001,"",)</f>
        <v>United States</v>
      </c>
      <c r="I25" t="str">
        <f>INDEX(products!$A$1:$G$49,MATCH(orders!$D25,products!$A$1:$A$49,0),MATCH(orders!I$1,products!$A$1:$G$1,0))</f>
        <v>Ara</v>
      </c>
      <c r="J25" t="str">
        <f>INDEX(products!$A$1:$G$49,MATCH(orders!$D25,products!$A$1:$A$49,0),MATCH(orders!J$1,products!$A$1:$G$1,0))</f>
        <v>D</v>
      </c>
      <c r="K25">
        <f>INDEX(products!$A$1:$G$49,MATCH(orders!$D25,products!$A$1:$A$49,0),MATCH(orders!K$1,products!$A$1:$G$1,0))</f>
        <v>0.2</v>
      </c>
      <c r="L25">
        <f>INDEX(products!$A$1:$G$49,MATCH(orders!$D25,products!$A$1:$A$49,0),MATCH(orders!L$1,products!$A$1:$G$1,0))</f>
        <v>2.9849999999999999</v>
      </c>
      <c r="M2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_xlfn.XLOOKUP(C26,customers!$A$1:$A$1001,customers!$B$1:$B$1001,1)</f>
        <v>Chrisy Blofeld</v>
      </c>
      <c r="G26" s="2" t="str">
        <f>IF(_xlfn.XLOOKUP(C26,customers!$A$1:$A$1001,customers!$C$1:$C$1001,1)=0,"",_xlfn.XLOOKUP(C26,customers!$A$1:$A$1001,customers!$C$1:$C$1001,1))</f>
        <v>cblofeldo@amazon.co.uk</v>
      </c>
      <c r="H26" s="2" t="str">
        <f>_xlfn.XLOOKUP(C26,customers!$A$1:$A$1001,customers!$G$1:$G$1001,"",)</f>
        <v>United States</v>
      </c>
      <c r="I26" t="str">
        <f>INDEX(products!$A$1:$G$49,MATCH(orders!$D26,products!$A$1:$A$49,0),MATCH(orders!I$1,products!$A$1:$G$1,0))</f>
        <v>Ara</v>
      </c>
      <c r="J26" t="str">
        <f>INDEX(products!$A$1:$G$49,MATCH(orders!$D26,products!$A$1:$A$49,0),MATCH(orders!J$1,products!$A$1:$G$1,0))</f>
        <v>M</v>
      </c>
      <c r="K26">
        <f>INDEX(products!$A$1:$G$49,MATCH(orders!$D26,products!$A$1:$A$49,0),MATCH(orders!K$1,products!$A$1:$G$1,0))</f>
        <v>1</v>
      </c>
      <c r="L26">
        <f>INDEX(products!$A$1:$G$49,MATCH(orders!$D26,products!$A$1:$A$49,0),MATCH(orders!L$1,products!$A$1:$G$1,0))</f>
        <v>11.25</v>
      </c>
      <c r="M26">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_xlfn.XLOOKUP(C27,customers!$A$1:$A$1001,customers!$B$1:$B$1001,1)</f>
        <v>Culley Farris</v>
      </c>
      <c r="G27" s="2" t="str">
        <f>IF(_xlfn.XLOOKUP(C27,customers!$A$1:$A$1001,customers!$C$1:$C$1001,1)=0,"",_xlfn.XLOOKUP(C27,customers!$A$1:$A$1001,customers!$C$1:$C$1001,1))</f>
        <v/>
      </c>
      <c r="H27" s="2" t="str">
        <f>_xlfn.XLOOKUP(C27,customers!$A$1:$A$1001,customers!$G$1:$G$1001,"",)</f>
        <v>United States</v>
      </c>
      <c r="I27" t="str">
        <f>INDEX(products!$A$1:$G$49,MATCH(orders!$D27,products!$A$1:$A$49,0),MATCH(orders!I$1,products!$A$1:$G$1,0))</f>
        <v>Exc</v>
      </c>
      <c r="J27" t="str">
        <f>INDEX(products!$A$1:$G$49,MATCH(orders!$D27,products!$A$1:$A$49,0),MATCH(orders!J$1,products!$A$1:$G$1,0))</f>
        <v>M</v>
      </c>
      <c r="K27">
        <f>INDEX(products!$A$1:$G$49,MATCH(orders!$D27,products!$A$1:$A$49,0),MATCH(orders!K$1,products!$A$1:$G$1,0))</f>
        <v>0.2</v>
      </c>
      <c r="L27">
        <f>INDEX(products!$A$1:$G$49,MATCH(orders!$D27,products!$A$1:$A$49,0),MATCH(orders!L$1,products!$A$1:$G$1,0))</f>
        <v>4.125</v>
      </c>
      <c r="M27">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_xlfn.XLOOKUP(C28,customers!$A$1:$A$1001,customers!$B$1:$B$1001,1)</f>
        <v>Selene Shales</v>
      </c>
      <c r="G28" s="2" t="str">
        <f>IF(_xlfn.XLOOKUP(C28,customers!$A$1:$A$1001,customers!$C$1:$C$1001,1)=0,"",_xlfn.XLOOKUP(C28,customers!$A$1:$A$1001,customers!$C$1:$C$1001,1))</f>
        <v>sshalesq@umich.edu</v>
      </c>
      <c r="H28" s="2" t="str">
        <f>_xlfn.XLOOKUP(C28,customers!$A$1:$A$1001,customers!$G$1:$G$1001,"",)</f>
        <v>United States</v>
      </c>
      <c r="I28" t="str">
        <f>INDEX(products!$A$1:$G$49,MATCH(orders!$D28,products!$A$1:$A$49,0),MATCH(orders!I$1,products!$A$1:$G$1,0))</f>
        <v>Ara</v>
      </c>
      <c r="J28" t="str">
        <f>INDEX(products!$A$1:$G$49,MATCH(orders!$D28,products!$A$1:$A$49,0),MATCH(orders!J$1,products!$A$1:$G$1,0))</f>
        <v>M</v>
      </c>
      <c r="K28">
        <f>INDEX(products!$A$1:$G$49,MATCH(orders!$D28,products!$A$1:$A$49,0),MATCH(orders!K$1,products!$A$1:$G$1,0))</f>
        <v>0.5</v>
      </c>
      <c r="L28">
        <f>INDEX(products!$A$1:$G$49,MATCH(orders!$D28,products!$A$1:$A$49,0),MATCH(orders!L$1,products!$A$1:$G$1,0))</f>
        <v>6.75</v>
      </c>
      <c r="M28">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_xlfn.XLOOKUP(C29,customers!$A$1:$A$1001,customers!$B$1:$B$1001,1)</f>
        <v>Vivie Danneil</v>
      </c>
      <c r="G29" s="2" t="str">
        <f>IF(_xlfn.XLOOKUP(C29,customers!$A$1:$A$1001,customers!$C$1:$C$1001,1)=0,"",_xlfn.XLOOKUP(C29,customers!$A$1:$A$1001,customers!$C$1:$C$1001,1))</f>
        <v>vdanneilr@mtv.com</v>
      </c>
      <c r="H29" s="2" t="str">
        <f>_xlfn.XLOOKUP(C29,customers!$A$1:$A$1001,customers!$G$1:$G$1001,"",)</f>
        <v>Ireland</v>
      </c>
      <c r="I29" t="str">
        <f>INDEX(products!$A$1:$G$49,MATCH(orders!$D29,products!$A$1:$A$49,0),MATCH(orders!I$1,products!$A$1:$G$1,0))</f>
        <v>Ara</v>
      </c>
      <c r="J29" t="str">
        <f>INDEX(products!$A$1:$G$49,MATCH(orders!$D29,products!$A$1:$A$49,0),MATCH(orders!J$1,products!$A$1:$G$1,0))</f>
        <v>M</v>
      </c>
      <c r="K29">
        <f>INDEX(products!$A$1:$G$49,MATCH(orders!$D29,products!$A$1:$A$49,0),MATCH(orders!K$1,products!$A$1:$G$1,0))</f>
        <v>0.2</v>
      </c>
      <c r="L29">
        <f>INDEX(products!$A$1:$G$49,MATCH(orders!$D29,products!$A$1:$A$49,0),MATCH(orders!L$1,products!$A$1:$G$1,0))</f>
        <v>3.375</v>
      </c>
      <c r="M29">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_xlfn.XLOOKUP(C30,customers!$A$1:$A$1001,customers!$B$1:$B$1001,1)</f>
        <v>Theresita Newbury</v>
      </c>
      <c r="G30" s="2" t="str">
        <f>IF(_xlfn.XLOOKUP(C30,customers!$A$1:$A$1001,customers!$C$1:$C$1001,1)=0,"",_xlfn.XLOOKUP(C30,customers!$A$1:$A$1001,customers!$C$1:$C$1001,1))</f>
        <v>tnewburys@usda.gov</v>
      </c>
      <c r="H30" s="2" t="str">
        <f>_xlfn.XLOOKUP(C30,customers!$A$1:$A$1001,customers!$G$1:$G$1001,"",)</f>
        <v>Ireland</v>
      </c>
      <c r="I30" t="str">
        <f>INDEX(products!$A$1:$G$49,MATCH(orders!$D30,products!$A$1:$A$49,0),MATCH(orders!I$1,products!$A$1:$G$1,0))</f>
        <v>Ara</v>
      </c>
      <c r="J30" t="str">
        <f>INDEX(products!$A$1:$G$49,MATCH(orders!$D30,products!$A$1:$A$49,0),MATCH(orders!J$1,products!$A$1:$G$1,0))</f>
        <v>D</v>
      </c>
      <c r="K30">
        <f>INDEX(products!$A$1:$G$49,MATCH(orders!$D30,products!$A$1:$A$49,0),MATCH(orders!K$1,products!$A$1:$G$1,0))</f>
        <v>0.5</v>
      </c>
      <c r="L30">
        <f>INDEX(products!$A$1:$G$49,MATCH(orders!$D30,products!$A$1:$A$49,0),MATCH(orders!L$1,products!$A$1:$G$1,0))</f>
        <v>5.97</v>
      </c>
      <c r="M30">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_xlfn.XLOOKUP(C31,customers!$A$1:$A$1001,customers!$B$1:$B$1001,1)</f>
        <v>Mozelle Calcutt</v>
      </c>
      <c r="G31" s="2" t="str">
        <f>IF(_xlfn.XLOOKUP(C31,customers!$A$1:$A$1001,customers!$C$1:$C$1001,1)=0,"",_xlfn.XLOOKUP(C31,customers!$A$1:$A$1001,customers!$C$1:$C$1001,1))</f>
        <v>mcalcuttt@baidu.com</v>
      </c>
      <c r="H31" s="2" t="str">
        <f>_xlfn.XLOOKUP(C31,customers!$A$1:$A$1001,customers!$G$1:$G$1001,"",)</f>
        <v>Ireland</v>
      </c>
      <c r="I31" t="str">
        <f>INDEX(products!$A$1:$G$49,MATCH(orders!$D31,products!$A$1:$A$49,0),MATCH(orders!I$1,products!$A$1:$G$1,0))</f>
        <v>Ara</v>
      </c>
      <c r="J31" t="str">
        <f>INDEX(products!$A$1:$G$49,MATCH(orders!$D31,products!$A$1:$A$49,0),MATCH(orders!J$1,products!$A$1:$G$1,0))</f>
        <v>D</v>
      </c>
      <c r="K31">
        <f>INDEX(products!$A$1:$G$49,MATCH(orders!$D31,products!$A$1:$A$49,0),MATCH(orders!K$1,products!$A$1:$G$1,0))</f>
        <v>1</v>
      </c>
      <c r="L31">
        <f>INDEX(products!$A$1:$G$49,MATCH(orders!$D31,products!$A$1:$A$49,0),MATCH(orders!L$1,products!$A$1:$G$1,0))</f>
        <v>9.9499999999999993</v>
      </c>
      <c r="M31">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_xlfn.XLOOKUP(C32,customers!$A$1:$A$1001,customers!$B$1:$B$1001,1)</f>
        <v>Adrian Swaine</v>
      </c>
      <c r="G32" s="2" t="str">
        <f>IF(_xlfn.XLOOKUP(C32,customers!$A$1:$A$1001,customers!$C$1:$C$1001,1)=0,"",_xlfn.XLOOKUP(C32,customers!$A$1:$A$1001,customers!$C$1:$C$1001,1))</f>
        <v/>
      </c>
      <c r="H32" s="2" t="str">
        <f>_xlfn.XLOOKUP(C32,customers!$A$1:$A$1001,customers!$G$1:$G$1001,"",)</f>
        <v>United States</v>
      </c>
      <c r="I32" t="str">
        <f>INDEX(products!$A$1:$G$49,MATCH(orders!$D32,products!$A$1:$A$49,0),MATCH(orders!I$1,products!$A$1:$G$1,0))</f>
        <v>Lib</v>
      </c>
      <c r="J32" t="str">
        <f>INDEX(products!$A$1:$G$49,MATCH(orders!$D32,products!$A$1:$A$49,0),MATCH(orders!J$1,products!$A$1:$G$1,0))</f>
        <v>M</v>
      </c>
      <c r="K32">
        <f>INDEX(products!$A$1:$G$49,MATCH(orders!$D32,products!$A$1:$A$49,0),MATCH(orders!K$1,products!$A$1:$G$1,0))</f>
        <v>0.2</v>
      </c>
      <c r="L32">
        <f>INDEX(products!$A$1:$G$49,MATCH(orders!$D32,products!$A$1:$A$49,0),MATCH(orders!L$1,products!$A$1:$G$1,0))</f>
        <v>4.3650000000000002</v>
      </c>
      <c r="M32">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_xlfn.XLOOKUP(C33,customers!$A$1:$A$1001,customers!$B$1:$B$1001,1)</f>
        <v>Adrian Swaine</v>
      </c>
      <c r="G33" s="2" t="str">
        <f>IF(_xlfn.XLOOKUP(C33,customers!$A$1:$A$1001,customers!$C$1:$C$1001,1)=0,"",_xlfn.XLOOKUP(C33,customers!$A$1:$A$1001,customers!$C$1:$C$1001,1))</f>
        <v/>
      </c>
      <c r="H33" s="2" t="str">
        <f>_xlfn.XLOOKUP(C33,customers!$A$1:$A$1001,customers!$G$1:$G$1001,"",)</f>
        <v>United States</v>
      </c>
      <c r="I33" t="str">
        <f>INDEX(products!$A$1:$G$49,MATCH(orders!$D33,products!$A$1:$A$49,0),MATCH(orders!I$1,products!$A$1:$G$1,0))</f>
        <v>Ara</v>
      </c>
      <c r="J33" t="str">
        <f>INDEX(products!$A$1:$G$49,MATCH(orders!$D33,products!$A$1:$A$49,0),MATCH(orders!J$1,products!$A$1:$G$1,0))</f>
        <v>D</v>
      </c>
      <c r="K33">
        <f>INDEX(products!$A$1:$G$49,MATCH(orders!$D33,products!$A$1:$A$49,0),MATCH(orders!K$1,products!$A$1:$G$1,0))</f>
        <v>0.5</v>
      </c>
      <c r="L33">
        <f>INDEX(products!$A$1:$G$49,MATCH(orders!$D33,products!$A$1:$A$49,0),MATCH(orders!L$1,products!$A$1:$G$1,0))</f>
        <v>5.97</v>
      </c>
      <c r="M33">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_xlfn.XLOOKUP(C34,customers!$A$1:$A$1001,customers!$B$1:$B$1001,1)</f>
        <v>Adrian Swaine</v>
      </c>
      <c r="G34" s="2" t="str">
        <f>IF(_xlfn.XLOOKUP(C34,customers!$A$1:$A$1001,customers!$C$1:$C$1001,1)=0,"",_xlfn.XLOOKUP(C34,customers!$A$1:$A$1001,customers!$C$1:$C$1001,1))</f>
        <v/>
      </c>
      <c r="H34" s="2" t="str">
        <f>_xlfn.XLOOKUP(C34,customers!$A$1:$A$1001,customers!$G$1:$G$1001,"",)</f>
        <v>United States</v>
      </c>
      <c r="I34" t="str">
        <f>INDEX(products!$A$1:$G$49,MATCH(orders!$D34,products!$A$1:$A$49,0),MATCH(orders!I$1,products!$A$1:$G$1,0))</f>
        <v>Lib</v>
      </c>
      <c r="J34" t="str">
        <f>INDEX(products!$A$1:$G$49,MATCH(orders!$D34,products!$A$1:$A$49,0),MATCH(orders!J$1,products!$A$1:$G$1,0))</f>
        <v>M</v>
      </c>
      <c r="K34">
        <f>INDEX(products!$A$1:$G$49,MATCH(orders!$D34,products!$A$1:$A$49,0),MATCH(orders!K$1,products!$A$1:$G$1,0))</f>
        <v>0.5</v>
      </c>
      <c r="L34">
        <f>INDEX(products!$A$1:$G$49,MATCH(orders!$D34,products!$A$1:$A$49,0),MATCH(orders!L$1,products!$A$1:$G$1,0))</f>
        <v>8.73</v>
      </c>
      <c r="M34">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_xlfn.XLOOKUP(C35,customers!$A$1:$A$1001,customers!$B$1:$B$1001,1)</f>
        <v>Gallard Gatheral</v>
      </c>
      <c r="G35" s="2" t="str">
        <f>IF(_xlfn.XLOOKUP(C35,customers!$A$1:$A$1001,customers!$C$1:$C$1001,1)=0,"",_xlfn.XLOOKUP(C35,customers!$A$1:$A$1001,customers!$C$1:$C$1001,1))</f>
        <v>ggatheralx@123-reg.co.uk</v>
      </c>
      <c r="H35" s="2" t="str">
        <f>_xlfn.XLOOKUP(C35,customers!$A$1:$A$1001,customers!$G$1:$G$1001,"",)</f>
        <v>United States</v>
      </c>
      <c r="I35" t="str">
        <f>INDEX(products!$A$1:$G$49,MATCH(orders!$D35,products!$A$1:$A$49,0),MATCH(orders!I$1,products!$A$1:$G$1,0))</f>
        <v>Lib</v>
      </c>
      <c r="J35" t="str">
        <f>INDEX(products!$A$1:$G$49,MATCH(orders!$D35,products!$A$1:$A$49,0),MATCH(orders!J$1,products!$A$1:$G$1,0))</f>
        <v>L</v>
      </c>
      <c r="K35">
        <f>INDEX(products!$A$1:$G$49,MATCH(orders!$D35,products!$A$1:$A$49,0),MATCH(orders!K$1,products!$A$1:$G$1,0))</f>
        <v>0.2</v>
      </c>
      <c r="L35">
        <f>INDEX(products!$A$1:$G$49,MATCH(orders!$D35,products!$A$1:$A$49,0),MATCH(orders!L$1,products!$A$1:$G$1,0))</f>
        <v>4.7549999999999999</v>
      </c>
      <c r="M3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_xlfn.XLOOKUP(C36,customers!$A$1:$A$1001,customers!$B$1:$B$1001,1)</f>
        <v>Una Welberry</v>
      </c>
      <c r="G36" s="2" t="str">
        <f>IF(_xlfn.XLOOKUP(C36,customers!$A$1:$A$1001,customers!$C$1:$C$1001,1)=0,"",_xlfn.XLOOKUP(C36,customers!$A$1:$A$1001,customers!$C$1:$C$1001,1))</f>
        <v>uwelberryy@ebay.co.uk</v>
      </c>
      <c r="H36" s="2" t="str">
        <f>_xlfn.XLOOKUP(C36,customers!$A$1:$A$1001,customers!$G$1:$G$1001,"",)</f>
        <v>United Kingdom</v>
      </c>
      <c r="I36" t="str">
        <f>INDEX(products!$A$1:$G$49,MATCH(orders!$D36,products!$A$1:$A$49,0),MATCH(orders!I$1,products!$A$1:$G$1,0))</f>
        <v>Lib</v>
      </c>
      <c r="J36" t="str">
        <f>INDEX(products!$A$1:$G$49,MATCH(orders!$D36,products!$A$1:$A$49,0),MATCH(orders!J$1,products!$A$1:$G$1,0))</f>
        <v>L</v>
      </c>
      <c r="K36">
        <f>INDEX(products!$A$1:$G$49,MATCH(orders!$D36,products!$A$1:$A$49,0),MATCH(orders!K$1,products!$A$1:$G$1,0))</f>
        <v>0.5</v>
      </c>
      <c r="L36">
        <f>INDEX(products!$A$1:$G$49,MATCH(orders!$D36,products!$A$1:$A$49,0),MATCH(orders!L$1,products!$A$1:$G$1,0))</f>
        <v>9.51</v>
      </c>
      <c r="M36">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_xlfn.XLOOKUP(C37,customers!$A$1:$A$1001,customers!$B$1:$B$1001,1)</f>
        <v>Faber Eilhart</v>
      </c>
      <c r="G37" s="2" t="str">
        <f>IF(_xlfn.XLOOKUP(C37,customers!$A$1:$A$1001,customers!$C$1:$C$1001,1)=0,"",_xlfn.XLOOKUP(C37,customers!$A$1:$A$1001,customers!$C$1:$C$1001,1))</f>
        <v>feilhartz@who.int</v>
      </c>
      <c r="H37" s="2" t="str">
        <f>_xlfn.XLOOKUP(C37,customers!$A$1:$A$1001,customers!$G$1:$G$1001,"",)</f>
        <v>United States</v>
      </c>
      <c r="I37" t="str">
        <f>INDEX(products!$A$1:$G$49,MATCH(orders!$D37,products!$A$1:$A$49,0),MATCH(orders!I$1,products!$A$1:$G$1,0))</f>
        <v>Ara</v>
      </c>
      <c r="J37" t="str">
        <f>INDEX(products!$A$1:$G$49,MATCH(orders!$D37,products!$A$1:$A$49,0),MATCH(orders!J$1,products!$A$1:$G$1,0))</f>
        <v>D</v>
      </c>
      <c r="K37">
        <f>INDEX(products!$A$1:$G$49,MATCH(orders!$D37,products!$A$1:$A$49,0),MATCH(orders!K$1,products!$A$1:$G$1,0))</f>
        <v>0.5</v>
      </c>
      <c r="L37">
        <f>INDEX(products!$A$1:$G$49,MATCH(orders!$D37,products!$A$1:$A$49,0),MATCH(orders!L$1,products!$A$1:$G$1,0))</f>
        <v>5.97</v>
      </c>
      <c r="M37">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_xlfn.XLOOKUP(C38,customers!$A$1:$A$1001,customers!$B$1:$B$1001,1)</f>
        <v>Zorina Ponting</v>
      </c>
      <c r="G38" s="2" t="str">
        <f>IF(_xlfn.XLOOKUP(C38,customers!$A$1:$A$1001,customers!$C$1:$C$1001,1)=0,"",_xlfn.XLOOKUP(C38,customers!$A$1:$A$1001,customers!$C$1:$C$1001,1))</f>
        <v>zponting10@altervista.org</v>
      </c>
      <c r="H38" s="2" t="str">
        <f>_xlfn.XLOOKUP(C38,customers!$A$1:$A$1001,customers!$G$1:$G$1001,"",)</f>
        <v>United States</v>
      </c>
      <c r="I38" t="str">
        <f>INDEX(products!$A$1:$G$49,MATCH(orders!$D38,products!$A$1:$A$49,0),MATCH(orders!I$1,products!$A$1:$G$1,0))</f>
        <v>Lib</v>
      </c>
      <c r="J38" t="str">
        <f>INDEX(products!$A$1:$G$49,MATCH(orders!$D38,products!$A$1:$A$49,0),MATCH(orders!J$1,products!$A$1:$G$1,0))</f>
        <v>M</v>
      </c>
      <c r="K38">
        <f>INDEX(products!$A$1:$G$49,MATCH(orders!$D38,products!$A$1:$A$49,0),MATCH(orders!K$1,products!$A$1:$G$1,0))</f>
        <v>0.2</v>
      </c>
      <c r="L38">
        <f>INDEX(products!$A$1:$G$49,MATCH(orders!$D38,products!$A$1:$A$49,0),MATCH(orders!L$1,products!$A$1:$G$1,0))</f>
        <v>4.3650000000000002</v>
      </c>
      <c r="M38">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_xlfn.XLOOKUP(C39,customers!$A$1:$A$1001,customers!$B$1:$B$1001,1)</f>
        <v>Silvio Strase</v>
      </c>
      <c r="G39" s="2" t="str">
        <f>IF(_xlfn.XLOOKUP(C39,customers!$A$1:$A$1001,customers!$C$1:$C$1001,1)=0,"",_xlfn.XLOOKUP(C39,customers!$A$1:$A$1001,customers!$C$1:$C$1001,1))</f>
        <v>sstrase11@booking.com</v>
      </c>
      <c r="H39" s="2" t="str">
        <f>_xlfn.XLOOKUP(C39,customers!$A$1:$A$1001,customers!$G$1:$G$1001,"",)</f>
        <v>United States</v>
      </c>
      <c r="I39" t="str">
        <f>INDEX(products!$A$1:$G$49,MATCH(orders!$D39,products!$A$1:$A$49,0),MATCH(orders!I$1,products!$A$1:$G$1,0))</f>
        <v>Lib</v>
      </c>
      <c r="J39" t="str">
        <f>INDEX(products!$A$1:$G$49,MATCH(orders!$D39,products!$A$1:$A$49,0),MATCH(orders!J$1,products!$A$1:$G$1,0))</f>
        <v>L</v>
      </c>
      <c r="K39">
        <f>INDEX(products!$A$1:$G$49,MATCH(orders!$D39,products!$A$1:$A$49,0),MATCH(orders!K$1,products!$A$1:$G$1,0))</f>
        <v>0.5</v>
      </c>
      <c r="L39">
        <f>INDEX(products!$A$1:$G$49,MATCH(orders!$D39,products!$A$1:$A$49,0),MATCH(orders!L$1,products!$A$1:$G$1,0))</f>
        <v>9.51</v>
      </c>
      <c r="M39">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_xlfn.XLOOKUP(C40,customers!$A$1:$A$1001,customers!$B$1:$B$1001,1)</f>
        <v>Dorie de la Tremoille</v>
      </c>
      <c r="G40" s="2" t="str">
        <f>IF(_xlfn.XLOOKUP(C40,customers!$A$1:$A$1001,customers!$C$1:$C$1001,1)=0,"",_xlfn.XLOOKUP(C40,customers!$A$1:$A$1001,customers!$C$1:$C$1001,1))</f>
        <v>dde12@unesco.org</v>
      </c>
      <c r="H40" s="2" t="str">
        <f>_xlfn.XLOOKUP(C40,customers!$A$1:$A$1001,customers!$G$1:$G$1001,"",)</f>
        <v>United States</v>
      </c>
      <c r="I40" t="str">
        <f>INDEX(products!$A$1:$G$49,MATCH(orders!$D40,products!$A$1:$A$49,0),MATCH(orders!I$1,products!$A$1:$G$1,0))</f>
        <v>Rob</v>
      </c>
      <c r="J40" t="str">
        <f>INDEX(products!$A$1:$G$49,MATCH(orders!$D40,products!$A$1:$A$49,0),MATCH(orders!J$1,products!$A$1:$G$1,0))</f>
        <v>M</v>
      </c>
      <c r="K40">
        <f>INDEX(products!$A$1:$G$49,MATCH(orders!$D40,products!$A$1:$A$49,0),MATCH(orders!K$1,products!$A$1:$G$1,0))</f>
        <v>2.5</v>
      </c>
      <c r="L40">
        <f>INDEX(products!$A$1:$G$49,MATCH(orders!$D40,products!$A$1:$A$49,0),MATCH(orders!L$1,products!$A$1:$G$1,0))</f>
        <v>22.884999999999998</v>
      </c>
      <c r="M40">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_xlfn.XLOOKUP(C41,customers!$A$1:$A$1001,customers!$B$1:$B$1001,1)</f>
        <v>Hy Zanetto</v>
      </c>
      <c r="G41" s="2" t="str">
        <f>IF(_xlfn.XLOOKUP(C41,customers!$A$1:$A$1001,customers!$C$1:$C$1001,1)=0,"",_xlfn.XLOOKUP(C41,customers!$A$1:$A$1001,customers!$C$1:$C$1001,1))</f>
        <v/>
      </c>
      <c r="H41" s="2" t="str">
        <f>_xlfn.XLOOKUP(C41,customers!$A$1:$A$1001,customers!$G$1:$G$1001,"",)</f>
        <v>United States</v>
      </c>
      <c r="I41" t="str">
        <f>INDEX(products!$A$1:$G$49,MATCH(orders!$D41,products!$A$1:$A$49,0),MATCH(orders!I$1,products!$A$1:$G$1,0))</f>
        <v>Rob</v>
      </c>
      <c r="J41" t="str">
        <f>INDEX(products!$A$1:$G$49,MATCH(orders!$D41,products!$A$1:$A$49,0),MATCH(orders!J$1,products!$A$1:$G$1,0))</f>
        <v>M</v>
      </c>
      <c r="K41">
        <f>INDEX(products!$A$1:$G$49,MATCH(orders!$D41,products!$A$1:$A$49,0),MATCH(orders!K$1,products!$A$1:$G$1,0))</f>
        <v>1</v>
      </c>
      <c r="L41">
        <f>INDEX(products!$A$1:$G$49,MATCH(orders!$D41,products!$A$1:$A$49,0),MATCH(orders!L$1,products!$A$1:$G$1,0))</f>
        <v>9.9499999999999993</v>
      </c>
      <c r="M41">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_xlfn.XLOOKUP(C42,customers!$A$1:$A$1001,customers!$B$1:$B$1001,1)</f>
        <v>Jessica McNess</v>
      </c>
      <c r="G42" s="2" t="str">
        <f>IF(_xlfn.XLOOKUP(C42,customers!$A$1:$A$1001,customers!$C$1:$C$1001,1)=0,"",_xlfn.XLOOKUP(C42,customers!$A$1:$A$1001,customers!$C$1:$C$1001,1))</f>
        <v/>
      </c>
      <c r="H42" s="2" t="str">
        <f>_xlfn.XLOOKUP(C42,customers!$A$1:$A$1001,customers!$G$1:$G$1001,"",)</f>
        <v>United States</v>
      </c>
      <c r="I42" t="str">
        <f>INDEX(products!$A$1:$G$49,MATCH(orders!$D42,products!$A$1:$A$49,0),MATCH(orders!I$1,products!$A$1:$G$1,0))</f>
        <v>Lib</v>
      </c>
      <c r="J42" t="str">
        <f>INDEX(products!$A$1:$G$49,MATCH(orders!$D42,products!$A$1:$A$49,0),MATCH(orders!J$1,products!$A$1:$G$1,0))</f>
        <v>M</v>
      </c>
      <c r="K42">
        <f>INDEX(products!$A$1:$G$49,MATCH(orders!$D42,products!$A$1:$A$49,0),MATCH(orders!K$1,products!$A$1:$G$1,0))</f>
        <v>1</v>
      </c>
      <c r="L42">
        <f>INDEX(products!$A$1:$G$49,MATCH(orders!$D42,products!$A$1:$A$49,0),MATCH(orders!L$1,products!$A$1:$G$1,0))</f>
        <v>14.55</v>
      </c>
      <c r="M42">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_xlfn.XLOOKUP(C43,customers!$A$1:$A$1001,customers!$B$1:$B$1001,1)</f>
        <v>Lorenzo Yeoland</v>
      </c>
      <c r="G43" s="2" t="str">
        <f>IF(_xlfn.XLOOKUP(C43,customers!$A$1:$A$1001,customers!$C$1:$C$1001,1)=0,"",_xlfn.XLOOKUP(C43,customers!$A$1:$A$1001,customers!$C$1:$C$1001,1))</f>
        <v>lyeoland15@pbs.org</v>
      </c>
      <c r="H43" s="2" t="str">
        <f>_xlfn.XLOOKUP(C43,customers!$A$1:$A$1001,customers!$G$1:$G$1001,"",)</f>
        <v>United States</v>
      </c>
      <c r="I43" t="str">
        <f>INDEX(products!$A$1:$G$49,MATCH(orders!$D43,products!$A$1:$A$49,0),MATCH(orders!I$1,products!$A$1:$G$1,0))</f>
        <v>Exc</v>
      </c>
      <c r="J43" t="str">
        <f>INDEX(products!$A$1:$G$49,MATCH(orders!$D43,products!$A$1:$A$49,0),MATCH(orders!J$1,products!$A$1:$G$1,0))</f>
        <v>D</v>
      </c>
      <c r="K43">
        <f>INDEX(products!$A$1:$G$49,MATCH(orders!$D43,products!$A$1:$A$49,0),MATCH(orders!K$1,products!$A$1:$G$1,0))</f>
        <v>0.2</v>
      </c>
      <c r="L43">
        <f>INDEX(products!$A$1:$G$49,MATCH(orders!$D43,products!$A$1:$A$49,0),MATCH(orders!L$1,products!$A$1:$G$1,0))</f>
        <v>3.645</v>
      </c>
      <c r="M43">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_xlfn.XLOOKUP(C44,customers!$A$1:$A$1001,customers!$B$1:$B$1001,1)</f>
        <v>Abigail Tolworthy</v>
      </c>
      <c r="G44" s="2" t="str">
        <f>IF(_xlfn.XLOOKUP(C44,customers!$A$1:$A$1001,customers!$C$1:$C$1001,1)=0,"",_xlfn.XLOOKUP(C44,customers!$A$1:$A$1001,customers!$C$1:$C$1001,1))</f>
        <v>atolworthy16@toplist.cz</v>
      </c>
      <c r="H44" s="2" t="str">
        <f>_xlfn.XLOOKUP(C44,customers!$A$1:$A$1001,customers!$G$1:$G$1001,"",)</f>
        <v>United States</v>
      </c>
      <c r="I44" t="str">
        <f>INDEX(products!$A$1:$G$49,MATCH(orders!$D44,products!$A$1:$A$49,0),MATCH(orders!I$1,products!$A$1:$G$1,0))</f>
        <v>Rob</v>
      </c>
      <c r="J44" t="str">
        <f>INDEX(products!$A$1:$G$49,MATCH(orders!$D44,products!$A$1:$A$49,0),MATCH(orders!J$1,products!$A$1:$G$1,0))</f>
        <v>D</v>
      </c>
      <c r="K44">
        <f>INDEX(products!$A$1:$G$49,MATCH(orders!$D44,products!$A$1:$A$49,0),MATCH(orders!K$1,products!$A$1:$G$1,0))</f>
        <v>0.2</v>
      </c>
      <c r="L44">
        <f>INDEX(products!$A$1:$G$49,MATCH(orders!$D44,products!$A$1:$A$49,0),MATCH(orders!L$1,products!$A$1:$G$1,0))</f>
        <v>2.6849999999999996</v>
      </c>
      <c r="M44">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_xlfn.XLOOKUP(C45,customers!$A$1:$A$1001,customers!$B$1:$B$1001,1)</f>
        <v>Maurie Bartol</v>
      </c>
      <c r="G45" s="2" t="str">
        <f>IF(_xlfn.XLOOKUP(C45,customers!$A$1:$A$1001,customers!$C$1:$C$1001,1)=0,"",_xlfn.XLOOKUP(C45,customers!$A$1:$A$1001,customers!$C$1:$C$1001,1))</f>
        <v/>
      </c>
      <c r="H45" s="2" t="str">
        <f>_xlfn.XLOOKUP(C45,customers!$A$1:$A$1001,customers!$G$1:$G$1001,"",)</f>
        <v>United States</v>
      </c>
      <c r="I45" t="str">
        <f>INDEX(products!$A$1:$G$49,MATCH(orders!$D45,products!$A$1:$A$49,0),MATCH(orders!I$1,products!$A$1:$G$1,0))</f>
        <v>Lib</v>
      </c>
      <c r="J45" t="str">
        <f>INDEX(products!$A$1:$G$49,MATCH(orders!$D45,products!$A$1:$A$49,0),MATCH(orders!J$1,products!$A$1:$G$1,0))</f>
        <v>L</v>
      </c>
      <c r="K45">
        <f>INDEX(products!$A$1:$G$49,MATCH(orders!$D45,products!$A$1:$A$49,0),MATCH(orders!K$1,products!$A$1:$G$1,0))</f>
        <v>2.5</v>
      </c>
      <c r="L45">
        <f>INDEX(products!$A$1:$G$49,MATCH(orders!$D45,products!$A$1:$A$49,0),MATCH(orders!L$1,products!$A$1:$G$1,0))</f>
        <v>36.454999999999998</v>
      </c>
      <c r="M4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_xlfn.XLOOKUP(C46,customers!$A$1:$A$1001,customers!$B$1:$B$1001,1)</f>
        <v>Olag Baudassi</v>
      </c>
      <c r="G46" s="2" t="str">
        <f>IF(_xlfn.XLOOKUP(C46,customers!$A$1:$A$1001,customers!$C$1:$C$1001,1)=0,"",_xlfn.XLOOKUP(C46,customers!$A$1:$A$1001,customers!$C$1:$C$1001,1))</f>
        <v>obaudassi18@seesaa.net</v>
      </c>
      <c r="H46" s="2" t="str">
        <f>_xlfn.XLOOKUP(C46,customers!$A$1:$A$1001,customers!$G$1:$G$1001,"",)</f>
        <v>United States</v>
      </c>
      <c r="I46" t="str">
        <f>INDEX(products!$A$1:$G$49,MATCH(orders!$D46,products!$A$1:$A$49,0),MATCH(orders!I$1,products!$A$1:$G$1,0))</f>
        <v>Exc</v>
      </c>
      <c r="J46" t="str">
        <f>INDEX(products!$A$1:$G$49,MATCH(orders!$D46,products!$A$1:$A$49,0),MATCH(orders!J$1,products!$A$1:$G$1,0))</f>
        <v>M</v>
      </c>
      <c r="K46">
        <f>INDEX(products!$A$1:$G$49,MATCH(orders!$D46,products!$A$1:$A$49,0),MATCH(orders!K$1,products!$A$1:$G$1,0))</f>
        <v>0.5</v>
      </c>
      <c r="L46">
        <f>INDEX(products!$A$1:$G$49,MATCH(orders!$D46,products!$A$1:$A$49,0),MATCH(orders!L$1,products!$A$1:$G$1,0))</f>
        <v>8.25</v>
      </c>
      <c r="M46">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_xlfn.XLOOKUP(C47,customers!$A$1:$A$1001,customers!$B$1:$B$1001,1)</f>
        <v>Petey Kingsbury</v>
      </c>
      <c r="G47" s="2" t="str">
        <f>IF(_xlfn.XLOOKUP(C47,customers!$A$1:$A$1001,customers!$C$1:$C$1001,1)=0,"",_xlfn.XLOOKUP(C47,customers!$A$1:$A$1001,customers!$C$1:$C$1001,1))</f>
        <v>pkingsbury19@comcast.net</v>
      </c>
      <c r="H47" s="2" t="str">
        <f>_xlfn.XLOOKUP(C47,customers!$A$1:$A$1001,customers!$G$1:$G$1001,"",)</f>
        <v>United States</v>
      </c>
      <c r="I47" t="str">
        <f>INDEX(products!$A$1:$G$49,MATCH(orders!$D47,products!$A$1:$A$49,0),MATCH(orders!I$1,products!$A$1:$G$1,0))</f>
        <v>Lib</v>
      </c>
      <c r="J47" t="str">
        <f>INDEX(products!$A$1:$G$49,MATCH(orders!$D47,products!$A$1:$A$49,0),MATCH(orders!J$1,products!$A$1:$G$1,0))</f>
        <v>D</v>
      </c>
      <c r="K47">
        <f>INDEX(products!$A$1:$G$49,MATCH(orders!$D47,products!$A$1:$A$49,0),MATCH(orders!K$1,products!$A$1:$G$1,0))</f>
        <v>2.5</v>
      </c>
      <c r="L47">
        <f>INDEX(products!$A$1:$G$49,MATCH(orders!$D47,products!$A$1:$A$49,0),MATCH(orders!L$1,products!$A$1:$G$1,0))</f>
        <v>29.784999999999997</v>
      </c>
      <c r="M47">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_xlfn.XLOOKUP(C48,customers!$A$1:$A$1001,customers!$B$1:$B$1001,1)</f>
        <v>Donna Baskeyfied</v>
      </c>
      <c r="G48" s="2" t="str">
        <f>IF(_xlfn.XLOOKUP(C48,customers!$A$1:$A$1001,customers!$C$1:$C$1001,1)=0,"",_xlfn.XLOOKUP(C48,customers!$A$1:$A$1001,customers!$C$1:$C$1001,1))</f>
        <v/>
      </c>
      <c r="H48" s="2" t="str">
        <f>_xlfn.XLOOKUP(C48,customers!$A$1:$A$1001,customers!$G$1:$G$1001,"",)</f>
        <v>United States</v>
      </c>
      <c r="I48" t="str">
        <f>INDEX(products!$A$1:$G$49,MATCH(orders!$D48,products!$A$1:$A$49,0),MATCH(orders!I$1,products!$A$1:$G$1,0))</f>
        <v>Exc</v>
      </c>
      <c r="J48" t="str">
        <f>INDEX(products!$A$1:$G$49,MATCH(orders!$D48,products!$A$1:$A$49,0),MATCH(orders!J$1,products!$A$1:$G$1,0))</f>
        <v>M</v>
      </c>
      <c r="K48">
        <f>INDEX(products!$A$1:$G$49,MATCH(orders!$D48,products!$A$1:$A$49,0),MATCH(orders!K$1,products!$A$1:$G$1,0))</f>
        <v>2.5</v>
      </c>
      <c r="L48">
        <f>INDEX(products!$A$1:$G$49,MATCH(orders!$D48,products!$A$1:$A$49,0),MATCH(orders!L$1,products!$A$1:$G$1,0))</f>
        <v>31.624999999999996</v>
      </c>
      <c r="M48">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_xlfn.XLOOKUP(C49,customers!$A$1:$A$1001,customers!$B$1:$B$1001,1)</f>
        <v>Arda Curley</v>
      </c>
      <c r="G49" s="2" t="str">
        <f>IF(_xlfn.XLOOKUP(C49,customers!$A$1:$A$1001,customers!$C$1:$C$1001,1)=0,"",_xlfn.XLOOKUP(C49,customers!$A$1:$A$1001,customers!$C$1:$C$1001,1))</f>
        <v>acurley1b@hao123.com</v>
      </c>
      <c r="H49" s="2" t="str">
        <f>_xlfn.XLOOKUP(C49,customers!$A$1:$A$1001,customers!$G$1:$G$1001,"",)</f>
        <v>United States</v>
      </c>
      <c r="I49" t="str">
        <f>INDEX(products!$A$1:$G$49,MATCH(orders!$D49,products!$A$1:$A$49,0),MATCH(orders!I$1,products!$A$1:$G$1,0))</f>
        <v>Ara</v>
      </c>
      <c r="J49" t="str">
        <f>INDEX(products!$A$1:$G$49,MATCH(orders!$D49,products!$A$1:$A$49,0),MATCH(orders!J$1,products!$A$1:$G$1,0))</f>
        <v>L</v>
      </c>
      <c r="K49">
        <f>INDEX(products!$A$1:$G$49,MATCH(orders!$D49,products!$A$1:$A$49,0),MATCH(orders!K$1,products!$A$1:$G$1,0))</f>
        <v>0.2</v>
      </c>
      <c r="L49">
        <f>INDEX(products!$A$1:$G$49,MATCH(orders!$D49,products!$A$1:$A$49,0),MATCH(orders!L$1,products!$A$1:$G$1,0))</f>
        <v>3.8849999999999998</v>
      </c>
      <c r="M49">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_xlfn.XLOOKUP(C50,customers!$A$1:$A$1001,customers!$B$1:$B$1001,1)</f>
        <v>Raynor McGilvary</v>
      </c>
      <c r="G50" s="2" t="str">
        <f>IF(_xlfn.XLOOKUP(C50,customers!$A$1:$A$1001,customers!$C$1:$C$1001,1)=0,"",_xlfn.XLOOKUP(C50,customers!$A$1:$A$1001,customers!$C$1:$C$1001,1))</f>
        <v>rmcgilvary1c@tamu.edu</v>
      </c>
      <c r="H50" s="2" t="str">
        <f>_xlfn.XLOOKUP(C50,customers!$A$1:$A$1001,customers!$G$1:$G$1001,"",)</f>
        <v>United States</v>
      </c>
      <c r="I50" t="str">
        <f>INDEX(products!$A$1:$G$49,MATCH(orders!$D50,products!$A$1:$A$49,0),MATCH(orders!I$1,products!$A$1:$G$1,0))</f>
        <v>Ara</v>
      </c>
      <c r="J50" t="str">
        <f>INDEX(products!$A$1:$G$49,MATCH(orders!$D50,products!$A$1:$A$49,0),MATCH(orders!J$1,products!$A$1:$G$1,0))</f>
        <v>D</v>
      </c>
      <c r="K50">
        <f>INDEX(products!$A$1:$G$49,MATCH(orders!$D50,products!$A$1:$A$49,0),MATCH(orders!K$1,products!$A$1:$G$1,0))</f>
        <v>2.5</v>
      </c>
      <c r="L50">
        <f>INDEX(products!$A$1:$G$49,MATCH(orders!$D50,products!$A$1:$A$49,0),MATCH(orders!L$1,products!$A$1:$G$1,0))</f>
        <v>22.884999999999998</v>
      </c>
      <c r="M50">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_xlfn.XLOOKUP(C51,customers!$A$1:$A$1001,customers!$B$1:$B$1001,1)</f>
        <v>Isis Pikett</v>
      </c>
      <c r="G51" s="2" t="str">
        <f>IF(_xlfn.XLOOKUP(C51,customers!$A$1:$A$1001,customers!$C$1:$C$1001,1)=0,"",_xlfn.XLOOKUP(C51,customers!$A$1:$A$1001,customers!$C$1:$C$1001,1))</f>
        <v>ipikett1d@xinhuanet.com</v>
      </c>
      <c r="H51" s="2" t="str">
        <f>_xlfn.XLOOKUP(C51,customers!$A$1:$A$1001,customers!$G$1:$G$1001,"",)</f>
        <v>United States</v>
      </c>
      <c r="I51" t="str">
        <f>INDEX(products!$A$1:$G$49,MATCH(orders!$D51,products!$A$1:$A$49,0),MATCH(orders!I$1,products!$A$1:$G$1,0))</f>
        <v>Ara</v>
      </c>
      <c r="J51" t="str">
        <f>INDEX(products!$A$1:$G$49,MATCH(orders!$D51,products!$A$1:$A$49,0),MATCH(orders!J$1,products!$A$1:$G$1,0))</f>
        <v>L</v>
      </c>
      <c r="K51">
        <f>INDEX(products!$A$1:$G$49,MATCH(orders!$D51,products!$A$1:$A$49,0),MATCH(orders!K$1,products!$A$1:$G$1,0))</f>
        <v>1</v>
      </c>
      <c r="L51">
        <f>INDEX(products!$A$1:$G$49,MATCH(orders!$D51,products!$A$1:$A$49,0),MATCH(orders!L$1,products!$A$1:$G$1,0))</f>
        <v>12.95</v>
      </c>
      <c r="M51">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_xlfn.XLOOKUP(C52,customers!$A$1:$A$1001,customers!$B$1:$B$1001,1)</f>
        <v>Inger Bouldon</v>
      </c>
      <c r="G52" s="2" t="str">
        <f>IF(_xlfn.XLOOKUP(C52,customers!$A$1:$A$1001,customers!$C$1:$C$1001,1)=0,"",_xlfn.XLOOKUP(C52,customers!$A$1:$A$1001,customers!$C$1:$C$1001,1))</f>
        <v>ibouldon1e@gizmodo.com</v>
      </c>
      <c r="H52" s="2" t="str">
        <f>_xlfn.XLOOKUP(C52,customers!$A$1:$A$1001,customers!$G$1:$G$1001,"",)</f>
        <v>United States</v>
      </c>
      <c r="I52" t="str">
        <f>INDEX(products!$A$1:$G$49,MATCH(orders!$D52,products!$A$1:$A$49,0),MATCH(orders!I$1,products!$A$1:$G$1,0))</f>
        <v>Lib</v>
      </c>
      <c r="J52" t="str">
        <f>INDEX(products!$A$1:$G$49,MATCH(orders!$D52,products!$A$1:$A$49,0),MATCH(orders!J$1,products!$A$1:$G$1,0))</f>
        <v>D</v>
      </c>
      <c r="K52">
        <f>INDEX(products!$A$1:$G$49,MATCH(orders!$D52,products!$A$1:$A$49,0),MATCH(orders!K$1,products!$A$1:$G$1,0))</f>
        <v>0.5</v>
      </c>
      <c r="L52">
        <f>INDEX(products!$A$1:$G$49,MATCH(orders!$D52,products!$A$1:$A$49,0),MATCH(orders!L$1,products!$A$1:$G$1,0))</f>
        <v>7.77</v>
      </c>
      <c r="M52">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_xlfn.XLOOKUP(C53,customers!$A$1:$A$1001,customers!$B$1:$B$1001,1)</f>
        <v>Karry Flanders</v>
      </c>
      <c r="G53" s="2" t="str">
        <f>IF(_xlfn.XLOOKUP(C53,customers!$A$1:$A$1001,customers!$C$1:$C$1001,1)=0,"",_xlfn.XLOOKUP(C53,customers!$A$1:$A$1001,customers!$C$1:$C$1001,1))</f>
        <v>kflanders1f@over-blog.com</v>
      </c>
      <c r="H53" s="2" t="str">
        <f>_xlfn.XLOOKUP(C53,customers!$A$1:$A$1001,customers!$G$1:$G$1001,"",)</f>
        <v>Ireland</v>
      </c>
      <c r="I53" t="str">
        <f>INDEX(products!$A$1:$G$49,MATCH(orders!$D53,products!$A$1:$A$49,0),MATCH(orders!I$1,products!$A$1:$G$1,0))</f>
        <v>Lib</v>
      </c>
      <c r="J53" t="str">
        <f>INDEX(products!$A$1:$G$49,MATCH(orders!$D53,products!$A$1:$A$49,0),MATCH(orders!J$1,products!$A$1:$G$1,0))</f>
        <v>L</v>
      </c>
      <c r="K53">
        <f>INDEX(products!$A$1:$G$49,MATCH(orders!$D53,products!$A$1:$A$49,0),MATCH(orders!K$1,products!$A$1:$G$1,0))</f>
        <v>2.5</v>
      </c>
      <c r="L53">
        <f>INDEX(products!$A$1:$G$49,MATCH(orders!$D53,products!$A$1:$A$49,0),MATCH(orders!L$1,products!$A$1:$G$1,0))</f>
        <v>36.454999999999998</v>
      </c>
      <c r="M53">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_xlfn.XLOOKUP(C54,customers!$A$1:$A$1001,customers!$B$1:$B$1001,1)</f>
        <v>Hartley Mattioli</v>
      </c>
      <c r="G54" s="2" t="str">
        <f>IF(_xlfn.XLOOKUP(C54,customers!$A$1:$A$1001,customers!$C$1:$C$1001,1)=0,"",_xlfn.XLOOKUP(C54,customers!$A$1:$A$1001,customers!$C$1:$C$1001,1))</f>
        <v>hmattioli1g@webmd.com</v>
      </c>
      <c r="H54" s="2" t="str">
        <f>_xlfn.XLOOKUP(C54,customers!$A$1:$A$1001,customers!$G$1:$G$1001,"",)</f>
        <v>United Kingdom</v>
      </c>
      <c r="I54" t="str">
        <f>INDEX(products!$A$1:$G$49,MATCH(orders!$D54,products!$A$1:$A$49,0),MATCH(orders!I$1,products!$A$1:$G$1,0))</f>
        <v>Rob</v>
      </c>
      <c r="J54" t="str">
        <f>INDEX(products!$A$1:$G$49,MATCH(orders!$D54,products!$A$1:$A$49,0),MATCH(orders!J$1,products!$A$1:$G$1,0))</f>
        <v>M</v>
      </c>
      <c r="K54">
        <f>INDEX(products!$A$1:$G$49,MATCH(orders!$D54,products!$A$1:$A$49,0),MATCH(orders!K$1,products!$A$1:$G$1,0))</f>
        <v>0.5</v>
      </c>
      <c r="L54">
        <f>INDEX(products!$A$1:$G$49,MATCH(orders!$D54,products!$A$1:$A$49,0),MATCH(orders!L$1,products!$A$1:$G$1,0))</f>
        <v>5.97</v>
      </c>
      <c r="M54">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_xlfn.XLOOKUP(C55,customers!$A$1:$A$1001,customers!$B$1:$B$1001,1)</f>
        <v>Hartley Mattioli</v>
      </c>
      <c r="G55" s="2" t="str">
        <f>IF(_xlfn.XLOOKUP(C55,customers!$A$1:$A$1001,customers!$C$1:$C$1001,1)=0,"",_xlfn.XLOOKUP(C55,customers!$A$1:$A$1001,customers!$C$1:$C$1001,1))</f>
        <v>hmattioli1g@webmd.com</v>
      </c>
      <c r="H55" s="2" t="str">
        <f>_xlfn.XLOOKUP(C55,customers!$A$1:$A$1001,customers!$G$1:$G$1001,"",)</f>
        <v>United Kingdom</v>
      </c>
      <c r="I55" t="str">
        <f>INDEX(products!$A$1:$G$49,MATCH(orders!$D55,products!$A$1:$A$49,0),MATCH(orders!I$1,products!$A$1:$G$1,0))</f>
        <v>Lib</v>
      </c>
      <c r="J55" t="str">
        <f>INDEX(products!$A$1:$G$49,MATCH(orders!$D55,products!$A$1:$A$49,0),MATCH(orders!J$1,products!$A$1:$G$1,0))</f>
        <v>L</v>
      </c>
      <c r="K55">
        <f>INDEX(products!$A$1:$G$49,MATCH(orders!$D55,products!$A$1:$A$49,0),MATCH(orders!K$1,products!$A$1:$G$1,0))</f>
        <v>2.5</v>
      </c>
      <c r="L55">
        <f>INDEX(products!$A$1:$G$49,MATCH(orders!$D55,products!$A$1:$A$49,0),MATCH(orders!L$1,products!$A$1:$G$1,0))</f>
        <v>36.454999999999998</v>
      </c>
      <c r="M5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_xlfn.XLOOKUP(C56,customers!$A$1:$A$1001,customers!$B$1:$B$1001,1)</f>
        <v>Archambault Gillard</v>
      </c>
      <c r="G56" s="2" t="str">
        <f>IF(_xlfn.XLOOKUP(C56,customers!$A$1:$A$1001,customers!$C$1:$C$1001,1)=0,"",_xlfn.XLOOKUP(C56,customers!$A$1:$A$1001,customers!$C$1:$C$1001,1))</f>
        <v>agillard1i@issuu.com</v>
      </c>
      <c r="H56" s="2" t="str">
        <f>_xlfn.XLOOKUP(C56,customers!$A$1:$A$1001,customers!$G$1:$G$1001,"",)</f>
        <v>United States</v>
      </c>
      <c r="I56" t="str">
        <f>INDEX(products!$A$1:$G$49,MATCH(orders!$D56,products!$A$1:$A$49,0),MATCH(orders!I$1,products!$A$1:$G$1,0))</f>
        <v>Lib</v>
      </c>
      <c r="J56" t="str">
        <f>INDEX(products!$A$1:$G$49,MATCH(orders!$D56,products!$A$1:$A$49,0),MATCH(orders!J$1,products!$A$1:$G$1,0))</f>
        <v>M</v>
      </c>
      <c r="K56">
        <f>INDEX(products!$A$1:$G$49,MATCH(orders!$D56,products!$A$1:$A$49,0),MATCH(orders!K$1,products!$A$1:$G$1,0))</f>
        <v>1</v>
      </c>
      <c r="L56">
        <f>INDEX(products!$A$1:$G$49,MATCH(orders!$D56,products!$A$1:$A$49,0),MATCH(orders!L$1,products!$A$1:$G$1,0))</f>
        <v>14.55</v>
      </c>
      <c r="M56">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_xlfn.XLOOKUP(C57,customers!$A$1:$A$1001,customers!$B$1:$B$1001,1)</f>
        <v>Salomo Cushworth</v>
      </c>
      <c r="G57" s="2" t="str">
        <f>IF(_xlfn.XLOOKUP(C57,customers!$A$1:$A$1001,customers!$C$1:$C$1001,1)=0,"",_xlfn.XLOOKUP(C57,customers!$A$1:$A$1001,customers!$C$1:$C$1001,1))</f>
        <v/>
      </c>
      <c r="H57" s="2" t="str">
        <f>_xlfn.XLOOKUP(C57,customers!$A$1:$A$1001,customers!$G$1:$G$1001,"",)</f>
        <v>United States</v>
      </c>
      <c r="I57" t="str">
        <f>INDEX(products!$A$1:$G$49,MATCH(orders!$D57,products!$A$1:$A$49,0),MATCH(orders!I$1,products!$A$1:$G$1,0))</f>
        <v>Lib</v>
      </c>
      <c r="J57" t="str">
        <f>INDEX(products!$A$1:$G$49,MATCH(orders!$D57,products!$A$1:$A$49,0),MATCH(orders!J$1,products!$A$1:$G$1,0))</f>
        <v>L</v>
      </c>
      <c r="K57">
        <f>INDEX(products!$A$1:$G$49,MATCH(orders!$D57,products!$A$1:$A$49,0),MATCH(orders!K$1,products!$A$1:$G$1,0))</f>
        <v>1</v>
      </c>
      <c r="L57">
        <f>INDEX(products!$A$1:$G$49,MATCH(orders!$D57,products!$A$1:$A$49,0),MATCH(orders!L$1,products!$A$1:$G$1,0))</f>
        <v>15.85</v>
      </c>
      <c r="M57">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_xlfn.XLOOKUP(C58,customers!$A$1:$A$1001,customers!$B$1:$B$1001,1)</f>
        <v>Theda Grizard</v>
      </c>
      <c r="G58" s="2" t="str">
        <f>IF(_xlfn.XLOOKUP(C58,customers!$A$1:$A$1001,customers!$C$1:$C$1001,1)=0,"",_xlfn.XLOOKUP(C58,customers!$A$1:$A$1001,customers!$C$1:$C$1001,1))</f>
        <v>tgrizard1k@odnoklassniki.ru</v>
      </c>
      <c r="H58" s="2" t="str">
        <f>_xlfn.XLOOKUP(C58,customers!$A$1:$A$1001,customers!$G$1:$G$1001,"",)</f>
        <v>United States</v>
      </c>
      <c r="I58" t="str">
        <f>INDEX(products!$A$1:$G$49,MATCH(orders!$D58,products!$A$1:$A$49,0),MATCH(orders!I$1,products!$A$1:$G$1,0))</f>
        <v>Exc</v>
      </c>
      <c r="J58" t="str">
        <f>INDEX(products!$A$1:$G$49,MATCH(orders!$D58,products!$A$1:$A$49,0),MATCH(orders!J$1,products!$A$1:$G$1,0))</f>
        <v>D</v>
      </c>
      <c r="K58">
        <f>INDEX(products!$A$1:$G$49,MATCH(orders!$D58,products!$A$1:$A$49,0),MATCH(orders!K$1,products!$A$1:$G$1,0))</f>
        <v>0.2</v>
      </c>
      <c r="L58">
        <f>INDEX(products!$A$1:$G$49,MATCH(orders!$D58,products!$A$1:$A$49,0),MATCH(orders!L$1,products!$A$1:$G$1,0))</f>
        <v>3.645</v>
      </c>
      <c r="M58">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_xlfn.XLOOKUP(C59,customers!$A$1:$A$1001,customers!$B$1:$B$1001,1)</f>
        <v>Rozele Relton</v>
      </c>
      <c r="G59" s="2" t="str">
        <f>IF(_xlfn.XLOOKUP(C59,customers!$A$1:$A$1001,customers!$C$1:$C$1001,1)=0,"",_xlfn.XLOOKUP(C59,customers!$A$1:$A$1001,customers!$C$1:$C$1001,1))</f>
        <v>rrelton1l@stanford.edu</v>
      </c>
      <c r="H59" s="2" t="str">
        <f>_xlfn.XLOOKUP(C59,customers!$A$1:$A$1001,customers!$G$1:$G$1001,"",)</f>
        <v>United States</v>
      </c>
      <c r="I59" t="str">
        <f>INDEX(products!$A$1:$G$49,MATCH(orders!$D59,products!$A$1:$A$49,0),MATCH(orders!I$1,products!$A$1:$G$1,0))</f>
        <v>Exc</v>
      </c>
      <c r="J59" t="str">
        <f>INDEX(products!$A$1:$G$49,MATCH(orders!$D59,products!$A$1:$A$49,0),MATCH(orders!J$1,products!$A$1:$G$1,0))</f>
        <v>L</v>
      </c>
      <c r="K59">
        <f>INDEX(products!$A$1:$G$49,MATCH(orders!$D59,products!$A$1:$A$49,0),MATCH(orders!K$1,products!$A$1:$G$1,0))</f>
        <v>1</v>
      </c>
      <c r="L59">
        <f>INDEX(products!$A$1:$G$49,MATCH(orders!$D59,products!$A$1:$A$49,0),MATCH(orders!L$1,products!$A$1:$G$1,0))</f>
        <v>14.85</v>
      </c>
      <c r="M59">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_xlfn.XLOOKUP(C60,customers!$A$1:$A$1001,customers!$B$1:$B$1001,1)</f>
        <v>Willa Rolling</v>
      </c>
      <c r="G60" s="2" t="str">
        <f>IF(_xlfn.XLOOKUP(C60,customers!$A$1:$A$1001,customers!$C$1:$C$1001,1)=0,"",_xlfn.XLOOKUP(C60,customers!$A$1:$A$1001,customers!$C$1:$C$1001,1))</f>
        <v/>
      </c>
      <c r="H60" s="2" t="str">
        <f>_xlfn.XLOOKUP(C60,customers!$A$1:$A$1001,customers!$G$1:$G$1001,"",)</f>
        <v>United States</v>
      </c>
      <c r="I60" t="str">
        <f>INDEX(products!$A$1:$G$49,MATCH(orders!$D60,products!$A$1:$A$49,0),MATCH(orders!I$1,products!$A$1:$G$1,0))</f>
        <v>Lib</v>
      </c>
      <c r="J60" t="str">
        <f>INDEX(products!$A$1:$G$49,MATCH(orders!$D60,products!$A$1:$A$49,0),MATCH(orders!J$1,products!$A$1:$G$1,0))</f>
        <v>D</v>
      </c>
      <c r="K60">
        <f>INDEX(products!$A$1:$G$49,MATCH(orders!$D60,products!$A$1:$A$49,0),MATCH(orders!K$1,products!$A$1:$G$1,0))</f>
        <v>2.5</v>
      </c>
      <c r="L60">
        <f>INDEX(products!$A$1:$G$49,MATCH(orders!$D60,products!$A$1:$A$49,0),MATCH(orders!L$1,products!$A$1:$G$1,0))</f>
        <v>29.784999999999997</v>
      </c>
      <c r="M60">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_xlfn.XLOOKUP(C61,customers!$A$1:$A$1001,customers!$B$1:$B$1001,1)</f>
        <v>Stanislaus Gilroy</v>
      </c>
      <c r="G61" s="2" t="str">
        <f>IF(_xlfn.XLOOKUP(C61,customers!$A$1:$A$1001,customers!$C$1:$C$1001,1)=0,"",_xlfn.XLOOKUP(C61,customers!$A$1:$A$1001,customers!$C$1:$C$1001,1))</f>
        <v>sgilroy1n@eepurl.com</v>
      </c>
      <c r="H61" s="2" t="str">
        <f>_xlfn.XLOOKUP(C61,customers!$A$1:$A$1001,customers!$G$1:$G$1001,"",)</f>
        <v>United States</v>
      </c>
      <c r="I61" t="str">
        <f>INDEX(products!$A$1:$G$49,MATCH(orders!$D61,products!$A$1:$A$49,0),MATCH(orders!I$1,products!$A$1:$G$1,0))</f>
        <v>Lib</v>
      </c>
      <c r="J61" t="str">
        <f>INDEX(products!$A$1:$G$49,MATCH(orders!$D61,products!$A$1:$A$49,0),MATCH(orders!J$1,products!$A$1:$G$1,0))</f>
        <v>M</v>
      </c>
      <c r="K61">
        <f>INDEX(products!$A$1:$G$49,MATCH(orders!$D61,products!$A$1:$A$49,0),MATCH(orders!K$1,products!$A$1:$G$1,0))</f>
        <v>0.5</v>
      </c>
      <c r="L61">
        <f>INDEX(products!$A$1:$G$49,MATCH(orders!$D61,products!$A$1:$A$49,0),MATCH(orders!L$1,products!$A$1:$G$1,0))</f>
        <v>8.73</v>
      </c>
      <c r="M61">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_xlfn.XLOOKUP(C62,customers!$A$1:$A$1001,customers!$B$1:$B$1001,1)</f>
        <v>Correy Cottingham</v>
      </c>
      <c r="G62" s="2" t="str">
        <f>IF(_xlfn.XLOOKUP(C62,customers!$A$1:$A$1001,customers!$C$1:$C$1001,1)=0,"",_xlfn.XLOOKUP(C62,customers!$A$1:$A$1001,customers!$C$1:$C$1001,1))</f>
        <v>ccottingham1o@wikipedia.org</v>
      </c>
      <c r="H62" s="2" t="str">
        <f>_xlfn.XLOOKUP(C62,customers!$A$1:$A$1001,customers!$G$1:$G$1001,"",)</f>
        <v>United States</v>
      </c>
      <c r="I62" t="str">
        <f>INDEX(products!$A$1:$G$49,MATCH(orders!$D62,products!$A$1:$A$49,0),MATCH(orders!I$1,products!$A$1:$G$1,0))</f>
        <v>Ara</v>
      </c>
      <c r="J62" t="str">
        <f>INDEX(products!$A$1:$G$49,MATCH(orders!$D62,products!$A$1:$A$49,0),MATCH(orders!J$1,products!$A$1:$G$1,0))</f>
        <v>D</v>
      </c>
      <c r="K62">
        <f>INDEX(products!$A$1:$G$49,MATCH(orders!$D62,products!$A$1:$A$49,0),MATCH(orders!K$1,products!$A$1:$G$1,0))</f>
        <v>2.5</v>
      </c>
      <c r="L62">
        <f>INDEX(products!$A$1:$G$49,MATCH(orders!$D62,products!$A$1:$A$49,0),MATCH(orders!L$1,products!$A$1:$G$1,0))</f>
        <v>22.884999999999998</v>
      </c>
      <c r="M62">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_xlfn.XLOOKUP(C63,customers!$A$1:$A$1001,customers!$B$1:$B$1001,1)</f>
        <v>Pammi Endacott</v>
      </c>
      <c r="G63" s="2" t="str">
        <f>IF(_xlfn.XLOOKUP(C63,customers!$A$1:$A$1001,customers!$C$1:$C$1001,1)=0,"",_xlfn.XLOOKUP(C63,customers!$A$1:$A$1001,customers!$C$1:$C$1001,1))</f>
        <v/>
      </c>
      <c r="H63" s="2" t="str">
        <f>_xlfn.XLOOKUP(C63,customers!$A$1:$A$1001,customers!$G$1:$G$1001,"",)</f>
        <v>United Kingdom</v>
      </c>
      <c r="I63" t="str">
        <f>INDEX(products!$A$1:$G$49,MATCH(orders!$D63,products!$A$1:$A$49,0),MATCH(orders!I$1,products!$A$1:$G$1,0))</f>
        <v>Rob</v>
      </c>
      <c r="J63" t="str">
        <f>INDEX(products!$A$1:$G$49,MATCH(orders!$D63,products!$A$1:$A$49,0),MATCH(orders!J$1,products!$A$1:$G$1,0))</f>
        <v>D</v>
      </c>
      <c r="K63">
        <f>INDEX(products!$A$1:$G$49,MATCH(orders!$D63,products!$A$1:$A$49,0),MATCH(orders!K$1,products!$A$1:$G$1,0))</f>
        <v>0.5</v>
      </c>
      <c r="L63">
        <f>INDEX(products!$A$1:$G$49,MATCH(orders!$D63,products!$A$1:$A$49,0),MATCH(orders!L$1,products!$A$1:$G$1,0))</f>
        <v>5.3699999999999992</v>
      </c>
      <c r="M63">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_xlfn.XLOOKUP(C64,customers!$A$1:$A$1001,customers!$B$1:$B$1001,1)</f>
        <v>Nona Linklater</v>
      </c>
      <c r="G64" s="2" t="str">
        <f>IF(_xlfn.XLOOKUP(C64,customers!$A$1:$A$1001,customers!$C$1:$C$1001,1)=0,"",_xlfn.XLOOKUP(C64,customers!$A$1:$A$1001,customers!$C$1:$C$1001,1))</f>
        <v/>
      </c>
      <c r="H64" s="2" t="str">
        <f>_xlfn.XLOOKUP(C64,customers!$A$1:$A$1001,customers!$G$1:$G$1001,"",)</f>
        <v>United States</v>
      </c>
      <c r="I64" t="str">
        <f>INDEX(products!$A$1:$G$49,MATCH(orders!$D64,products!$A$1:$A$49,0),MATCH(orders!I$1,products!$A$1:$G$1,0))</f>
        <v>Lib</v>
      </c>
      <c r="J64" t="str">
        <f>INDEX(products!$A$1:$G$49,MATCH(orders!$D64,products!$A$1:$A$49,0),MATCH(orders!J$1,products!$A$1:$G$1,0))</f>
        <v>L</v>
      </c>
      <c r="K64">
        <f>INDEX(products!$A$1:$G$49,MATCH(orders!$D64,products!$A$1:$A$49,0),MATCH(orders!K$1,products!$A$1:$G$1,0))</f>
        <v>0.2</v>
      </c>
      <c r="L64">
        <f>INDEX(products!$A$1:$G$49,MATCH(orders!$D64,products!$A$1:$A$49,0),MATCH(orders!L$1,products!$A$1:$G$1,0))</f>
        <v>4.7549999999999999</v>
      </c>
      <c r="M64">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_xlfn.XLOOKUP(C65,customers!$A$1:$A$1001,customers!$B$1:$B$1001,1)</f>
        <v>Annadiane Dykes</v>
      </c>
      <c r="G65" s="2" t="str">
        <f>IF(_xlfn.XLOOKUP(C65,customers!$A$1:$A$1001,customers!$C$1:$C$1001,1)=0,"",_xlfn.XLOOKUP(C65,customers!$A$1:$A$1001,customers!$C$1:$C$1001,1))</f>
        <v>adykes1r@eventbrite.com</v>
      </c>
      <c r="H65" s="2" t="str">
        <f>_xlfn.XLOOKUP(C65,customers!$A$1:$A$1001,customers!$G$1:$G$1001,"",)</f>
        <v>United States</v>
      </c>
      <c r="I65" t="str">
        <f>INDEX(products!$A$1:$G$49,MATCH(orders!$D65,products!$A$1:$A$49,0),MATCH(orders!I$1,products!$A$1:$G$1,0))</f>
        <v>Ara</v>
      </c>
      <c r="J65" t="str">
        <f>INDEX(products!$A$1:$G$49,MATCH(orders!$D65,products!$A$1:$A$49,0),MATCH(orders!J$1,products!$A$1:$G$1,0))</f>
        <v>M</v>
      </c>
      <c r="K65">
        <f>INDEX(products!$A$1:$G$49,MATCH(orders!$D65,products!$A$1:$A$49,0),MATCH(orders!K$1,products!$A$1:$G$1,0))</f>
        <v>0.5</v>
      </c>
      <c r="L65">
        <f>INDEX(products!$A$1:$G$49,MATCH(orders!$D65,products!$A$1:$A$49,0),MATCH(orders!L$1,products!$A$1:$G$1,0))</f>
        <v>6.75</v>
      </c>
      <c r="M6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_xlfn.XLOOKUP(C66,customers!$A$1:$A$1001,customers!$B$1:$B$1001,1)</f>
        <v>Felecia Dodgson</v>
      </c>
      <c r="G66" s="2" t="str">
        <f>IF(_xlfn.XLOOKUP(C66,customers!$A$1:$A$1001,customers!$C$1:$C$1001,1)=0,"",_xlfn.XLOOKUP(C66,customers!$A$1:$A$1001,customers!$C$1:$C$1001,1))</f>
        <v/>
      </c>
      <c r="H66" s="2" t="str">
        <f>_xlfn.XLOOKUP(C66,customers!$A$1:$A$1001,customers!$G$1:$G$1001,"",)</f>
        <v>United States</v>
      </c>
      <c r="I66" t="str">
        <f>INDEX(products!$A$1:$G$49,MATCH(orders!$D66,products!$A$1:$A$49,0),MATCH(orders!I$1,products!$A$1:$G$1,0))</f>
        <v>Rob</v>
      </c>
      <c r="J66" t="str">
        <f>INDEX(products!$A$1:$G$49,MATCH(orders!$D66,products!$A$1:$A$49,0),MATCH(orders!J$1,products!$A$1:$G$1,0))</f>
        <v>M</v>
      </c>
      <c r="K66">
        <f>INDEX(products!$A$1:$G$49,MATCH(orders!$D66,products!$A$1:$A$49,0),MATCH(orders!K$1,products!$A$1:$G$1,0))</f>
        <v>0.5</v>
      </c>
      <c r="L66">
        <f>INDEX(products!$A$1:$G$49,MATCH(orders!$D66,products!$A$1:$A$49,0),MATCH(orders!L$1,products!$A$1:$G$1,0))</f>
        <v>5.97</v>
      </c>
      <c r="M66">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_xlfn.XLOOKUP(C67,customers!$A$1:$A$1001,customers!$B$1:$B$1001,1)</f>
        <v>Angelia Cockrem</v>
      </c>
      <c r="G67" s="2" t="str">
        <f>IF(_xlfn.XLOOKUP(C67,customers!$A$1:$A$1001,customers!$C$1:$C$1001,1)=0,"",_xlfn.XLOOKUP(C67,customers!$A$1:$A$1001,customers!$C$1:$C$1001,1))</f>
        <v>acockrem1t@engadget.com</v>
      </c>
      <c r="H67" s="2" t="str">
        <f>_xlfn.XLOOKUP(C67,customers!$A$1:$A$1001,customers!$G$1:$G$1001,"",)</f>
        <v>United States</v>
      </c>
      <c r="I67" t="str">
        <f>INDEX(products!$A$1:$G$49,MATCH(orders!$D67,products!$A$1:$A$49,0),MATCH(orders!I$1,products!$A$1:$G$1,0))</f>
        <v>Rob</v>
      </c>
      <c r="J67" t="str">
        <f>INDEX(products!$A$1:$G$49,MATCH(orders!$D67,products!$A$1:$A$49,0),MATCH(orders!J$1,products!$A$1:$G$1,0))</f>
        <v>D</v>
      </c>
      <c r="K67">
        <f>INDEX(products!$A$1:$G$49,MATCH(orders!$D67,products!$A$1:$A$49,0),MATCH(orders!K$1,products!$A$1:$G$1,0))</f>
        <v>2.5</v>
      </c>
      <c r="L67">
        <f>INDEX(products!$A$1:$G$49,MATCH(orders!$D67,products!$A$1:$A$49,0),MATCH(orders!L$1,products!$A$1:$G$1,0))</f>
        <v>20.584999999999997</v>
      </c>
      <c r="M67">
        <f t="shared" ref="M67:M130" si="3">E67*L67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_xlfn.XLOOKUP(C68,customers!$A$1:$A$1001,customers!$B$1:$B$1001,1)</f>
        <v>Belvia Umpleby</v>
      </c>
      <c r="G68" s="2" t="str">
        <f>IF(_xlfn.XLOOKUP(C68,customers!$A$1:$A$1001,customers!$C$1:$C$1001,1)=0,"",_xlfn.XLOOKUP(C68,customers!$A$1:$A$1001,customers!$C$1:$C$1001,1))</f>
        <v>bumpleby1u@soundcloud.com</v>
      </c>
      <c r="H68" s="2" t="str">
        <f>_xlfn.XLOOKUP(C68,customers!$A$1:$A$1001,customers!$G$1:$G$1001,"",)</f>
        <v>United States</v>
      </c>
      <c r="I68" t="str">
        <f>INDEX(products!$A$1:$G$49,MATCH(orders!$D68,products!$A$1:$A$49,0),MATCH(orders!I$1,products!$A$1:$G$1,0))</f>
        <v>Rob</v>
      </c>
      <c r="J68" t="str">
        <f>INDEX(products!$A$1:$G$49,MATCH(orders!$D68,products!$A$1:$A$49,0),MATCH(orders!J$1,products!$A$1:$G$1,0))</f>
        <v>L</v>
      </c>
      <c r="K68">
        <f>INDEX(products!$A$1:$G$49,MATCH(orders!$D68,products!$A$1:$A$49,0),MATCH(orders!K$1,products!$A$1:$G$1,0))</f>
        <v>0.5</v>
      </c>
      <c r="L68">
        <f>INDEX(products!$A$1:$G$49,MATCH(orders!$D68,products!$A$1:$A$49,0),MATCH(orders!L$1,products!$A$1:$G$1,0))</f>
        <v>7.169999999999999</v>
      </c>
      <c r="M68">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_xlfn.XLOOKUP(C69,customers!$A$1:$A$1001,customers!$B$1:$B$1001,1)</f>
        <v>Nat Saleway</v>
      </c>
      <c r="G69" s="2" t="str">
        <f>IF(_xlfn.XLOOKUP(C69,customers!$A$1:$A$1001,customers!$C$1:$C$1001,1)=0,"",_xlfn.XLOOKUP(C69,customers!$A$1:$A$1001,customers!$C$1:$C$1001,1))</f>
        <v>nsaleway1v@dedecms.com</v>
      </c>
      <c r="H69" s="2" t="str">
        <f>_xlfn.XLOOKUP(C69,customers!$A$1:$A$1001,customers!$G$1:$G$1001,"",)</f>
        <v>United States</v>
      </c>
      <c r="I69" t="str">
        <f>INDEX(products!$A$1:$G$49,MATCH(orders!$D69,products!$A$1:$A$49,0),MATCH(orders!I$1,products!$A$1:$G$1,0))</f>
        <v>Lib</v>
      </c>
      <c r="J69" t="str">
        <f>INDEX(products!$A$1:$G$49,MATCH(orders!$D69,products!$A$1:$A$49,0),MATCH(orders!J$1,products!$A$1:$G$1,0))</f>
        <v>L</v>
      </c>
      <c r="K69">
        <f>INDEX(products!$A$1:$G$49,MATCH(orders!$D69,products!$A$1:$A$49,0),MATCH(orders!K$1,products!$A$1:$G$1,0))</f>
        <v>0.2</v>
      </c>
      <c r="L69">
        <f>INDEX(products!$A$1:$G$49,MATCH(orders!$D69,products!$A$1:$A$49,0),MATCH(orders!L$1,products!$A$1:$G$1,0))</f>
        <v>4.7549999999999999</v>
      </c>
      <c r="M69">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_xlfn.XLOOKUP(C70,customers!$A$1:$A$1001,customers!$B$1:$B$1001,1)</f>
        <v>Hayward Goulter</v>
      </c>
      <c r="G70" s="2" t="str">
        <f>IF(_xlfn.XLOOKUP(C70,customers!$A$1:$A$1001,customers!$C$1:$C$1001,1)=0,"",_xlfn.XLOOKUP(C70,customers!$A$1:$A$1001,customers!$C$1:$C$1001,1))</f>
        <v>hgoulter1w@abc.net.au</v>
      </c>
      <c r="H70" s="2" t="str">
        <f>_xlfn.XLOOKUP(C70,customers!$A$1:$A$1001,customers!$G$1:$G$1001,"",)</f>
        <v>United States</v>
      </c>
      <c r="I70" t="str">
        <f>INDEX(products!$A$1:$G$49,MATCH(orders!$D70,products!$A$1:$A$49,0),MATCH(orders!I$1,products!$A$1:$G$1,0))</f>
        <v>Rob</v>
      </c>
      <c r="J70" t="str">
        <f>INDEX(products!$A$1:$G$49,MATCH(orders!$D70,products!$A$1:$A$49,0),MATCH(orders!J$1,products!$A$1:$G$1,0))</f>
        <v>M</v>
      </c>
      <c r="K70">
        <f>INDEX(products!$A$1:$G$49,MATCH(orders!$D70,products!$A$1:$A$49,0),MATCH(orders!K$1,products!$A$1:$G$1,0))</f>
        <v>0.2</v>
      </c>
      <c r="L70">
        <f>INDEX(products!$A$1:$G$49,MATCH(orders!$D70,products!$A$1:$A$49,0),MATCH(orders!L$1,products!$A$1:$G$1,0))</f>
        <v>2.9849999999999999</v>
      </c>
      <c r="M70">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_xlfn.XLOOKUP(C71,customers!$A$1:$A$1001,customers!$B$1:$B$1001,1)</f>
        <v>Gay Rizzello</v>
      </c>
      <c r="G71" s="2" t="str">
        <f>IF(_xlfn.XLOOKUP(C71,customers!$A$1:$A$1001,customers!$C$1:$C$1001,1)=0,"",_xlfn.XLOOKUP(C71,customers!$A$1:$A$1001,customers!$C$1:$C$1001,1))</f>
        <v>grizzello1x@symantec.com</v>
      </c>
      <c r="H71" s="2" t="str">
        <f>_xlfn.XLOOKUP(C71,customers!$A$1:$A$1001,customers!$G$1:$G$1001,"",)</f>
        <v>United Kingdom</v>
      </c>
      <c r="I71" t="str">
        <f>INDEX(products!$A$1:$G$49,MATCH(orders!$D71,products!$A$1:$A$49,0),MATCH(orders!I$1,products!$A$1:$G$1,0))</f>
        <v>Rob</v>
      </c>
      <c r="J71" t="str">
        <f>INDEX(products!$A$1:$G$49,MATCH(orders!$D71,products!$A$1:$A$49,0),MATCH(orders!J$1,products!$A$1:$G$1,0))</f>
        <v>M</v>
      </c>
      <c r="K71">
        <f>INDEX(products!$A$1:$G$49,MATCH(orders!$D71,products!$A$1:$A$49,0),MATCH(orders!K$1,products!$A$1:$G$1,0))</f>
        <v>1</v>
      </c>
      <c r="L71">
        <f>INDEX(products!$A$1:$G$49,MATCH(orders!$D71,products!$A$1:$A$49,0),MATCH(orders!L$1,products!$A$1:$G$1,0))</f>
        <v>9.9499999999999993</v>
      </c>
      <c r="M71">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_xlfn.XLOOKUP(C72,customers!$A$1:$A$1001,customers!$B$1:$B$1001,1)</f>
        <v>Shannon List</v>
      </c>
      <c r="G72" s="2" t="str">
        <f>IF(_xlfn.XLOOKUP(C72,customers!$A$1:$A$1001,customers!$C$1:$C$1001,1)=0,"",_xlfn.XLOOKUP(C72,customers!$A$1:$A$1001,customers!$C$1:$C$1001,1))</f>
        <v>slist1y@mapquest.com</v>
      </c>
      <c r="H72" s="2" t="str">
        <f>_xlfn.XLOOKUP(C72,customers!$A$1:$A$1001,customers!$G$1:$G$1001,"",)</f>
        <v>United States</v>
      </c>
      <c r="I72" t="str">
        <f>INDEX(products!$A$1:$G$49,MATCH(orders!$D72,products!$A$1:$A$49,0),MATCH(orders!I$1,products!$A$1:$G$1,0))</f>
        <v>Exc</v>
      </c>
      <c r="J72" t="str">
        <f>INDEX(products!$A$1:$G$49,MATCH(orders!$D72,products!$A$1:$A$49,0),MATCH(orders!J$1,products!$A$1:$G$1,0))</f>
        <v>L</v>
      </c>
      <c r="K72">
        <f>INDEX(products!$A$1:$G$49,MATCH(orders!$D72,products!$A$1:$A$49,0),MATCH(orders!K$1,products!$A$1:$G$1,0))</f>
        <v>2.5</v>
      </c>
      <c r="L72">
        <f>INDEX(products!$A$1:$G$49,MATCH(orders!$D72,products!$A$1:$A$49,0),MATCH(orders!L$1,products!$A$1:$G$1,0))</f>
        <v>34.154999999999994</v>
      </c>
      <c r="M72">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_xlfn.XLOOKUP(C73,customers!$A$1:$A$1001,customers!$B$1:$B$1001,1)</f>
        <v>Shirlene Edmondson</v>
      </c>
      <c r="G73" s="2" t="str">
        <f>IF(_xlfn.XLOOKUP(C73,customers!$A$1:$A$1001,customers!$C$1:$C$1001,1)=0,"",_xlfn.XLOOKUP(C73,customers!$A$1:$A$1001,customers!$C$1:$C$1001,1))</f>
        <v>sedmondson1z@theguardian.com</v>
      </c>
      <c r="H73" s="2" t="str">
        <f>_xlfn.XLOOKUP(C73,customers!$A$1:$A$1001,customers!$G$1:$G$1001,"",)</f>
        <v>Ireland</v>
      </c>
      <c r="I73" t="str">
        <f>INDEX(products!$A$1:$G$49,MATCH(orders!$D73,products!$A$1:$A$49,0),MATCH(orders!I$1,products!$A$1:$G$1,0))</f>
        <v>Lib</v>
      </c>
      <c r="J73" t="str">
        <f>INDEX(products!$A$1:$G$49,MATCH(orders!$D73,products!$A$1:$A$49,0),MATCH(orders!J$1,products!$A$1:$G$1,0))</f>
        <v>L</v>
      </c>
      <c r="K73">
        <f>INDEX(products!$A$1:$G$49,MATCH(orders!$D73,products!$A$1:$A$49,0),MATCH(orders!K$1,products!$A$1:$G$1,0))</f>
        <v>0.2</v>
      </c>
      <c r="L73">
        <f>INDEX(products!$A$1:$G$49,MATCH(orders!$D73,products!$A$1:$A$49,0),MATCH(orders!L$1,products!$A$1:$G$1,0))</f>
        <v>4.7549999999999999</v>
      </c>
      <c r="M73">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_xlfn.XLOOKUP(C74,customers!$A$1:$A$1001,customers!$B$1:$B$1001,1)</f>
        <v>Aurlie McCarl</v>
      </c>
      <c r="G74" s="2" t="str">
        <f>IF(_xlfn.XLOOKUP(C74,customers!$A$1:$A$1001,customers!$C$1:$C$1001,1)=0,"",_xlfn.XLOOKUP(C74,customers!$A$1:$A$1001,customers!$C$1:$C$1001,1))</f>
        <v/>
      </c>
      <c r="H74" s="2" t="str">
        <f>_xlfn.XLOOKUP(C74,customers!$A$1:$A$1001,customers!$G$1:$G$1001,"",)</f>
        <v>United States</v>
      </c>
      <c r="I74" t="str">
        <f>INDEX(products!$A$1:$G$49,MATCH(orders!$D74,products!$A$1:$A$49,0),MATCH(orders!I$1,products!$A$1:$G$1,0))</f>
        <v>Ara</v>
      </c>
      <c r="J74" t="str">
        <f>INDEX(products!$A$1:$G$49,MATCH(orders!$D74,products!$A$1:$A$49,0),MATCH(orders!J$1,products!$A$1:$G$1,0))</f>
        <v>M</v>
      </c>
      <c r="K74">
        <f>INDEX(products!$A$1:$G$49,MATCH(orders!$D74,products!$A$1:$A$49,0),MATCH(orders!K$1,products!$A$1:$G$1,0))</f>
        <v>2.5</v>
      </c>
      <c r="L74">
        <f>INDEX(products!$A$1:$G$49,MATCH(orders!$D74,products!$A$1:$A$49,0),MATCH(orders!L$1,products!$A$1:$G$1,0))</f>
        <v>25.874999999999996</v>
      </c>
      <c r="M74">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_xlfn.XLOOKUP(C75,customers!$A$1:$A$1001,customers!$B$1:$B$1001,1)</f>
        <v>Alikee Carryer</v>
      </c>
      <c r="G75" s="2" t="str">
        <f>IF(_xlfn.XLOOKUP(C75,customers!$A$1:$A$1001,customers!$C$1:$C$1001,1)=0,"",_xlfn.XLOOKUP(C75,customers!$A$1:$A$1001,customers!$C$1:$C$1001,1))</f>
        <v/>
      </c>
      <c r="H75" s="2" t="str">
        <f>_xlfn.XLOOKUP(C75,customers!$A$1:$A$1001,customers!$G$1:$G$1001,"",)</f>
        <v>United States</v>
      </c>
      <c r="I75" t="str">
        <f>INDEX(products!$A$1:$G$49,MATCH(orders!$D75,products!$A$1:$A$49,0),MATCH(orders!I$1,products!$A$1:$G$1,0))</f>
        <v>Lib</v>
      </c>
      <c r="J75" t="str">
        <f>INDEX(products!$A$1:$G$49,MATCH(orders!$D75,products!$A$1:$A$49,0),MATCH(orders!J$1,products!$A$1:$G$1,0))</f>
        <v>M</v>
      </c>
      <c r="K75">
        <f>INDEX(products!$A$1:$G$49,MATCH(orders!$D75,products!$A$1:$A$49,0),MATCH(orders!K$1,products!$A$1:$G$1,0))</f>
        <v>0.2</v>
      </c>
      <c r="L75">
        <f>INDEX(products!$A$1:$G$49,MATCH(orders!$D75,products!$A$1:$A$49,0),MATCH(orders!L$1,products!$A$1:$G$1,0))</f>
        <v>4.3650000000000002</v>
      </c>
      <c r="M7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_xlfn.XLOOKUP(C76,customers!$A$1:$A$1001,customers!$B$1:$B$1001,1)</f>
        <v>Jennifer Rangall</v>
      </c>
      <c r="G76" s="2" t="str">
        <f>IF(_xlfn.XLOOKUP(C76,customers!$A$1:$A$1001,customers!$C$1:$C$1001,1)=0,"",_xlfn.XLOOKUP(C76,customers!$A$1:$A$1001,customers!$C$1:$C$1001,1))</f>
        <v>jrangall22@newsvine.com</v>
      </c>
      <c r="H76" s="2" t="str">
        <f>_xlfn.XLOOKUP(C76,customers!$A$1:$A$1001,customers!$G$1:$G$1001,"",)</f>
        <v>United States</v>
      </c>
      <c r="I76" t="str">
        <f>INDEX(products!$A$1:$G$49,MATCH(orders!$D76,products!$A$1:$A$49,0),MATCH(orders!I$1,products!$A$1:$G$1,0))</f>
        <v>Exc</v>
      </c>
      <c r="J76" t="str">
        <f>INDEX(products!$A$1:$G$49,MATCH(orders!$D76,products!$A$1:$A$49,0),MATCH(orders!J$1,products!$A$1:$G$1,0))</f>
        <v>L</v>
      </c>
      <c r="K76">
        <f>INDEX(products!$A$1:$G$49,MATCH(orders!$D76,products!$A$1:$A$49,0),MATCH(orders!K$1,products!$A$1:$G$1,0))</f>
        <v>0.5</v>
      </c>
      <c r="L76">
        <f>INDEX(products!$A$1:$G$49,MATCH(orders!$D76,products!$A$1:$A$49,0),MATCH(orders!L$1,products!$A$1:$G$1,0))</f>
        <v>8.91</v>
      </c>
      <c r="M76">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_xlfn.XLOOKUP(C77,customers!$A$1:$A$1001,customers!$B$1:$B$1001,1)</f>
        <v>Kipper Boorn</v>
      </c>
      <c r="G77" s="2" t="str">
        <f>IF(_xlfn.XLOOKUP(C77,customers!$A$1:$A$1001,customers!$C$1:$C$1001,1)=0,"",_xlfn.XLOOKUP(C77,customers!$A$1:$A$1001,customers!$C$1:$C$1001,1))</f>
        <v>kboorn23@ezinearticles.com</v>
      </c>
      <c r="H77" s="2" t="str">
        <f>_xlfn.XLOOKUP(C77,customers!$A$1:$A$1001,customers!$G$1:$G$1001,"",)</f>
        <v>Ireland</v>
      </c>
      <c r="I77" t="str">
        <f>INDEX(products!$A$1:$G$49,MATCH(orders!$D77,products!$A$1:$A$49,0),MATCH(orders!I$1,products!$A$1:$G$1,0))</f>
        <v>Rob</v>
      </c>
      <c r="J77" t="str">
        <f>INDEX(products!$A$1:$G$49,MATCH(orders!$D77,products!$A$1:$A$49,0),MATCH(orders!J$1,products!$A$1:$G$1,0))</f>
        <v>D</v>
      </c>
      <c r="K77">
        <f>INDEX(products!$A$1:$G$49,MATCH(orders!$D77,products!$A$1:$A$49,0),MATCH(orders!K$1,products!$A$1:$G$1,0))</f>
        <v>1</v>
      </c>
      <c r="L77">
        <f>INDEX(products!$A$1:$G$49,MATCH(orders!$D77,products!$A$1:$A$49,0),MATCH(orders!L$1,products!$A$1:$G$1,0))</f>
        <v>8.9499999999999993</v>
      </c>
      <c r="M77">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_xlfn.XLOOKUP(C78,customers!$A$1:$A$1001,customers!$B$1:$B$1001,1)</f>
        <v>Melania Beadle</v>
      </c>
      <c r="G78" s="2" t="str">
        <f>IF(_xlfn.XLOOKUP(C78,customers!$A$1:$A$1001,customers!$C$1:$C$1001,1)=0,"",_xlfn.XLOOKUP(C78,customers!$A$1:$A$1001,customers!$C$1:$C$1001,1))</f>
        <v/>
      </c>
      <c r="H78" s="2" t="str">
        <f>_xlfn.XLOOKUP(C78,customers!$A$1:$A$1001,customers!$G$1:$G$1001,"",)</f>
        <v>Ireland</v>
      </c>
      <c r="I78" t="str">
        <f>INDEX(products!$A$1:$G$49,MATCH(orders!$D78,products!$A$1:$A$49,0),MATCH(orders!I$1,products!$A$1:$G$1,0))</f>
        <v>Rob</v>
      </c>
      <c r="J78" t="str">
        <f>INDEX(products!$A$1:$G$49,MATCH(orders!$D78,products!$A$1:$A$49,0),MATCH(orders!J$1,products!$A$1:$G$1,0))</f>
        <v>L</v>
      </c>
      <c r="K78">
        <f>INDEX(products!$A$1:$G$49,MATCH(orders!$D78,products!$A$1:$A$49,0),MATCH(orders!K$1,products!$A$1:$G$1,0))</f>
        <v>0.2</v>
      </c>
      <c r="L78">
        <f>INDEX(products!$A$1:$G$49,MATCH(orders!$D78,products!$A$1:$A$49,0),MATCH(orders!L$1,products!$A$1:$G$1,0))</f>
        <v>3.5849999999999995</v>
      </c>
      <c r="M78">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_xlfn.XLOOKUP(C79,customers!$A$1:$A$1001,customers!$B$1:$B$1001,1)</f>
        <v>Colene Elgey</v>
      </c>
      <c r="G79" s="2" t="str">
        <f>IF(_xlfn.XLOOKUP(C79,customers!$A$1:$A$1001,customers!$C$1:$C$1001,1)=0,"",_xlfn.XLOOKUP(C79,customers!$A$1:$A$1001,customers!$C$1:$C$1001,1))</f>
        <v>celgey25@webs.com</v>
      </c>
      <c r="H79" s="2" t="str">
        <f>_xlfn.XLOOKUP(C79,customers!$A$1:$A$1001,customers!$G$1:$G$1001,"",)</f>
        <v>United States</v>
      </c>
      <c r="I79" t="str">
        <f>INDEX(products!$A$1:$G$49,MATCH(orders!$D79,products!$A$1:$A$49,0),MATCH(orders!I$1,products!$A$1:$G$1,0))</f>
        <v>Exc</v>
      </c>
      <c r="J79" t="str">
        <f>INDEX(products!$A$1:$G$49,MATCH(orders!$D79,products!$A$1:$A$49,0),MATCH(orders!J$1,products!$A$1:$G$1,0))</f>
        <v>D</v>
      </c>
      <c r="K79">
        <f>INDEX(products!$A$1:$G$49,MATCH(orders!$D79,products!$A$1:$A$49,0),MATCH(orders!K$1,products!$A$1:$G$1,0))</f>
        <v>0.2</v>
      </c>
      <c r="L79">
        <f>INDEX(products!$A$1:$G$49,MATCH(orders!$D79,products!$A$1:$A$49,0),MATCH(orders!L$1,products!$A$1:$G$1,0))</f>
        <v>3.645</v>
      </c>
      <c r="M79">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_xlfn.XLOOKUP(C80,customers!$A$1:$A$1001,customers!$B$1:$B$1001,1)</f>
        <v>Lothaire Mizzi</v>
      </c>
      <c r="G80" s="2" t="str">
        <f>IF(_xlfn.XLOOKUP(C80,customers!$A$1:$A$1001,customers!$C$1:$C$1001,1)=0,"",_xlfn.XLOOKUP(C80,customers!$A$1:$A$1001,customers!$C$1:$C$1001,1))</f>
        <v>lmizzi26@rakuten.co.jp</v>
      </c>
      <c r="H80" s="2" t="str">
        <f>_xlfn.XLOOKUP(C80,customers!$A$1:$A$1001,customers!$G$1:$G$1001,"",)</f>
        <v>United States</v>
      </c>
      <c r="I80" t="str">
        <f>INDEX(products!$A$1:$G$49,MATCH(orders!$D80,products!$A$1:$A$49,0),MATCH(orders!I$1,products!$A$1:$G$1,0))</f>
        <v>Ara</v>
      </c>
      <c r="J80" t="str">
        <f>INDEX(products!$A$1:$G$49,MATCH(orders!$D80,products!$A$1:$A$49,0),MATCH(orders!J$1,products!$A$1:$G$1,0))</f>
        <v>M</v>
      </c>
      <c r="K80">
        <f>INDEX(products!$A$1:$G$49,MATCH(orders!$D80,products!$A$1:$A$49,0),MATCH(orders!K$1,products!$A$1:$G$1,0))</f>
        <v>0.5</v>
      </c>
      <c r="L80">
        <f>INDEX(products!$A$1:$G$49,MATCH(orders!$D80,products!$A$1:$A$49,0),MATCH(orders!L$1,products!$A$1:$G$1,0))</f>
        <v>6.75</v>
      </c>
      <c r="M80">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_xlfn.XLOOKUP(C81,customers!$A$1:$A$1001,customers!$B$1:$B$1001,1)</f>
        <v>Cletis Giacomazzo</v>
      </c>
      <c r="G81" s="2" t="str">
        <f>IF(_xlfn.XLOOKUP(C81,customers!$A$1:$A$1001,customers!$C$1:$C$1001,1)=0,"",_xlfn.XLOOKUP(C81,customers!$A$1:$A$1001,customers!$C$1:$C$1001,1))</f>
        <v>cgiacomazzo27@jigsy.com</v>
      </c>
      <c r="H81" s="2" t="str">
        <f>_xlfn.XLOOKUP(C81,customers!$A$1:$A$1001,customers!$G$1:$G$1001,"",)</f>
        <v>United States</v>
      </c>
      <c r="I81" t="str">
        <f>INDEX(products!$A$1:$G$49,MATCH(orders!$D81,products!$A$1:$A$49,0),MATCH(orders!I$1,products!$A$1:$G$1,0))</f>
        <v>Rob</v>
      </c>
      <c r="J81" t="str">
        <f>INDEX(products!$A$1:$G$49,MATCH(orders!$D81,products!$A$1:$A$49,0),MATCH(orders!J$1,products!$A$1:$G$1,0))</f>
        <v>L</v>
      </c>
      <c r="K81">
        <f>INDEX(products!$A$1:$G$49,MATCH(orders!$D81,products!$A$1:$A$49,0),MATCH(orders!K$1,products!$A$1:$G$1,0))</f>
        <v>1</v>
      </c>
      <c r="L81">
        <f>INDEX(products!$A$1:$G$49,MATCH(orders!$D81,products!$A$1:$A$49,0),MATCH(orders!L$1,products!$A$1:$G$1,0))</f>
        <v>11.95</v>
      </c>
      <c r="M81">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_xlfn.XLOOKUP(C82,customers!$A$1:$A$1001,customers!$B$1:$B$1001,1)</f>
        <v>Ami Arnow</v>
      </c>
      <c r="G82" s="2" t="str">
        <f>IF(_xlfn.XLOOKUP(C82,customers!$A$1:$A$1001,customers!$C$1:$C$1001,1)=0,"",_xlfn.XLOOKUP(C82,customers!$A$1:$A$1001,customers!$C$1:$C$1001,1))</f>
        <v>aarnow28@arizona.edu</v>
      </c>
      <c r="H82" s="2" t="str">
        <f>_xlfn.XLOOKUP(C82,customers!$A$1:$A$1001,customers!$G$1:$G$1001,"",)</f>
        <v>United States</v>
      </c>
      <c r="I82" t="str">
        <f>INDEX(products!$A$1:$G$49,MATCH(orders!$D82,products!$A$1:$A$49,0),MATCH(orders!I$1,products!$A$1:$G$1,0))</f>
        <v>Ara</v>
      </c>
      <c r="J82" t="str">
        <f>INDEX(products!$A$1:$G$49,MATCH(orders!$D82,products!$A$1:$A$49,0),MATCH(orders!J$1,products!$A$1:$G$1,0))</f>
        <v>L</v>
      </c>
      <c r="K82">
        <f>INDEX(products!$A$1:$G$49,MATCH(orders!$D82,products!$A$1:$A$49,0),MATCH(orders!K$1,products!$A$1:$G$1,0))</f>
        <v>0.5</v>
      </c>
      <c r="L82">
        <f>INDEX(products!$A$1:$G$49,MATCH(orders!$D82,products!$A$1:$A$49,0),MATCH(orders!L$1,products!$A$1:$G$1,0))</f>
        <v>7.77</v>
      </c>
      <c r="M82">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_xlfn.XLOOKUP(C83,customers!$A$1:$A$1001,customers!$B$1:$B$1001,1)</f>
        <v>Sheppard Yann</v>
      </c>
      <c r="G83" s="2" t="str">
        <f>IF(_xlfn.XLOOKUP(C83,customers!$A$1:$A$1001,customers!$C$1:$C$1001,1)=0,"",_xlfn.XLOOKUP(C83,customers!$A$1:$A$1001,customers!$C$1:$C$1001,1))</f>
        <v>syann29@senate.gov</v>
      </c>
      <c r="H83" s="2" t="str">
        <f>_xlfn.XLOOKUP(C83,customers!$A$1:$A$1001,customers!$G$1:$G$1001,"",)</f>
        <v>United States</v>
      </c>
      <c r="I83" t="str">
        <f>INDEX(products!$A$1:$G$49,MATCH(orders!$D83,products!$A$1:$A$49,0),MATCH(orders!I$1,products!$A$1:$G$1,0))</f>
        <v>Lib</v>
      </c>
      <c r="J83" t="str">
        <f>INDEX(products!$A$1:$G$49,MATCH(orders!$D83,products!$A$1:$A$49,0),MATCH(orders!J$1,products!$A$1:$G$1,0))</f>
        <v>L</v>
      </c>
      <c r="K83">
        <f>INDEX(products!$A$1:$G$49,MATCH(orders!$D83,products!$A$1:$A$49,0),MATCH(orders!K$1,products!$A$1:$G$1,0))</f>
        <v>2.5</v>
      </c>
      <c r="L83">
        <f>INDEX(products!$A$1:$G$49,MATCH(orders!$D83,products!$A$1:$A$49,0),MATCH(orders!L$1,products!$A$1:$G$1,0))</f>
        <v>36.454999999999998</v>
      </c>
      <c r="M83">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_xlfn.XLOOKUP(C84,customers!$A$1:$A$1001,customers!$B$1:$B$1001,1)</f>
        <v>Bunny Naulls</v>
      </c>
      <c r="G84" s="2" t="str">
        <f>IF(_xlfn.XLOOKUP(C84,customers!$A$1:$A$1001,customers!$C$1:$C$1001,1)=0,"",_xlfn.XLOOKUP(C84,customers!$A$1:$A$1001,customers!$C$1:$C$1001,1))</f>
        <v>bnaulls2a@tiny.cc</v>
      </c>
      <c r="H84" s="2" t="str">
        <f>_xlfn.XLOOKUP(C84,customers!$A$1:$A$1001,customers!$G$1:$G$1001,"",)</f>
        <v>Ireland</v>
      </c>
      <c r="I84" t="str">
        <f>INDEX(products!$A$1:$G$49,MATCH(orders!$D84,products!$A$1:$A$49,0),MATCH(orders!I$1,products!$A$1:$G$1,0))</f>
        <v>Lib</v>
      </c>
      <c r="J84" t="str">
        <f>INDEX(products!$A$1:$G$49,MATCH(orders!$D84,products!$A$1:$A$49,0),MATCH(orders!J$1,products!$A$1:$G$1,0))</f>
        <v>M</v>
      </c>
      <c r="K84">
        <f>INDEX(products!$A$1:$G$49,MATCH(orders!$D84,products!$A$1:$A$49,0),MATCH(orders!K$1,products!$A$1:$G$1,0))</f>
        <v>2.5</v>
      </c>
      <c r="L84">
        <f>INDEX(products!$A$1:$G$49,MATCH(orders!$D84,products!$A$1:$A$49,0),MATCH(orders!L$1,products!$A$1:$G$1,0))</f>
        <v>33.464999999999996</v>
      </c>
      <c r="M84">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_xlfn.XLOOKUP(C85,customers!$A$1:$A$1001,customers!$B$1:$B$1001,1)</f>
        <v>Hally Lorait</v>
      </c>
      <c r="G85" s="2" t="str">
        <f>IF(_xlfn.XLOOKUP(C85,customers!$A$1:$A$1001,customers!$C$1:$C$1001,1)=0,"",_xlfn.XLOOKUP(C85,customers!$A$1:$A$1001,customers!$C$1:$C$1001,1))</f>
        <v/>
      </c>
      <c r="H85" s="2" t="str">
        <f>_xlfn.XLOOKUP(C85,customers!$A$1:$A$1001,customers!$G$1:$G$1001,"",)</f>
        <v>United States</v>
      </c>
      <c r="I85" t="str">
        <f>INDEX(products!$A$1:$G$49,MATCH(orders!$D85,products!$A$1:$A$49,0),MATCH(orders!I$1,products!$A$1:$G$1,0))</f>
        <v>Rob</v>
      </c>
      <c r="J85" t="str">
        <f>INDEX(products!$A$1:$G$49,MATCH(orders!$D85,products!$A$1:$A$49,0),MATCH(orders!J$1,products!$A$1:$G$1,0))</f>
        <v>D</v>
      </c>
      <c r="K85">
        <f>INDEX(products!$A$1:$G$49,MATCH(orders!$D85,products!$A$1:$A$49,0),MATCH(orders!K$1,products!$A$1:$G$1,0))</f>
        <v>2.5</v>
      </c>
      <c r="L85">
        <f>INDEX(products!$A$1:$G$49,MATCH(orders!$D85,products!$A$1:$A$49,0),MATCH(orders!L$1,products!$A$1:$G$1,0))</f>
        <v>20.584999999999997</v>
      </c>
      <c r="M8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_xlfn.XLOOKUP(C86,customers!$A$1:$A$1001,customers!$B$1:$B$1001,1)</f>
        <v>Zaccaria Sherewood</v>
      </c>
      <c r="G86" s="2" t="str">
        <f>IF(_xlfn.XLOOKUP(C86,customers!$A$1:$A$1001,customers!$C$1:$C$1001,1)=0,"",_xlfn.XLOOKUP(C86,customers!$A$1:$A$1001,customers!$C$1:$C$1001,1))</f>
        <v>zsherewood2c@apache.org</v>
      </c>
      <c r="H86" s="2" t="str">
        <f>_xlfn.XLOOKUP(C86,customers!$A$1:$A$1001,customers!$G$1:$G$1001,"",)</f>
        <v>United States</v>
      </c>
      <c r="I86" t="str">
        <f>INDEX(products!$A$1:$G$49,MATCH(orders!$D86,products!$A$1:$A$49,0),MATCH(orders!I$1,products!$A$1:$G$1,0))</f>
        <v>Lib</v>
      </c>
      <c r="J86" t="str">
        <f>INDEX(products!$A$1:$G$49,MATCH(orders!$D86,products!$A$1:$A$49,0),MATCH(orders!J$1,products!$A$1:$G$1,0))</f>
        <v>L</v>
      </c>
      <c r="K86">
        <f>INDEX(products!$A$1:$G$49,MATCH(orders!$D86,products!$A$1:$A$49,0),MATCH(orders!K$1,products!$A$1:$G$1,0))</f>
        <v>0.5</v>
      </c>
      <c r="L86">
        <f>INDEX(products!$A$1:$G$49,MATCH(orders!$D86,products!$A$1:$A$49,0),MATCH(orders!L$1,products!$A$1:$G$1,0))</f>
        <v>9.51</v>
      </c>
      <c r="M86">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_xlfn.XLOOKUP(C87,customers!$A$1:$A$1001,customers!$B$1:$B$1001,1)</f>
        <v>Jeffrey Dufaire</v>
      </c>
      <c r="G87" s="2" t="str">
        <f>IF(_xlfn.XLOOKUP(C87,customers!$A$1:$A$1001,customers!$C$1:$C$1001,1)=0,"",_xlfn.XLOOKUP(C87,customers!$A$1:$A$1001,customers!$C$1:$C$1001,1))</f>
        <v>jdufaire2d@fc2.com</v>
      </c>
      <c r="H87" s="2" t="str">
        <f>_xlfn.XLOOKUP(C87,customers!$A$1:$A$1001,customers!$G$1:$G$1001,"",)</f>
        <v>United States</v>
      </c>
      <c r="I87" t="str">
        <f>INDEX(products!$A$1:$G$49,MATCH(orders!$D87,products!$A$1:$A$49,0),MATCH(orders!I$1,products!$A$1:$G$1,0))</f>
        <v>Ara</v>
      </c>
      <c r="J87" t="str">
        <f>INDEX(products!$A$1:$G$49,MATCH(orders!$D87,products!$A$1:$A$49,0),MATCH(orders!J$1,products!$A$1:$G$1,0))</f>
        <v>L</v>
      </c>
      <c r="K87">
        <f>INDEX(products!$A$1:$G$49,MATCH(orders!$D87,products!$A$1:$A$49,0),MATCH(orders!K$1,products!$A$1:$G$1,0))</f>
        <v>2.5</v>
      </c>
      <c r="L87">
        <f>INDEX(products!$A$1:$G$49,MATCH(orders!$D87,products!$A$1:$A$49,0),MATCH(orders!L$1,products!$A$1:$G$1,0))</f>
        <v>29.784999999999997</v>
      </c>
      <c r="M87">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_xlfn.XLOOKUP(C88,customers!$A$1:$A$1001,customers!$B$1:$B$1001,1)</f>
        <v>Jeffrey Dufaire</v>
      </c>
      <c r="G88" s="2" t="str">
        <f>IF(_xlfn.XLOOKUP(C88,customers!$A$1:$A$1001,customers!$C$1:$C$1001,1)=0,"",_xlfn.XLOOKUP(C88,customers!$A$1:$A$1001,customers!$C$1:$C$1001,1))</f>
        <v>jdufaire2d@fc2.com</v>
      </c>
      <c r="H88" s="2" t="str">
        <f>_xlfn.XLOOKUP(C88,customers!$A$1:$A$1001,customers!$G$1:$G$1001,"",)</f>
        <v>United States</v>
      </c>
      <c r="I88" t="str">
        <f>INDEX(products!$A$1:$G$49,MATCH(orders!$D88,products!$A$1:$A$49,0),MATCH(orders!I$1,products!$A$1:$G$1,0))</f>
        <v>Ara</v>
      </c>
      <c r="J88" t="str">
        <f>INDEX(products!$A$1:$G$49,MATCH(orders!$D88,products!$A$1:$A$49,0),MATCH(orders!J$1,products!$A$1:$G$1,0))</f>
        <v>D</v>
      </c>
      <c r="K88">
        <f>INDEX(products!$A$1:$G$49,MATCH(orders!$D88,products!$A$1:$A$49,0),MATCH(orders!K$1,products!$A$1:$G$1,0))</f>
        <v>0.2</v>
      </c>
      <c r="L88">
        <f>INDEX(products!$A$1:$G$49,MATCH(orders!$D88,products!$A$1:$A$49,0),MATCH(orders!L$1,products!$A$1:$G$1,0))</f>
        <v>2.9849999999999999</v>
      </c>
      <c r="M88">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_xlfn.XLOOKUP(C89,customers!$A$1:$A$1001,customers!$B$1:$B$1001,1)</f>
        <v>Beitris Keaveney</v>
      </c>
      <c r="G89" s="2" t="str">
        <f>IF(_xlfn.XLOOKUP(C89,customers!$A$1:$A$1001,customers!$C$1:$C$1001,1)=0,"",_xlfn.XLOOKUP(C89,customers!$A$1:$A$1001,customers!$C$1:$C$1001,1))</f>
        <v>bkeaveney2f@netlog.com</v>
      </c>
      <c r="H89" s="2" t="str">
        <f>_xlfn.XLOOKUP(C89,customers!$A$1:$A$1001,customers!$G$1:$G$1001,"",)</f>
        <v>United States</v>
      </c>
      <c r="I89" t="str">
        <f>INDEX(products!$A$1:$G$49,MATCH(orders!$D89,products!$A$1:$A$49,0),MATCH(orders!I$1,products!$A$1:$G$1,0))</f>
        <v>Ara</v>
      </c>
      <c r="J89" t="str">
        <f>INDEX(products!$A$1:$G$49,MATCH(orders!$D89,products!$A$1:$A$49,0),MATCH(orders!J$1,products!$A$1:$G$1,0))</f>
        <v>M</v>
      </c>
      <c r="K89">
        <f>INDEX(products!$A$1:$G$49,MATCH(orders!$D89,products!$A$1:$A$49,0),MATCH(orders!K$1,products!$A$1:$G$1,0))</f>
        <v>1</v>
      </c>
      <c r="L89">
        <f>INDEX(products!$A$1:$G$49,MATCH(orders!$D89,products!$A$1:$A$49,0),MATCH(orders!L$1,products!$A$1:$G$1,0))</f>
        <v>11.25</v>
      </c>
      <c r="M89">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_xlfn.XLOOKUP(C90,customers!$A$1:$A$1001,customers!$B$1:$B$1001,1)</f>
        <v>Elna Grise</v>
      </c>
      <c r="G90" s="2" t="str">
        <f>IF(_xlfn.XLOOKUP(C90,customers!$A$1:$A$1001,customers!$C$1:$C$1001,1)=0,"",_xlfn.XLOOKUP(C90,customers!$A$1:$A$1001,customers!$C$1:$C$1001,1))</f>
        <v>egrise2g@cargocollective.com</v>
      </c>
      <c r="H90" s="2" t="str">
        <f>_xlfn.XLOOKUP(C90,customers!$A$1:$A$1001,customers!$G$1:$G$1001,"",)</f>
        <v>United States</v>
      </c>
      <c r="I90" t="str">
        <f>INDEX(products!$A$1:$G$49,MATCH(orders!$D90,products!$A$1:$A$49,0),MATCH(orders!I$1,products!$A$1:$G$1,0))</f>
        <v>Rob</v>
      </c>
      <c r="J90" t="str">
        <f>INDEX(products!$A$1:$G$49,MATCH(orders!$D90,products!$A$1:$A$49,0),MATCH(orders!J$1,products!$A$1:$G$1,0))</f>
        <v>L</v>
      </c>
      <c r="K90">
        <f>INDEX(products!$A$1:$G$49,MATCH(orders!$D90,products!$A$1:$A$49,0),MATCH(orders!K$1,products!$A$1:$G$1,0))</f>
        <v>1</v>
      </c>
      <c r="L90">
        <f>INDEX(products!$A$1:$G$49,MATCH(orders!$D90,products!$A$1:$A$49,0),MATCH(orders!L$1,products!$A$1:$G$1,0))</f>
        <v>11.95</v>
      </c>
      <c r="M90">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_xlfn.XLOOKUP(C91,customers!$A$1:$A$1001,customers!$B$1:$B$1001,1)</f>
        <v>Torie Gottelier</v>
      </c>
      <c r="G91" s="2" t="str">
        <f>IF(_xlfn.XLOOKUP(C91,customers!$A$1:$A$1001,customers!$C$1:$C$1001,1)=0,"",_xlfn.XLOOKUP(C91,customers!$A$1:$A$1001,customers!$C$1:$C$1001,1))</f>
        <v>tgottelier2h@vistaprint.com</v>
      </c>
      <c r="H91" s="2" t="str">
        <f>_xlfn.XLOOKUP(C91,customers!$A$1:$A$1001,customers!$G$1:$G$1001,"",)</f>
        <v>United States</v>
      </c>
      <c r="I91" t="str">
        <f>INDEX(products!$A$1:$G$49,MATCH(orders!$D91,products!$A$1:$A$49,0),MATCH(orders!I$1,products!$A$1:$G$1,0))</f>
        <v>Ara</v>
      </c>
      <c r="J91" t="str">
        <f>INDEX(products!$A$1:$G$49,MATCH(orders!$D91,products!$A$1:$A$49,0),MATCH(orders!J$1,products!$A$1:$G$1,0))</f>
        <v>L</v>
      </c>
      <c r="K91">
        <f>INDEX(products!$A$1:$G$49,MATCH(orders!$D91,products!$A$1:$A$49,0),MATCH(orders!K$1,products!$A$1:$G$1,0))</f>
        <v>1</v>
      </c>
      <c r="L91">
        <f>INDEX(products!$A$1:$G$49,MATCH(orders!$D91,products!$A$1:$A$49,0),MATCH(orders!L$1,products!$A$1:$G$1,0))</f>
        <v>12.95</v>
      </c>
      <c r="M91">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_xlfn.XLOOKUP(C92,customers!$A$1:$A$1001,customers!$B$1:$B$1001,1)</f>
        <v>Loydie Langlais</v>
      </c>
      <c r="G92" s="2" t="str">
        <f>IF(_xlfn.XLOOKUP(C92,customers!$A$1:$A$1001,customers!$C$1:$C$1001,1)=0,"",_xlfn.XLOOKUP(C92,customers!$A$1:$A$1001,customers!$C$1:$C$1001,1))</f>
        <v/>
      </c>
      <c r="H92" s="2" t="str">
        <f>_xlfn.XLOOKUP(C92,customers!$A$1:$A$1001,customers!$G$1:$G$1001,"",)</f>
        <v>Ireland</v>
      </c>
      <c r="I92" t="str">
        <f>INDEX(products!$A$1:$G$49,MATCH(orders!$D92,products!$A$1:$A$49,0),MATCH(orders!I$1,products!$A$1:$G$1,0))</f>
        <v>Ara</v>
      </c>
      <c r="J92" t="str">
        <f>INDEX(products!$A$1:$G$49,MATCH(orders!$D92,products!$A$1:$A$49,0),MATCH(orders!J$1,products!$A$1:$G$1,0))</f>
        <v>L</v>
      </c>
      <c r="K92">
        <f>INDEX(products!$A$1:$G$49,MATCH(orders!$D92,products!$A$1:$A$49,0),MATCH(orders!K$1,products!$A$1:$G$1,0))</f>
        <v>1</v>
      </c>
      <c r="L92">
        <f>INDEX(products!$A$1:$G$49,MATCH(orders!$D92,products!$A$1:$A$49,0),MATCH(orders!L$1,products!$A$1:$G$1,0))</f>
        <v>12.95</v>
      </c>
      <c r="M92">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_xlfn.XLOOKUP(C93,customers!$A$1:$A$1001,customers!$B$1:$B$1001,1)</f>
        <v>Adham Greenhead</v>
      </c>
      <c r="G93" s="2" t="str">
        <f>IF(_xlfn.XLOOKUP(C93,customers!$A$1:$A$1001,customers!$C$1:$C$1001,1)=0,"",_xlfn.XLOOKUP(C93,customers!$A$1:$A$1001,customers!$C$1:$C$1001,1))</f>
        <v>agreenhead2j@dailymail.co.uk</v>
      </c>
      <c r="H93" s="2" t="str">
        <f>_xlfn.XLOOKUP(C93,customers!$A$1:$A$1001,customers!$G$1:$G$1001,"",)</f>
        <v>United States</v>
      </c>
      <c r="I93" t="str">
        <f>INDEX(products!$A$1:$G$49,MATCH(orders!$D93,products!$A$1:$A$49,0),MATCH(orders!I$1,products!$A$1:$G$1,0))</f>
        <v>Ara</v>
      </c>
      <c r="J93" t="str">
        <f>INDEX(products!$A$1:$G$49,MATCH(orders!$D93,products!$A$1:$A$49,0),MATCH(orders!J$1,products!$A$1:$G$1,0))</f>
        <v>M</v>
      </c>
      <c r="K93">
        <f>INDEX(products!$A$1:$G$49,MATCH(orders!$D93,products!$A$1:$A$49,0),MATCH(orders!K$1,products!$A$1:$G$1,0))</f>
        <v>2.5</v>
      </c>
      <c r="L93">
        <f>INDEX(products!$A$1:$G$49,MATCH(orders!$D93,products!$A$1:$A$49,0),MATCH(orders!L$1,products!$A$1:$G$1,0))</f>
        <v>25.874999999999996</v>
      </c>
      <c r="M93">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_xlfn.XLOOKUP(C94,customers!$A$1:$A$1001,customers!$B$1:$B$1001,1)</f>
        <v>Hamish MacSherry</v>
      </c>
      <c r="G94" s="2" t="str">
        <f>IF(_xlfn.XLOOKUP(C94,customers!$A$1:$A$1001,customers!$C$1:$C$1001,1)=0,"",_xlfn.XLOOKUP(C94,customers!$A$1:$A$1001,customers!$C$1:$C$1001,1))</f>
        <v/>
      </c>
      <c r="H94" s="2" t="str">
        <f>_xlfn.XLOOKUP(C94,customers!$A$1:$A$1001,customers!$G$1:$G$1001,"",)</f>
        <v>United States</v>
      </c>
      <c r="I94" t="str">
        <f>INDEX(products!$A$1:$G$49,MATCH(orders!$D94,products!$A$1:$A$49,0),MATCH(orders!I$1,products!$A$1:$G$1,0))</f>
        <v>Exc</v>
      </c>
      <c r="J94" t="str">
        <f>INDEX(products!$A$1:$G$49,MATCH(orders!$D94,products!$A$1:$A$49,0),MATCH(orders!J$1,products!$A$1:$G$1,0))</f>
        <v>L</v>
      </c>
      <c r="K94">
        <f>INDEX(products!$A$1:$G$49,MATCH(orders!$D94,products!$A$1:$A$49,0),MATCH(orders!K$1,products!$A$1:$G$1,0))</f>
        <v>1</v>
      </c>
      <c r="L94">
        <f>INDEX(products!$A$1:$G$49,MATCH(orders!$D94,products!$A$1:$A$49,0),MATCH(orders!L$1,products!$A$1:$G$1,0))</f>
        <v>14.85</v>
      </c>
      <c r="M94">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_xlfn.XLOOKUP(C95,customers!$A$1:$A$1001,customers!$B$1:$B$1001,1)</f>
        <v>Else Langcaster</v>
      </c>
      <c r="G95" s="2" t="str">
        <f>IF(_xlfn.XLOOKUP(C95,customers!$A$1:$A$1001,customers!$C$1:$C$1001,1)=0,"",_xlfn.XLOOKUP(C95,customers!$A$1:$A$1001,customers!$C$1:$C$1001,1))</f>
        <v>elangcaster2l@spotify.com</v>
      </c>
      <c r="H95" s="2" t="str">
        <f>_xlfn.XLOOKUP(C95,customers!$A$1:$A$1001,customers!$G$1:$G$1001,"",)</f>
        <v>United Kingdom</v>
      </c>
      <c r="I95" t="str">
        <f>INDEX(products!$A$1:$G$49,MATCH(orders!$D95,products!$A$1:$A$49,0),MATCH(orders!I$1,products!$A$1:$G$1,0))</f>
        <v>Exc</v>
      </c>
      <c r="J95" t="str">
        <f>INDEX(products!$A$1:$G$49,MATCH(orders!$D95,products!$A$1:$A$49,0),MATCH(orders!J$1,products!$A$1:$G$1,0))</f>
        <v>L</v>
      </c>
      <c r="K95">
        <f>INDEX(products!$A$1:$G$49,MATCH(orders!$D95,products!$A$1:$A$49,0),MATCH(orders!K$1,products!$A$1:$G$1,0))</f>
        <v>0.5</v>
      </c>
      <c r="L95">
        <f>INDEX(products!$A$1:$G$49,MATCH(orders!$D95,products!$A$1:$A$49,0),MATCH(orders!L$1,products!$A$1:$G$1,0))</f>
        <v>8.91</v>
      </c>
      <c r="M9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_xlfn.XLOOKUP(C96,customers!$A$1:$A$1001,customers!$B$1:$B$1001,1)</f>
        <v>Rudy Farquharson</v>
      </c>
      <c r="G96" s="2" t="str">
        <f>IF(_xlfn.XLOOKUP(C96,customers!$A$1:$A$1001,customers!$C$1:$C$1001,1)=0,"",_xlfn.XLOOKUP(C96,customers!$A$1:$A$1001,customers!$C$1:$C$1001,1))</f>
        <v/>
      </c>
      <c r="H96" s="2" t="str">
        <f>_xlfn.XLOOKUP(C96,customers!$A$1:$A$1001,customers!$G$1:$G$1001,"",)</f>
        <v>Ireland</v>
      </c>
      <c r="I96" t="str">
        <f>INDEX(products!$A$1:$G$49,MATCH(orders!$D96,products!$A$1:$A$49,0),MATCH(orders!I$1,products!$A$1:$G$1,0))</f>
        <v>Ara</v>
      </c>
      <c r="J96" t="str">
        <f>INDEX(products!$A$1:$G$49,MATCH(orders!$D96,products!$A$1:$A$49,0),MATCH(orders!J$1,products!$A$1:$G$1,0))</f>
        <v>D</v>
      </c>
      <c r="K96">
        <f>INDEX(products!$A$1:$G$49,MATCH(orders!$D96,products!$A$1:$A$49,0),MATCH(orders!K$1,products!$A$1:$G$1,0))</f>
        <v>0.2</v>
      </c>
      <c r="L96">
        <f>INDEX(products!$A$1:$G$49,MATCH(orders!$D96,products!$A$1:$A$49,0),MATCH(orders!L$1,products!$A$1:$G$1,0))</f>
        <v>2.9849999999999999</v>
      </c>
      <c r="M96">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_xlfn.XLOOKUP(C97,customers!$A$1:$A$1001,customers!$B$1:$B$1001,1)</f>
        <v>Norene Magauran</v>
      </c>
      <c r="G97" s="2" t="str">
        <f>IF(_xlfn.XLOOKUP(C97,customers!$A$1:$A$1001,customers!$C$1:$C$1001,1)=0,"",_xlfn.XLOOKUP(C97,customers!$A$1:$A$1001,customers!$C$1:$C$1001,1))</f>
        <v>nmagauran2n@51.la</v>
      </c>
      <c r="H97" s="2" t="str">
        <f>_xlfn.XLOOKUP(C97,customers!$A$1:$A$1001,customers!$G$1:$G$1001,"",)</f>
        <v>United States</v>
      </c>
      <c r="I97" t="str">
        <f>INDEX(products!$A$1:$G$49,MATCH(orders!$D97,products!$A$1:$A$49,0),MATCH(orders!I$1,products!$A$1:$G$1,0))</f>
        <v>Ara</v>
      </c>
      <c r="J97" t="str">
        <f>INDEX(products!$A$1:$G$49,MATCH(orders!$D97,products!$A$1:$A$49,0),MATCH(orders!J$1,products!$A$1:$G$1,0))</f>
        <v>M</v>
      </c>
      <c r="K97">
        <f>INDEX(products!$A$1:$G$49,MATCH(orders!$D97,products!$A$1:$A$49,0),MATCH(orders!K$1,products!$A$1:$G$1,0))</f>
        <v>2.5</v>
      </c>
      <c r="L97">
        <f>INDEX(products!$A$1:$G$49,MATCH(orders!$D97,products!$A$1:$A$49,0),MATCH(orders!L$1,products!$A$1:$G$1,0))</f>
        <v>25.874999999999996</v>
      </c>
      <c r="M97">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_xlfn.XLOOKUP(C98,customers!$A$1:$A$1001,customers!$B$1:$B$1001,1)</f>
        <v>Vicki Kirdsch</v>
      </c>
      <c r="G98" s="2" t="str">
        <f>IF(_xlfn.XLOOKUP(C98,customers!$A$1:$A$1001,customers!$C$1:$C$1001,1)=0,"",_xlfn.XLOOKUP(C98,customers!$A$1:$A$1001,customers!$C$1:$C$1001,1))</f>
        <v>vkirdsch2o@google.fr</v>
      </c>
      <c r="H98" s="2" t="str">
        <f>_xlfn.XLOOKUP(C98,customers!$A$1:$A$1001,customers!$G$1:$G$1001,"",)</f>
        <v>United States</v>
      </c>
      <c r="I98" t="str">
        <f>INDEX(products!$A$1:$G$49,MATCH(orders!$D98,products!$A$1:$A$49,0),MATCH(orders!I$1,products!$A$1:$G$1,0))</f>
        <v>Ara</v>
      </c>
      <c r="J98" t="str">
        <f>INDEX(products!$A$1:$G$49,MATCH(orders!$D98,products!$A$1:$A$49,0),MATCH(orders!J$1,products!$A$1:$G$1,0))</f>
        <v>D</v>
      </c>
      <c r="K98">
        <f>INDEX(products!$A$1:$G$49,MATCH(orders!$D98,products!$A$1:$A$49,0),MATCH(orders!K$1,products!$A$1:$G$1,0))</f>
        <v>0.2</v>
      </c>
      <c r="L98">
        <f>INDEX(products!$A$1:$G$49,MATCH(orders!$D98,products!$A$1:$A$49,0),MATCH(orders!L$1,products!$A$1:$G$1,0))</f>
        <v>2.9849999999999999</v>
      </c>
      <c r="M98">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_xlfn.XLOOKUP(C99,customers!$A$1:$A$1001,customers!$B$1:$B$1001,1)</f>
        <v>Ilysa Whapple</v>
      </c>
      <c r="G99" s="2" t="str">
        <f>IF(_xlfn.XLOOKUP(C99,customers!$A$1:$A$1001,customers!$C$1:$C$1001,1)=0,"",_xlfn.XLOOKUP(C99,customers!$A$1:$A$1001,customers!$C$1:$C$1001,1))</f>
        <v>iwhapple2p@com.com</v>
      </c>
      <c r="H99" s="2" t="str">
        <f>_xlfn.XLOOKUP(C99,customers!$A$1:$A$1001,customers!$G$1:$G$1001,"",)</f>
        <v>United States</v>
      </c>
      <c r="I99" t="str">
        <f>INDEX(products!$A$1:$G$49,MATCH(orders!$D99,products!$A$1:$A$49,0),MATCH(orders!I$1,products!$A$1:$G$1,0))</f>
        <v>Ara</v>
      </c>
      <c r="J99" t="str">
        <f>INDEX(products!$A$1:$G$49,MATCH(orders!$D99,products!$A$1:$A$49,0),MATCH(orders!J$1,products!$A$1:$G$1,0))</f>
        <v>M</v>
      </c>
      <c r="K99">
        <f>INDEX(products!$A$1:$G$49,MATCH(orders!$D99,products!$A$1:$A$49,0),MATCH(orders!K$1,products!$A$1:$G$1,0))</f>
        <v>0.5</v>
      </c>
      <c r="L99">
        <f>INDEX(products!$A$1:$G$49,MATCH(orders!$D99,products!$A$1:$A$49,0),MATCH(orders!L$1,products!$A$1:$G$1,0))</f>
        <v>6.75</v>
      </c>
      <c r="M99">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_xlfn.XLOOKUP(C100,customers!$A$1:$A$1001,customers!$B$1:$B$1001,1)</f>
        <v>Ruy Cancellieri</v>
      </c>
      <c r="G100" s="2" t="str">
        <f>IF(_xlfn.XLOOKUP(C100,customers!$A$1:$A$1001,customers!$C$1:$C$1001,1)=0,"",_xlfn.XLOOKUP(C100,customers!$A$1:$A$1001,customers!$C$1:$C$1001,1))</f>
        <v/>
      </c>
      <c r="H100" s="2" t="str">
        <f>_xlfn.XLOOKUP(C100,customers!$A$1:$A$1001,customers!$G$1:$G$1001,"",)</f>
        <v>Ireland</v>
      </c>
      <c r="I100" t="str">
        <f>INDEX(products!$A$1:$G$49,MATCH(orders!$D100,products!$A$1:$A$49,0),MATCH(orders!I$1,products!$A$1:$G$1,0))</f>
        <v>Ara</v>
      </c>
      <c r="J100" t="str">
        <f>INDEX(products!$A$1:$G$49,MATCH(orders!$D100,products!$A$1:$A$49,0),MATCH(orders!J$1,products!$A$1:$G$1,0))</f>
        <v>D</v>
      </c>
      <c r="K100">
        <f>INDEX(products!$A$1:$G$49,MATCH(orders!$D100,products!$A$1:$A$49,0),MATCH(orders!K$1,products!$A$1:$G$1,0))</f>
        <v>0.2</v>
      </c>
      <c r="L100">
        <f>INDEX(products!$A$1:$G$49,MATCH(orders!$D100,products!$A$1:$A$49,0),MATCH(orders!L$1,products!$A$1:$G$1,0))</f>
        <v>2.9849999999999999</v>
      </c>
      <c r="M100">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_xlfn.XLOOKUP(C101,customers!$A$1:$A$1001,customers!$B$1:$B$1001,1)</f>
        <v>Aube Follett</v>
      </c>
      <c r="G101" s="2" t="str">
        <f>IF(_xlfn.XLOOKUP(C101,customers!$A$1:$A$1001,customers!$C$1:$C$1001,1)=0,"",_xlfn.XLOOKUP(C101,customers!$A$1:$A$1001,customers!$C$1:$C$1001,1))</f>
        <v/>
      </c>
      <c r="H101" s="2" t="str">
        <f>_xlfn.XLOOKUP(C101,customers!$A$1:$A$1001,customers!$G$1:$G$1001,"",)</f>
        <v>United States</v>
      </c>
      <c r="I101" t="str">
        <f>INDEX(products!$A$1:$G$49,MATCH(orders!$D101,products!$A$1:$A$49,0),MATCH(orders!I$1,products!$A$1:$G$1,0))</f>
        <v>Lib</v>
      </c>
      <c r="J101" t="str">
        <f>INDEX(products!$A$1:$G$49,MATCH(orders!$D101,products!$A$1:$A$49,0),MATCH(orders!J$1,products!$A$1:$G$1,0))</f>
        <v>M</v>
      </c>
      <c r="K101">
        <f>INDEX(products!$A$1:$G$49,MATCH(orders!$D101,products!$A$1:$A$49,0),MATCH(orders!K$1,products!$A$1:$G$1,0))</f>
        <v>0.2</v>
      </c>
      <c r="L101">
        <f>INDEX(products!$A$1:$G$49,MATCH(orders!$D101,products!$A$1:$A$49,0),MATCH(orders!L$1,products!$A$1:$G$1,0))</f>
        <v>4.3650000000000002</v>
      </c>
      <c r="M101">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_xlfn.XLOOKUP(C102,customers!$A$1:$A$1001,customers!$B$1:$B$1001,1)</f>
        <v>Rudiger Di Bartolomeo</v>
      </c>
      <c r="G102" s="2" t="str">
        <f>IF(_xlfn.XLOOKUP(C102,customers!$A$1:$A$1001,customers!$C$1:$C$1001,1)=0,"",_xlfn.XLOOKUP(C102,customers!$A$1:$A$1001,customers!$C$1:$C$1001,1))</f>
        <v/>
      </c>
      <c r="H102" s="2" t="str">
        <f>_xlfn.XLOOKUP(C102,customers!$A$1:$A$1001,customers!$G$1:$G$1001,"",)</f>
        <v>United States</v>
      </c>
      <c r="I102" t="str">
        <f>INDEX(products!$A$1:$G$49,MATCH(orders!$D102,products!$A$1:$A$49,0),MATCH(orders!I$1,products!$A$1:$G$1,0))</f>
        <v>Ara</v>
      </c>
      <c r="J102" t="str">
        <f>INDEX(products!$A$1:$G$49,MATCH(orders!$D102,products!$A$1:$A$49,0),MATCH(orders!J$1,products!$A$1:$G$1,0))</f>
        <v>L</v>
      </c>
      <c r="K102">
        <f>INDEX(products!$A$1:$G$49,MATCH(orders!$D102,products!$A$1:$A$49,0),MATCH(orders!K$1,products!$A$1:$G$1,0))</f>
        <v>0.2</v>
      </c>
      <c r="L102">
        <f>INDEX(products!$A$1:$G$49,MATCH(orders!$D102,products!$A$1:$A$49,0),MATCH(orders!L$1,products!$A$1:$G$1,0))</f>
        <v>3.8849999999999998</v>
      </c>
      <c r="M102">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_xlfn.XLOOKUP(C103,customers!$A$1:$A$1001,customers!$B$1:$B$1001,1)</f>
        <v>Nickey Youles</v>
      </c>
      <c r="G103" s="2" t="str">
        <f>IF(_xlfn.XLOOKUP(C103,customers!$A$1:$A$1001,customers!$C$1:$C$1001,1)=0,"",_xlfn.XLOOKUP(C103,customers!$A$1:$A$1001,customers!$C$1:$C$1001,1))</f>
        <v>nyoules2t@reference.com</v>
      </c>
      <c r="H103" s="2" t="str">
        <f>_xlfn.XLOOKUP(C103,customers!$A$1:$A$1001,customers!$G$1:$G$1001,"",)</f>
        <v>Ireland</v>
      </c>
      <c r="I103" t="str">
        <f>INDEX(products!$A$1:$G$49,MATCH(orders!$D103,products!$A$1:$A$49,0),MATCH(orders!I$1,products!$A$1:$G$1,0))</f>
        <v>Lib</v>
      </c>
      <c r="J103" t="str">
        <f>INDEX(products!$A$1:$G$49,MATCH(orders!$D103,products!$A$1:$A$49,0),MATCH(orders!J$1,products!$A$1:$G$1,0))</f>
        <v>D</v>
      </c>
      <c r="K103">
        <f>INDEX(products!$A$1:$G$49,MATCH(orders!$D103,products!$A$1:$A$49,0),MATCH(orders!K$1,products!$A$1:$G$1,0))</f>
        <v>2.5</v>
      </c>
      <c r="L103">
        <f>INDEX(products!$A$1:$G$49,MATCH(orders!$D103,products!$A$1:$A$49,0),MATCH(orders!L$1,products!$A$1:$G$1,0))</f>
        <v>29.784999999999997</v>
      </c>
      <c r="M103">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_xlfn.XLOOKUP(C104,customers!$A$1:$A$1001,customers!$B$1:$B$1001,1)</f>
        <v>Dyanna Aizikovitz</v>
      </c>
      <c r="G104" s="2" t="str">
        <f>IF(_xlfn.XLOOKUP(C104,customers!$A$1:$A$1001,customers!$C$1:$C$1001,1)=0,"",_xlfn.XLOOKUP(C104,customers!$A$1:$A$1001,customers!$C$1:$C$1001,1))</f>
        <v>daizikovitz2u@answers.com</v>
      </c>
      <c r="H104" s="2" t="str">
        <f>_xlfn.XLOOKUP(C104,customers!$A$1:$A$1001,customers!$G$1:$G$1001,"",)</f>
        <v>Ireland</v>
      </c>
      <c r="I104" t="str">
        <f>INDEX(products!$A$1:$G$49,MATCH(orders!$D104,products!$A$1:$A$49,0),MATCH(orders!I$1,products!$A$1:$G$1,0))</f>
        <v>Lib</v>
      </c>
      <c r="J104" t="str">
        <f>INDEX(products!$A$1:$G$49,MATCH(orders!$D104,products!$A$1:$A$49,0),MATCH(orders!J$1,products!$A$1:$G$1,0))</f>
        <v>D</v>
      </c>
      <c r="K104">
        <f>INDEX(products!$A$1:$G$49,MATCH(orders!$D104,products!$A$1:$A$49,0),MATCH(orders!K$1,products!$A$1:$G$1,0))</f>
        <v>1</v>
      </c>
      <c r="L104">
        <f>INDEX(products!$A$1:$G$49,MATCH(orders!$D104,products!$A$1:$A$49,0),MATCH(orders!L$1,products!$A$1:$G$1,0))</f>
        <v>12.95</v>
      </c>
      <c r="M104">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_xlfn.XLOOKUP(C105,customers!$A$1:$A$1001,customers!$B$1:$B$1001,1)</f>
        <v>Bram Revel</v>
      </c>
      <c r="G105" s="2" t="str">
        <f>IF(_xlfn.XLOOKUP(C105,customers!$A$1:$A$1001,customers!$C$1:$C$1001,1)=0,"",_xlfn.XLOOKUP(C105,customers!$A$1:$A$1001,customers!$C$1:$C$1001,1))</f>
        <v>brevel2v@fastcompany.com</v>
      </c>
      <c r="H105" s="2" t="str">
        <f>_xlfn.XLOOKUP(C105,customers!$A$1:$A$1001,customers!$G$1:$G$1001,"",)</f>
        <v>United States</v>
      </c>
      <c r="I105" t="str">
        <f>INDEX(products!$A$1:$G$49,MATCH(orders!$D105,products!$A$1:$A$49,0),MATCH(orders!I$1,products!$A$1:$G$1,0))</f>
        <v>Rob</v>
      </c>
      <c r="J105" t="str">
        <f>INDEX(products!$A$1:$G$49,MATCH(orders!$D105,products!$A$1:$A$49,0),MATCH(orders!J$1,products!$A$1:$G$1,0))</f>
        <v>M</v>
      </c>
      <c r="K105">
        <f>INDEX(products!$A$1:$G$49,MATCH(orders!$D105,products!$A$1:$A$49,0),MATCH(orders!K$1,products!$A$1:$G$1,0))</f>
        <v>0.2</v>
      </c>
      <c r="L105">
        <f>INDEX(products!$A$1:$G$49,MATCH(orders!$D105,products!$A$1:$A$49,0),MATCH(orders!L$1,products!$A$1:$G$1,0))</f>
        <v>2.9849999999999999</v>
      </c>
      <c r="M10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_xlfn.XLOOKUP(C106,customers!$A$1:$A$1001,customers!$B$1:$B$1001,1)</f>
        <v>Emiline Priddis</v>
      </c>
      <c r="G106" s="2" t="str">
        <f>IF(_xlfn.XLOOKUP(C106,customers!$A$1:$A$1001,customers!$C$1:$C$1001,1)=0,"",_xlfn.XLOOKUP(C106,customers!$A$1:$A$1001,customers!$C$1:$C$1001,1))</f>
        <v>epriddis2w@nationalgeographic.com</v>
      </c>
      <c r="H106" s="2" t="str">
        <f>_xlfn.XLOOKUP(C106,customers!$A$1:$A$1001,customers!$G$1:$G$1001,"",)</f>
        <v>United States</v>
      </c>
      <c r="I106" t="str">
        <f>INDEX(products!$A$1:$G$49,MATCH(orders!$D106,products!$A$1:$A$49,0),MATCH(orders!I$1,products!$A$1:$G$1,0))</f>
        <v>Lib</v>
      </c>
      <c r="J106" t="str">
        <f>INDEX(products!$A$1:$G$49,MATCH(orders!$D106,products!$A$1:$A$49,0),MATCH(orders!J$1,products!$A$1:$G$1,0))</f>
        <v>M</v>
      </c>
      <c r="K106">
        <f>INDEX(products!$A$1:$G$49,MATCH(orders!$D106,products!$A$1:$A$49,0),MATCH(orders!K$1,products!$A$1:$G$1,0))</f>
        <v>1</v>
      </c>
      <c r="L106">
        <f>INDEX(products!$A$1:$G$49,MATCH(orders!$D106,products!$A$1:$A$49,0),MATCH(orders!L$1,products!$A$1:$G$1,0))</f>
        <v>14.55</v>
      </c>
      <c r="M106">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_xlfn.XLOOKUP(C107,customers!$A$1:$A$1001,customers!$B$1:$B$1001,1)</f>
        <v>Queenie Veel</v>
      </c>
      <c r="G107" s="2" t="str">
        <f>IF(_xlfn.XLOOKUP(C107,customers!$A$1:$A$1001,customers!$C$1:$C$1001,1)=0,"",_xlfn.XLOOKUP(C107,customers!$A$1:$A$1001,customers!$C$1:$C$1001,1))</f>
        <v>qveel2x@jugem.jp</v>
      </c>
      <c r="H107" s="2" t="str">
        <f>_xlfn.XLOOKUP(C107,customers!$A$1:$A$1001,customers!$G$1:$G$1001,"",)</f>
        <v>United States</v>
      </c>
      <c r="I107" t="str">
        <f>INDEX(products!$A$1:$G$49,MATCH(orders!$D107,products!$A$1:$A$49,0),MATCH(orders!I$1,products!$A$1:$G$1,0))</f>
        <v>Ara</v>
      </c>
      <c r="J107" t="str">
        <f>INDEX(products!$A$1:$G$49,MATCH(orders!$D107,products!$A$1:$A$49,0),MATCH(orders!J$1,products!$A$1:$G$1,0))</f>
        <v>M</v>
      </c>
      <c r="K107">
        <f>INDEX(products!$A$1:$G$49,MATCH(orders!$D107,products!$A$1:$A$49,0),MATCH(orders!K$1,products!$A$1:$G$1,0))</f>
        <v>0.5</v>
      </c>
      <c r="L107">
        <f>INDEX(products!$A$1:$G$49,MATCH(orders!$D107,products!$A$1:$A$49,0),MATCH(orders!L$1,products!$A$1:$G$1,0))</f>
        <v>6.75</v>
      </c>
      <c r="M107">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_xlfn.XLOOKUP(C108,customers!$A$1:$A$1001,customers!$B$1:$B$1001,1)</f>
        <v>Lind Conyers</v>
      </c>
      <c r="G108" s="2" t="str">
        <f>IF(_xlfn.XLOOKUP(C108,customers!$A$1:$A$1001,customers!$C$1:$C$1001,1)=0,"",_xlfn.XLOOKUP(C108,customers!$A$1:$A$1001,customers!$C$1:$C$1001,1))</f>
        <v>lconyers2y@twitter.com</v>
      </c>
      <c r="H108" s="2" t="str">
        <f>_xlfn.XLOOKUP(C108,customers!$A$1:$A$1001,customers!$G$1:$G$1001,"",)</f>
        <v>United States</v>
      </c>
      <c r="I108" t="str">
        <f>INDEX(products!$A$1:$G$49,MATCH(orders!$D108,products!$A$1:$A$49,0),MATCH(orders!I$1,products!$A$1:$G$1,0))</f>
        <v>Exc</v>
      </c>
      <c r="J108" t="str">
        <f>INDEX(products!$A$1:$G$49,MATCH(orders!$D108,products!$A$1:$A$49,0),MATCH(orders!J$1,products!$A$1:$G$1,0))</f>
        <v>D</v>
      </c>
      <c r="K108">
        <f>INDEX(products!$A$1:$G$49,MATCH(orders!$D108,products!$A$1:$A$49,0),MATCH(orders!K$1,products!$A$1:$G$1,0))</f>
        <v>1</v>
      </c>
      <c r="L108">
        <f>INDEX(products!$A$1:$G$49,MATCH(orders!$D108,products!$A$1:$A$49,0),MATCH(orders!L$1,products!$A$1:$G$1,0))</f>
        <v>12.15</v>
      </c>
      <c r="M108">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_xlfn.XLOOKUP(C109,customers!$A$1:$A$1001,customers!$B$1:$B$1001,1)</f>
        <v>Pen Wye</v>
      </c>
      <c r="G109" s="2" t="str">
        <f>IF(_xlfn.XLOOKUP(C109,customers!$A$1:$A$1001,customers!$C$1:$C$1001,1)=0,"",_xlfn.XLOOKUP(C109,customers!$A$1:$A$1001,customers!$C$1:$C$1001,1))</f>
        <v>pwye2z@dagondesign.com</v>
      </c>
      <c r="H109" s="2" t="str">
        <f>_xlfn.XLOOKUP(C109,customers!$A$1:$A$1001,customers!$G$1:$G$1001,"",)</f>
        <v>United States</v>
      </c>
      <c r="I109" t="str">
        <f>INDEX(products!$A$1:$G$49,MATCH(orders!$D109,products!$A$1:$A$49,0),MATCH(orders!I$1,products!$A$1:$G$1,0))</f>
        <v>Rob</v>
      </c>
      <c r="J109" t="str">
        <f>INDEX(products!$A$1:$G$49,MATCH(orders!$D109,products!$A$1:$A$49,0),MATCH(orders!J$1,products!$A$1:$G$1,0))</f>
        <v>M</v>
      </c>
      <c r="K109">
        <f>INDEX(products!$A$1:$G$49,MATCH(orders!$D109,products!$A$1:$A$49,0),MATCH(orders!K$1,products!$A$1:$G$1,0))</f>
        <v>0.5</v>
      </c>
      <c r="L109">
        <f>INDEX(products!$A$1:$G$49,MATCH(orders!$D109,products!$A$1:$A$49,0),MATCH(orders!L$1,products!$A$1:$G$1,0))</f>
        <v>5.97</v>
      </c>
      <c r="M109">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_xlfn.XLOOKUP(C110,customers!$A$1:$A$1001,customers!$B$1:$B$1001,1)</f>
        <v>Isahella Hagland</v>
      </c>
      <c r="G110" s="2" t="str">
        <f>IF(_xlfn.XLOOKUP(C110,customers!$A$1:$A$1001,customers!$C$1:$C$1001,1)=0,"",_xlfn.XLOOKUP(C110,customers!$A$1:$A$1001,customers!$C$1:$C$1001,1))</f>
        <v/>
      </c>
      <c r="H110" s="2" t="str">
        <f>_xlfn.XLOOKUP(C110,customers!$A$1:$A$1001,customers!$G$1:$G$1001,"",)</f>
        <v>United States</v>
      </c>
      <c r="I110" t="str">
        <f>INDEX(products!$A$1:$G$49,MATCH(orders!$D110,products!$A$1:$A$49,0),MATCH(orders!I$1,products!$A$1:$G$1,0))</f>
        <v>Ara</v>
      </c>
      <c r="J110" t="str">
        <f>INDEX(products!$A$1:$G$49,MATCH(orders!$D110,products!$A$1:$A$49,0),MATCH(orders!J$1,products!$A$1:$G$1,0))</f>
        <v>M</v>
      </c>
      <c r="K110">
        <f>INDEX(products!$A$1:$G$49,MATCH(orders!$D110,products!$A$1:$A$49,0),MATCH(orders!K$1,products!$A$1:$G$1,0))</f>
        <v>0.5</v>
      </c>
      <c r="L110">
        <f>INDEX(products!$A$1:$G$49,MATCH(orders!$D110,products!$A$1:$A$49,0),MATCH(orders!L$1,products!$A$1:$G$1,0))</f>
        <v>6.75</v>
      </c>
      <c r="M110">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_xlfn.XLOOKUP(C111,customers!$A$1:$A$1001,customers!$B$1:$B$1001,1)</f>
        <v>Terry Sheryn</v>
      </c>
      <c r="G111" s="2" t="str">
        <f>IF(_xlfn.XLOOKUP(C111,customers!$A$1:$A$1001,customers!$C$1:$C$1001,1)=0,"",_xlfn.XLOOKUP(C111,customers!$A$1:$A$1001,customers!$C$1:$C$1001,1))</f>
        <v>tsheryn31@mtv.com</v>
      </c>
      <c r="H111" s="2" t="str">
        <f>_xlfn.XLOOKUP(C111,customers!$A$1:$A$1001,customers!$G$1:$G$1001,"",)</f>
        <v>United States</v>
      </c>
      <c r="I111" t="str">
        <f>INDEX(products!$A$1:$G$49,MATCH(orders!$D111,products!$A$1:$A$49,0),MATCH(orders!I$1,products!$A$1:$G$1,0))</f>
        <v>Lib</v>
      </c>
      <c r="J111" t="str">
        <f>INDEX(products!$A$1:$G$49,MATCH(orders!$D111,products!$A$1:$A$49,0),MATCH(orders!J$1,products!$A$1:$G$1,0))</f>
        <v>D</v>
      </c>
      <c r="K111">
        <f>INDEX(products!$A$1:$G$49,MATCH(orders!$D111,products!$A$1:$A$49,0),MATCH(orders!K$1,products!$A$1:$G$1,0))</f>
        <v>0.5</v>
      </c>
      <c r="L111">
        <f>INDEX(products!$A$1:$G$49,MATCH(orders!$D111,products!$A$1:$A$49,0),MATCH(orders!L$1,products!$A$1:$G$1,0))</f>
        <v>7.77</v>
      </c>
      <c r="M111">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_xlfn.XLOOKUP(C112,customers!$A$1:$A$1001,customers!$B$1:$B$1001,1)</f>
        <v>Marie-jeanne Redgrave</v>
      </c>
      <c r="G112" s="2" t="str">
        <f>IF(_xlfn.XLOOKUP(C112,customers!$A$1:$A$1001,customers!$C$1:$C$1001,1)=0,"",_xlfn.XLOOKUP(C112,customers!$A$1:$A$1001,customers!$C$1:$C$1001,1))</f>
        <v>mredgrave32@cargocollective.com</v>
      </c>
      <c r="H112" s="2" t="str">
        <f>_xlfn.XLOOKUP(C112,customers!$A$1:$A$1001,customers!$G$1:$G$1001,"",)</f>
        <v>United States</v>
      </c>
      <c r="I112" t="str">
        <f>INDEX(products!$A$1:$G$49,MATCH(orders!$D112,products!$A$1:$A$49,0),MATCH(orders!I$1,products!$A$1:$G$1,0))</f>
        <v>Exc</v>
      </c>
      <c r="J112" t="str">
        <f>INDEX(products!$A$1:$G$49,MATCH(orders!$D112,products!$A$1:$A$49,0),MATCH(orders!J$1,products!$A$1:$G$1,0))</f>
        <v>L</v>
      </c>
      <c r="K112">
        <f>INDEX(products!$A$1:$G$49,MATCH(orders!$D112,products!$A$1:$A$49,0),MATCH(orders!K$1,products!$A$1:$G$1,0))</f>
        <v>0.2</v>
      </c>
      <c r="L112">
        <f>INDEX(products!$A$1:$G$49,MATCH(orders!$D112,products!$A$1:$A$49,0),MATCH(orders!L$1,products!$A$1:$G$1,0))</f>
        <v>4.4550000000000001</v>
      </c>
      <c r="M112">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_xlfn.XLOOKUP(C113,customers!$A$1:$A$1001,customers!$B$1:$B$1001,1)</f>
        <v>Betty Fominov</v>
      </c>
      <c r="G113" s="2" t="str">
        <f>IF(_xlfn.XLOOKUP(C113,customers!$A$1:$A$1001,customers!$C$1:$C$1001,1)=0,"",_xlfn.XLOOKUP(C113,customers!$A$1:$A$1001,customers!$C$1:$C$1001,1))</f>
        <v>bfominov33@yale.edu</v>
      </c>
      <c r="H113" s="2" t="str">
        <f>_xlfn.XLOOKUP(C113,customers!$A$1:$A$1001,customers!$G$1:$G$1001,"",)</f>
        <v>United States</v>
      </c>
      <c r="I113" t="str">
        <f>INDEX(products!$A$1:$G$49,MATCH(orders!$D113,products!$A$1:$A$49,0),MATCH(orders!I$1,products!$A$1:$G$1,0))</f>
        <v>Rob</v>
      </c>
      <c r="J113" t="str">
        <f>INDEX(products!$A$1:$G$49,MATCH(orders!$D113,products!$A$1:$A$49,0),MATCH(orders!J$1,products!$A$1:$G$1,0))</f>
        <v>D</v>
      </c>
      <c r="K113">
        <f>INDEX(products!$A$1:$G$49,MATCH(orders!$D113,products!$A$1:$A$49,0),MATCH(orders!K$1,products!$A$1:$G$1,0))</f>
        <v>0.5</v>
      </c>
      <c r="L113">
        <f>INDEX(products!$A$1:$G$49,MATCH(orders!$D113,products!$A$1:$A$49,0),MATCH(orders!L$1,products!$A$1:$G$1,0))</f>
        <v>5.3699999999999992</v>
      </c>
      <c r="M113">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_xlfn.XLOOKUP(C114,customers!$A$1:$A$1001,customers!$B$1:$B$1001,1)</f>
        <v>Shawnee Critchlow</v>
      </c>
      <c r="G114" s="2" t="str">
        <f>IF(_xlfn.XLOOKUP(C114,customers!$A$1:$A$1001,customers!$C$1:$C$1001,1)=0,"",_xlfn.XLOOKUP(C114,customers!$A$1:$A$1001,customers!$C$1:$C$1001,1))</f>
        <v>scritchlow34@un.org</v>
      </c>
      <c r="H114" s="2" t="str">
        <f>_xlfn.XLOOKUP(C114,customers!$A$1:$A$1001,customers!$G$1:$G$1001,"",)</f>
        <v>United States</v>
      </c>
      <c r="I114" t="str">
        <f>INDEX(products!$A$1:$G$49,MATCH(orders!$D114,products!$A$1:$A$49,0),MATCH(orders!I$1,products!$A$1:$G$1,0))</f>
        <v>Ara</v>
      </c>
      <c r="J114" t="str">
        <f>INDEX(products!$A$1:$G$49,MATCH(orders!$D114,products!$A$1:$A$49,0),MATCH(orders!J$1,products!$A$1:$G$1,0))</f>
        <v>M</v>
      </c>
      <c r="K114">
        <f>INDEX(products!$A$1:$G$49,MATCH(orders!$D114,products!$A$1:$A$49,0),MATCH(orders!K$1,products!$A$1:$G$1,0))</f>
        <v>1</v>
      </c>
      <c r="L114">
        <f>INDEX(products!$A$1:$G$49,MATCH(orders!$D114,products!$A$1:$A$49,0),MATCH(orders!L$1,products!$A$1:$G$1,0))</f>
        <v>11.25</v>
      </c>
      <c r="M114">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_xlfn.XLOOKUP(C115,customers!$A$1:$A$1001,customers!$B$1:$B$1001,1)</f>
        <v>Merrel Steptow</v>
      </c>
      <c r="G115" s="2" t="str">
        <f>IF(_xlfn.XLOOKUP(C115,customers!$A$1:$A$1001,customers!$C$1:$C$1001,1)=0,"",_xlfn.XLOOKUP(C115,customers!$A$1:$A$1001,customers!$C$1:$C$1001,1))</f>
        <v>msteptow35@earthlink.net</v>
      </c>
      <c r="H115" s="2" t="str">
        <f>_xlfn.XLOOKUP(C115,customers!$A$1:$A$1001,customers!$G$1:$G$1001,"",)</f>
        <v>Ireland</v>
      </c>
      <c r="I115" t="str">
        <f>INDEX(products!$A$1:$G$49,MATCH(orders!$D115,products!$A$1:$A$49,0),MATCH(orders!I$1,products!$A$1:$G$1,0))</f>
        <v>Lib</v>
      </c>
      <c r="J115" t="str">
        <f>INDEX(products!$A$1:$G$49,MATCH(orders!$D115,products!$A$1:$A$49,0),MATCH(orders!J$1,products!$A$1:$G$1,0))</f>
        <v>M</v>
      </c>
      <c r="K115">
        <f>INDEX(products!$A$1:$G$49,MATCH(orders!$D115,products!$A$1:$A$49,0),MATCH(orders!K$1,products!$A$1:$G$1,0))</f>
        <v>1</v>
      </c>
      <c r="L115">
        <f>INDEX(products!$A$1:$G$49,MATCH(orders!$D115,products!$A$1:$A$49,0),MATCH(orders!L$1,products!$A$1:$G$1,0))</f>
        <v>14.55</v>
      </c>
      <c r="M11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_xlfn.XLOOKUP(C116,customers!$A$1:$A$1001,customers!$B$1:$B$1001,1)</f>
        <v>Carmina Hubbuck</v>
      </c>
      <c r="G116" s="2" t="str">
        <f>IF(_xlfn.XLOOKUP(C116,customers!$A$1:$A$1001,customers!$C$1:$C$1001,1)=0,"",_xlfn.XLOOKUP(C116,customers!$A$1:$A$1001,customers!$C$1:$C$1001,1))</f>
        <v/>
      </c>
      <c r="H116" s="2" t="str">
        <f>_xlfn.XLOOKUP(C116,customers!$A$1:$A$1001,customers!$G$1:$G$1001,"",)</f>
        <v>United States</v>
      </c>
      <c r="I116" t="str">
        <f>INDEX(products!$A$1:$G$49,MATCH(orders!$D116,products!$A$1:$A$49,0),MATCH(orders!I$1,products!$A$1:$G$1,0))</f>
        <v>Rob</v>
      </c>
      <c r="J116" t="str">
        <f>INDEX(products!$A$1:$G$49,MATCH(orders!$D116,products!$A$1:$A$49,0),MATCH(orders!J$1,products!$A$1:$G$1,0))</f>
        <v>L</v>
      </c>
      <c r="K116">
        <f>INDEX(products!$A$1:$G$49,MATCH(orders!$D116,products!$A$1:$A$49,0),MATCH(orders!K$1,products!$A$1:$G$1,0))</f>
        <v>0.2</v>
      </c>
      <c r="L116">
        <f>INDEX(products!$A$1:$G$49,MATCH(orders!$D116,products!$A$1:$A$49,0),MATCH(orders!L$1,products!$A$1:$G$1,0))</f>
        <v>3.5849999999999995</v>
      </c>
      <c r="M116">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_xlfn.XLOOKUP(C117,customers!$A$1:$A$1001,customers!$B$1:$B$1001,1)</f>
        <v>Ingeberg Mulliner</v>
      </c>
      <c r="G117" s="2" t="str">
        <f>IF(_xlfn.XLOOKUP(C117,customers!$A$1:$A$1001,customers!$C$1:$C$1001,1)=0,"",_xlfn.XLOOKUP(C117,customers!$A$1:$A$1001,customers!$C$1:$C$1001,1))</f>
        <v>imulliner37@pinterest.com</v>
      </c>
      <c r="H117" s="2" t="str">
        <f>_xlfn.XLOOKUP(C117,customers!$A$1:$A$1001,customers!$G$1:$G$1001,"",)</f>
        <v>United Kingdom</v>
      </c>
      <c r="I117" t="str">
        <f>INDEX(products!$A$1:$G$49,MATCH(orders!$D117,products!$A$1:$A$49,0),MATCH(orders!I$1,products!$A$1:$G$1,0))</f>
        <v>Lib</v>
      </c>
      <c r="J117" t="str">
        <f>INDEX(products!$A$1:$G$49,MATCH(orders!$D117,products!$A$1:$A$49,0),MATCH(orders!J$1,products!$A$1:$G$1,0))</f>
        <v>L</v>
      </c>
      <c r="K117">
        <f>INDEX(products!$A$1:$G$49,MATCH(orders!$D117,products!$A$1:$A$49,0),MATCH(orders!K$1,products!$A$1:$G$1,0))</f>
        <v>1</v>
      </c>
      <c r="L117">
        <f>INDEX(products!$A$1:$G$49,MATCH(orders!$D117,products!$A$1:$A$49,0),MATCH(orders!L$1,products!$A$1:$G$1,0))</f>
        <v>15.85</v>
      </c>
      <c r="M117">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_xlfn.XLOOKUP(C118,customers!$A$1:$A$1001,customers!$B$1:$B$1001,1)</f>
        <v>Geneva Standley</v>
      </c>
      <c r="G118" s="2" t="str">
        <f>IF(_xlfn.XLOOKUP(C118,customers!$A$1:$A$1001,customers!$C$1:$C$1001,1)=0,"",_xlfn.XLOOKUP(C118,customers!$A$1:$A$1001,customers!$C$1:$C$1001,1))</f>
        <v>gstandley38@dion.ne.jp</v>
      </c>
      <c r="H118" s="2" t="str">
        <f>_xlfn.XLOOKUP(C118,customers!$A$1:$A$1001,customers!$G$1:$G$1001,"",)</f>
        <v>Ireland</v>
      </c>
      <c r="I118" t="str">
        <f>INDEX(products!$A$1:$G$49,MATCH(orders!$D118,products!$A$1:$A$49,0),MATCH(orders!I$1,products!$A$1:$G$1,0))</f>
        <v>Lib</v>
      </c>
      <c r="J118" t="str">
        <f>INDEX(products!$A$1:$G$49,MATCH(orders!$D118,products!$A$1:$A$49,0),MATCH(orders!J$1,products!$A$1:$G$1,0))</f>
        <v>L</v>
      </c>
      <c r="K118">
        <f>INDEX(products!$A$1:$G$49,MATCH(orders!$D118,products!$A$1:$A$49,0),MATCH(orders!K$1,products!$A$1:$G$1,0))</f>
        <v>0.2</v>
      </c>
      <c r="L118">
        <f>INDEX(products!$A$1:$G$49,MATCH(orders!$D118,products!$A$1:$A$49,0),MATCH(orders!L$1,products!$A$1:$G$1,0))</f>
        <v>4.7549999999999999</v>
      </c>
      <c r="M118">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_xlfn.XLOOKUP(C119,customers!$A$1:$A$1001,customers!$B$1:$B$1001,1)</f>
        <v>Brook Drage</v>
      </c>
      <c r="G119" s="2" t="str">
        <f>IF(_xlfn.XLOOKUP(C119,customers!$A$1:$A$1001,customers!$C$1:$C$1001,1)=0,"",_xlfn.XLOOKUP(C119,customers!$A$1:$A$1001,customers!$C$1:$C$1001,1))</f>
        <v>bdrage39@youku.com</v>
      </c>
      <c r="H119" s="2" t="str">
        <f>_xlfn.XLOOKUP(C119,customers!$A$1:$A$1001,customers!$G$1:$G$1001,"",)</f>
        <v>United States</v>
      </c>
      <c r="I119" t="str">
        <f>INDEX(products!$A$1:$G$49,MATCH(orders!$D119,products!$A$1:$A$49,0),MATCH(orders!I$1,products!$A$1:$G$1,0))</f>
        <v>Lib</v>
      </c>
      <c r="J119" t="str">
        <f>INDEX(products!$A$1:$G$49,MATCH(orders!$D119,products!$A$1:$A$49,0),MATCH(orders!J$1,products!$A$1:$G$1,0))</f>
        <v>L</v>
      </c>
      <c r="K119">
        <f>INDEX(products!$A$1:$G$49,MATCH(orders!$D119,products!$A$1:$A$49,0),MATCH(orders!K$1,products!$A$1:$G$1,0))</f>
        <v>0.5</v>
      </c>
      <c r="L119">
        <f>INDEX(products!$A$1:$G$49,MATCH(orders!$D119,products!$A$1:$A$49,0),MATCH(orders!L$1,products!$A$1:$G$1,0))</f>
        <v>9.51</v>
      </c>
      <c r="M119">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_xlfn.XLOOKUP(C120,customers!$A$1:$A$1001,customers!$B$1:$B$1001,1)</f>
        <v>Muffin Yallop</v>
      </c>
      <c r="G120" s="2" t="str">
        <f>IF(_xlfn.XLOOKUP(C120,customers!$A$1:$A$1001,customers!$C$1:$C$1001,1)=0,"",_xlfn.XLOOKUP(C120,customers!$A$1:$A$1001,customers!$C$1:$C$1001,1))</f>
        <v>myallop3a@fema.gov</v>
      </c>
      <c r="H120" s="2" t="str">
        <f>_xlfn.XLOOKUP(C120,customers!$A$1:$A$1001,customers!$G$1:$G$1001,"",)</f>
        <v>United States</v>
      </c>
      <c r="I120" t="str">
        <f>INDEX(products!$A$1:$G$49,MATCH(orders!$D120,products!$A$1:$A$49,0),MATCH(orders!I$1,products!$A$1:$G$1,0))</f>
        <v>Exc</v>
      </c>
      <c r="J120" t="str">
        <f>INDEX(products!$A$1:$G$49,MATCH(orders!$D120,products!$A$1:$A$49,0),MATCH(orders!J$1,products!$A$1:$G$1,0))</f>
        <v>D</v>
      </c>
      <c r="K120">
        <f>INDEX(products!$A$1:$G$49,MATCH(orders!$D120,products!$A$1:$A$49,0),MATCH(orders!K$1,products!$A$1:$G$1,0))</f>
        <v>0.5</v>
      </c>
      <c r="L120">
        <f>INDEX(products!$A$1:$G$49,MATCH(orders!$D120,products!$A$1:$A$49,0),MATCH(orders!L$1,products!$A$1:$G$1,0))</f>
        <v>7.29</v>
      </c>
      <c r="M120">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_xlfn.XLOOKUP(C121,customers!$A$1:$A$1001,customers!$B$1:$B$1001,1)</f>
        <v>Cordi Switsur</v>
      </c>
      <c r="G121" s="2" t="str">
        <f>IF(_xlfn.XLOOKUP(C121,customers!$A$1:$A$1001,customers!$C$1:$C$1001,1)=0,"",_xlfn.XLOOKUP(C121,customers!$A$1:$A$1001,customers!$C$1:$C$1001,1))</f>
        <v>cswitsur3b@chronoengine.com</v>
      </c>
      <c r="H121" s="2" t="str">
        <f>_xlfn.XLOOKUP(C121,customers!$A$1:$A$1001,customers!$G$1:$G$1001,"",)</f>
        <v>United States</v>
      </c>
      <c r="I121" t="str">
        <f>INDEX(products!$A$1:$G$49,MATCH(orders!$D121,products!$A$1:$A$49,0),MATCH(orders!I$1,products!$A$1:$G$1,0))</f>
        <v>Exc</v>
      </c>
      <c r="J121" t="str">
        <f>INDEX(products!$A$1:$G$49,MATCH(orders!$D121,products!$A$1:$A$49,0),MATCH(orders!J$1,products!$A$1:$G$1,0))</f>
        <v>M</v>
      </c>
      <c r="K121">
        <f>INDEX(products!$A$1:$G$49,MATCH(orders!$D121,products!$A$1:$A$49,0),MATCH(orders!K$1,products!$A$1:$G$1,0))</f>
        <v>0.2</v>
      </c>
      <c r="L121">
        <f>INDEX(products!$A$1:$G$49,MATCH(orders!$D121,products!$A$1:$A$49,0),MATCH(orders!L$1,products!$A$1:$G$1,0))</f>
        <v>4.125</v>
      </c>
      <c r="M121">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_xlfn.XLOOKUP(C122,customers!$A$1:$A$1001,customers!$B$1:$B$1001,1)</f>
        <v>Cordi Switsur</v>
      </c>
      <c r="G122" s="2" t="str">
        <f>IF(_xlfn.XLOOKUP(C122,customers!$A$1:$A$1001,customers!$C$1:$C$1001,1)=0,"",_xlfn.XLOOKUP(C122,customers!$A$1:$A$1001,customers!$C$1:$C$1001,1))</f>
        <v>cswitsur3b@chronoengine.com</v>
      </c>
      <c r="H122" s="2" t="str">
        <f>_xlfn.XLOOKUP(C122,customers!$A$1:$A$1001,customers!$G$1:$G$1001,"",)</f>
        <v>United States</v>
      </c>
      <c r="I122" t="str">
        <f>INDEX(products!$A$1:$G$49,MATCH(orders!$D122,products!$A$1:$A$49,0),MATCH(orders!I$1,products!$A$1:$G$1,0))</f>
        <v>Ara</v>
      </c>
      <c r="J122" t="str">
        <f>INDEX(products!$A$1:$G$49,MATCH(orders!$D122,products!$A$1:$A$49,0),MATCH(orders!J$1,products!$A$1:$G$1,0))</f>
        <v>L</v>
      </c>
      <c r="K122">
        <f>INDEX(products!$A$1:$G$49,MATCH(orders!$D122,products!$A$1:$A$49,0),MATCH(orders!K$1,products!$A$1:$G$1,0))</f>
        <v>0.2</v>
      </c>
      <c r="L122">
        <f>INDEX(products!$A$1:$G$49,MATCH(orders!$D122,products!$A$1:$A$49,0),MATCH(orders!L$1,products!$A$1:$G$1,0))</f>
        <v>3.8849999999999998</v>
      </c>
      <c r="M122">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_xlfn.XLOOKUP(C123,customers!$A$1:$A$1001,customers!$B$1:$B$1001,1)</f>
        <v>Cordi Switsur</v>
      </c>
      <c r="G123" s="2" t="str">
        <f>IF(_xlfn.XLOOKUP(C123,customers!$A$1:$A$1001,customers!$C$1:$C$1001,1)=0,"",_xlfn.XLOOKUP(C123,customers!$A$1:$A$1001,customers!$C$1:$C$1001,1))</f>
        <v>cswitsur3b@chronoengine.com</v>
      </c>
      <c r="H123" s="2" t="str">
        <f>_xlfn.XLOOKUP(C123,customers!$A$1:$A$1001,customers!$G$1:$G$1001,"",)</f>
        <v>United States</v>
      </c>
      <c r="I123" t="str">
        <f>INDEX(products!$A$1:$G$49,MATCH(orders!$D123,products!$A$1:$A$49,0),MATCH(orders!I$1,products!$A$1:$G$1,0))</f>
        <v>Exc</v>
      </c>
      <c r="J123" t="str">
        <f>INDEX(products!$A$1:$G$49,MATCH(orders!$D123,products!$A$1:$A$49,0),MATCH(orders!J$1,products!$A$1:$G$1,0))</f>
        <v>M</v>
      </c>
      <c r="K123">
        <f>INDEX(products!$A$1:$G$49,MATCH(orders!$D123,products!$A$1:$A$49,0),MATCH(orders!K$1,products!$A$1:$G$1,0))</f>
        <v>1</v>
      </c>
      <c r="L123">
        <f>INDEX(products!$A$1:$G$49,MATCH(orders!$D123,products!$A$1:$A$49,0),MATCH(orders!L$1,products!$A$1:$G$1,0))</f>
        <v>13.75</v>
      </c>
      <c r="M123">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_xlfn.XLOOKUP(C124,customers!$A$1:$A$1001,customers!$B$1:$B$1001,1)</f>
        <v>Mahala Ludwell</v>
      </c>
      <c r="G124" s="2" t="str">
        <f>IF(_xlfn.XLOOKUP(C124,customers!$A$1:$A$1001,customers!$C$1:$C$1001,1)=0,"",_xlfn.XLOOKUP(C124,customers!$A$1:$A$1001,customers!$C$1:$C$1001,1))</f>
        <v>mludwell3e@blogger.com</v>
      </c>
      <c r="H124" s="2" t="str">
        <f>_xlfn.XLOOKUP(C124,customers!$A$1:$A$1001,customers!$G$1:$G$1001,"",)</f>
        <v>United States</v>
      </c>
      <c r="I124" t="str">
        <f>INDEX(products!$A$1:$G$49,MATCH(orders!$D124,products!$A$1:$A$49,0),MATCH(orders!I$1,products!$A$1:$G$1,0))</f>
        <v>Ara</v>
      </c>
      <c r="J124" t="str">
        <f>INDEX(products!$A$1:$G$49,MATCH(orders!$D124,products!$A$1:$A$49,0),MATCH(orders!J$1,products!$A$1:$G$1,0))</f>
        <v>D</v>
      </c>
      <c r="K124">
        <f>INDEX(products!$A$1:$G$49,MATCH(orders!$D124,products!$A$1:$A$49,0),MATCH(orders!K$1,products!$A$1:$G$1,0))</f>
        <v>0.5</v>
      </c>
      <c r="L124">
        <f>INDEX(products!$A$1:$G$49,MATCH(orders!$D124,products!$A$1:$A$49,0),MATCH(orders!L$1,products!$A$1:$G$1,0))</f>
        <v>5.97</v>
      </c>
      <c r="M124">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_xlfn.XLOOKUP(C125,customers!$A$1:$A$1001,customers!$B$1:$B$1001,1)</f>
        <v>Doll Beauchamp</v>
      </c>
      <c r="G125" s="2" t="str">
        <f>IF(_xlfn.XLOOKUP(C125,customers!$A$1:$A$1001,customers!$C$1:$C$1001,1)=0,"",_xlfn.XLOOKUP(C125,customers!$A$1:$A$1001,customers!$C$1:$C$1001,1))</f>
        <v>dbeauchamp3f@usda.gov</v>
      </c>
      <c r="H125" s="2" t="str">
        <f>_xlfn.XLOOKUP(C125,customers!$A$1:$A$1001,customers!$G$1:$G$1001,"",)</f>
        <v>United States</v>
      </c>
      <c r="I125" t="str">
        <f>INDEX(products!$A$1:$G$49,MATCH(orders!$D125,products!$A$1:$A$49,0),MATCH(orders!I$1,products!$A$1:$G$1,0))</f>
        <v>Lib</v>
      </c>
      <c r="J125" t="str">
        <f>INDEX(products!$A$1:$G$49,MATCH(orders!$D125,products!$A$1:$A$49,0),MATCH(orders!J$1,products!$A$1:$G$1,0))</f>
        <v>L</v>
      </c>
      <c r="K125">
        <f>INDEX(products!$A$1:$G$49,MATCH(orders!$D125,products!$A$1:$A$49,0),MATCH(orders!K$1,products!$A$1:$G$1,0))</f>
        <v>2.5</v>
      </c>
      <c r="L125">
        <f>INDEX(products!$A$1:$G$49,MATCH(orders!$D125,products!$A$1:$A$49,0),MATCH(orders!L$1,products!$A$1:$G$1,0))</f>
        <v>36.454999999999998</v>
      </c>
      <c r="M12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_xlfn.XLOOKUP(C126,customers!$A$1:$A$1001,customers!$B$1:$B$1001,1)</f>
        <v>Stanford Rodliff</v>
      </c>
      <c r="G126" s="2" t="str">
        <f>IF(_xlfn.XLOOKUP(C126,customers!$A$1:$A$1001,customers!$C$1:$C$1001,1)=0,"",_xlfn.XLOOKUP(C126,customers!$A$1:$A$1001,customers!$C$1:$C$1001,1))</f>
        <v>srodliff3g@ted.com</v>
      </c>
      <c r="H126" s="2" t="str">
        <f>_xlfn.XLOOKUP(C126,customers!$A$1:$A$1001,customers!$G$1:$G$1001,"",)</f>
        <v>United States</v>
      </c>
      <c r="I126" t="str">
        <f>INDEX(products!$A$1:$G$49,MATCH(orders!$D126,products!$A$1:$A$49,0),MATCH(orders!I$1,products!$A$1:$G$1,0))</f>
        <v>Lib</v>
      </c>
      <c r="J126" t="str">
        <f>INDEX(products!$A$1:$G$49,MATCH(orders!$D126,products!$A$1:$A$49,0),MATCH(orders!J$1,products!$A$1:$G$1,0))</f>
        <v>M</v>
      </c>
      <c r="K126">
        <f>INDEX(products!$A$1:$G$49,MATCH(orders!$D126,products!$A$1:$A$49,0),MATCH(orders!K$1,products!$A$1:$G$1,0))</f>
        <v>0.2</v>
      </c>
      <c r="L126">
        <f>INDEX(products!$A$1:$G$49,MATCH(orders!$D126,products!$A$1:$A$49,0),MATCH(orders!L$1,products!$A$1:$G$1,0))</f>
        <v>4.3650000000000002</v>
      </c>
      <c r="M126">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_xlfn.XLOOKUP(C127,customers!$A$1:$A$1001,customers!$B$1:$B$1001,1)</f>
        <v>Stevana Woodham</v>
      </c>
      <c r="G127" s="2" t="str">
        <f>IF(_xlfn.XLOOKUP(C127,customers!$A$1:$A$1001,customers!$C$1:$C$1001,1)=0,"",_xlfn.XLOOKUP(C127,customers!$A$1:$A$1001,customers!$C$1:$C$1001,1))</f>
        <v>swoodham3h@businesswire.com</v>
      </c>
      <c r="H127" s="2" t="str">
        <f>_xlfn.XLOOKUP(C127,customers!$A$1:$A$1001,customers!$G$1:$G$1001,"",)</f>
        <v>Ireland</v>
      </c>
      <c r="I127" t="str">
        <f>INDEX(products!$A$1:$G$49,MATCH(orders!$D127,products!$A$1:$A$49,0),MATCH(orders!I$1,products!$A$1:$G$1,0))</f>
        <v>Lib</v>
      </c>
      <c r="J127" t="str">
        <f>INDEX(products!$A$1:$G$49,MATCH(orders!$D127,products!$A$1:$A$49,0),MATCH(orders!J$1,products!$A$1:$G$1,0))</f>
        <v>M</v>
      </c>
      <c r="K127">
        <f>INDEX(products!$A$1:$G$49,MATCH(orders!$D127,products!$A$1:$A$49,0),MATCH(orders!K$1,products!$A$1:$G$1,0))</f>
        <v>0.5</v>
      </c>
      <c r="L127">
        <f>INDEX(products!$A$1:$G$49,MATCH(orders!$D127,products!$A$1:$A$49,0),MATCH(orders!L$1,products!$A$1:$G$1,0))</f>
        <v>8.73</v>
      </c>
      <c r="M127">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_xlfn.XLOOKUP(C128,customers!$A$1:$A$1001,customers!$B$1:$B$1001,1)</f>
        <v>Hewet Synnot</v>
      </c>
      <c r="G128" s="2" t="str">
        <f>IF(_xlfn.XLOOKUP(C128,customers!$A$1:$A$1001,customers!$C$1:$C$1001,1)=0,"",_xlfn.XLOOKUP(C128,customers!$A$1:$A$1001,customers!$C$1:$C$1001,1))</f>
        <v>hsynnot3i@about.com</v>
      </c>
      <c r="H128" s="2" t="str">
        <f>_xlfn.XLOOKUP(C128,customers!$A$1:$A$1001,customers!$G$1:$G$1001,"",)</f>
        <v>United States</v>
      </c>
      <c r="I128" t="str">
        <f>INDEX(products!$A$1:$G$49,MATCH(orders!$D128,products!$A$1:$A$49,0),MATCH(orders!I$1,products!$A$1:$G$1,0))</f>
        <v>Ara</v>
      </c>
      <c r="J128" t="str">
        <f>INDEX(products!$A$1:$G$49,MATCH(orders!$D128,products!$A$1:$A$49,0),MATCH(orders!J$1,products!$A$1:$G$1,0))</f>
        <v>M</v>
      </c>
      <c r="K128">
        <f>INDEX(products!$A$1:$G$49,MATCH(orders!$D128,products!$A$1:$A$49,0),MATCH(orders!K$1,products!$A$1:$G$1,0))</f>
        <v>1</v>
      </c>
      <c r="L128">
        <f>INDEX(products!$A$1:$G$49,MATCH(orders!$D128,products!$A$1:$A$49,0),MATCH(orders!L$1,products!$A$1:$G$1,0))</f>
        <v>11.25</v>
      </c>
      <c r="M128">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_xlfn.XLOOKUP(C129,customers!$A$1:$A$1001,customers!$B$1:$B$1001,1)</f>
        <v>Raleigh Lepere</v>
      </c>
      <c r="G129" s="2" t="str">
        <f>IF(_xlfn.XLOOKUP(C129,customers!$A$1:$A$1001,customers!$C$1:$C$1001,1)=0,"",_xlfn.XLOOKUP(C129,customers!$A$1:$A$1001,customers!$C$1:$C$1001,1))</f>
        <v>rlepere3j@shop-pro.jp</v>
      </c>
      <c r="H129" s="2" t="str">
        <f>_xlfn.XLOOKUP(C129,customers!$A$1:$A$1001,customers!$G$1:$G$1001,"",)</f>
        <v>Ireland</v>
      </c>
      <c r="I129" t="str">
        <f>INDEX(products!$A$1:$G$49,MATCH(orders!$D129,products!$A$1:$A$49,0),MATCH(orders!I$1,products!$A$1:$G$1,0))</f>
        <v>Lib</v>
      </c>
      <c r="J129" t="str">
        <f>INDEX(products!$A$1:$G$49,MATCH(orders!$D129,products!$A$1:$A$49,0),MATCH(orders!J$1,products!$A$1:$G$1,0))</f>
        <v>D</v>
      </c>
      <c r="K129">
        <f>INDEX(products!$A$1:$G$49,MATCH(orders!$D129,products!$A$1:$A$49,0),MATCH(orders!K$1,products!$A$1:$G$1,0))</f>
        <v>1</v>
      </c>
      <c r="L129">
        <f>INDEX(products!$A$1:$G$49,MATCH(orders!$D129,products!$A$1:$A$49,0),MATCH(orders!L$1,products!$A$1:$G$1,0))</f>
        <v>12.95</v>
      </c>
      <c r="M129">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_xlfn.XLOOKUP(C130,customers!$A$1:$A$1001,customers!$B$1:$B$1001,1)</f>
        <v>Timofei Woofinden</v>
      </c>
      <c r="G130" s="2" t="str">
        <f>IF(_xlfn.XLOOKUP(C130,customers!$A$1:$A$1001,customers!$C$1:$C$1001,1)=0,"",_xlfn.XLOOKUP(C130,customers!$A$1:$A$1001,customers!$C$1:$C$1001,1))</f>
        <v>twoofinden3k@businesswire.com</v>
      </c>
      <c r="H130" s="2" t="str">
        <f>_xlfn.XLOOKUP(C130,customers!$A$1:$A$1001,customers!$G$1:$G$1001,"",)</f>
        <v>United States</v>
      </c>
      <c r="I130" t="str">
        <f>INDEX(products!$A$1:$G$49,MATCH(orders!$D130,products!$A$1:$A$49,0),MATCH(orders!I$1,products!$A$1:$G$1,0))</f>
        <v>Ara</v>
      </c>
      <c r="J130" t="str">
        <f>INDEX(products!$A$1:$G$49,MATCH(orders!$D130,products!$A$1:$A$49,0),MATCH(orders!J$1,products!$A$1:$G$1,0))</f>
        <v>M</v>
      </c>
      <c r="K130">
        <f>INDEX(products!$A$1:$G$49,MATCH(orders!$D130,products!$A$1:$A$49,0),MATCH(orders!K$1,products!$A$1:$G$1,0))</f>
        <v>0.5</v>
      </c>
      <c r="L130">
        <f>INDEX(products!$A$1:$G$49,MATCH(orders!$D130,products!$A$1:$A$49,0),MATCH(orders!L$1,products!$A$1:$G$1,0))</f>
        <v>6.75</v>
      </c>
      <c r="M130">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_xlfn.XLOOKUP(C131,customers!$A$1:$A$1001,customers!$B$1:$B$1001,1)</f>
        <v>Evelina Dacca</v>
      </c>
      <c r="G131" s="2" t="str">
        <f>IF(_xlfn.XLOOKUP(C131,customers!$A$1:$A$1001,customers!$C$1:$C$1001,1)=0,"",_xlfn.XLOOKUP(C131,customers!$A$1:$A$1001,customers!$C$1:$C$1001,1))</f>
        <v>edacca3l@google.pl</v>
      </c>
      <c r="H131" s="2" t="str">
        <f>_xlfn.XLOOKUP(C131,customers!$A$1:$A$1001,customers!$G$1:$G$1001,"",)</f>
        <v>United States</v>
      </c>
      <c r="I131" t="str">
        <f>INDEX(products!$A$1:$G$49,MATCH(orders!$D131,products!$A$1:$A$49,0),MATCH(orders!I$1,products!$A$1:$G$1,0))</f>
        <v>Exc</v>
      </c>
      <c r="J131" t="str">
        <f>INDEX(products!$A$1:$G$49,MATCH(orders!$D131,products!$A$1:$A$49,0),MATCH(orders!J$1,products!$A$1:$G$1,0))</f>
        <v>D</v>
      </c>
      <c r="K131">
        <f>INDEX(products!$A$1:$G$49,MATCH(orders!$D131,products!$A$1:$A$49,0),MATCH(orders!K$1,products!$A$1:$G$1,0))</f>
        <v>1</v>
      </c>
      <c r="L131">
        <f>INDEX(products!$A$1:$G$49,MATCH(orders!$D131,products!$A$1:$A$49,0),MATCH(orders!L$1,products!$A$1:$G$1,0))</f>
        <v>12.15</v>
      </c>
      <c r="M131">
        <f t="shared" ref="M131:M194" si="6">E131*L131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_xlfn.XLOOKUP(C132,customers!$A$1:$A$1001,customers!$B$1:$B$1001,1)</f>
        <v>Bidget Tremellier</v>
      </c>
      <c r="G132" s="2" t="str">
        <f>IF(_xlfn.XLOOKUP(C132,customers!$A$1:$A$1001,customers!$C$1:$C$1001,1)=0,"",_xlfn.XLOOKUP(C132,customers!$A$1:$A$1001,customers!$C$1:$C$1001,1))</f>
        <v/>
      </c>
      <c r="H132" s="2" t="str">
        <f>_xlfn.XLOOKUP(C132,customers!$A$1:$A$1001,customers!$G$1:$G$1001,"",)</f>
        <v>Ireland</v>
      </c>
      <c r="I132" t="str">
        <f>INDEX(products!$A$1:$G$49,MATCH(orders!$D132,products!$A$1:$A$49,0),MATCH(orders!I$1,products!$A$1:$G$1,0))</f>
        <v>Ara</v>
      </c>
      <c r="J132" t="str">
        <f>INDEX(products!$A$1:$G$49,MATCH(orders!$D132,products!$A$1:$A$49,0),MATCH(orders!J$1,products!$A$1:$G$1,0))</f>
        <v>L</v>
      </c>
      <c r="K132">
        <f>INDEX(products!$A$1:$G$49,MATCH(orders!$D132,products!$A$1:$A$49,0),MATCH(orders!K$1,products!$A$1:$G$1,0))</f>
        <v>2.5</v>
      </c>
      <c r="L132">
        <f>INDEX(products!$A$1:$G$49,MATCH(orders!$D132,products!$A$1:$A$49,0),MATCH(orders!L$1,products!$A$1:$G$1,0))</f>
        <v>29.784999999999997</v>
      </c>
      <c r="M132">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_xlfn.XLOOKUP(C133,customers!$A$1:$A$1001,customers!$B$1:$B$1001,1)</f>
        <v>Bobinette Hindsberg</v>
      </c>
      <c r="G133" s="2" t="str">
        <f>IF(_xlfn.XLOOKUP(C133,customers!$A$1:$A$1001,customers!$C$1:$C$1001,1)=0,"",_xlfn.XLOOKUP(C133,customers!$A$1:$A$1001,customers!$C$1:$C$1001,1))</f>
        <v>bhindsberg3n@blogs.com</v>
      </c>
      <c r="H133" s="2" t="str">
        <f>_xlfn.XLOOKUP(C133,customers!$A$1:$A$1001,customers!$G$1:$G$1001,"",)</f>
        <v>United States</v>
      </c>
      <c r="I133" t="str">
        <f>INDEX(products!$A$1:$G$49,MATCH(orders!$D133,products!$A$1:$A$49,0),MATCH(orders!I$1,products!$A$1:$G$1,0))</f>
        <v>Exc</v>
      </c>
      <c r="J133" t="str">
        <f>INDEX(products!$A$1:$G$49,MATCH(orders!$D133,products!$A$1:$A$49,0),MATCH(orders!J$1,products!$A$1:$G$1,0))</f>
        <v>D</v>
      </c>
      <c r="K133">
        <f>INDEX(products!$A$1:$G$49,MATCH(orders!$D133,products!$A$1:$A$49,0),MATCH(orders!K$1,products!$A$1:$G$1,0))</f>
        <v>0.5</v>
      </c>
      <c r="L133">
        <f>INDEX(products!$A$1:$G$49,MATCH(orders!$D133,products!$A$1:$A$49,0),MATCH(orders!L$1,products!$A$1:$G$1,0))</f>
        <v>7.29</v>
      </c>
      <c r="M133">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_xlfn.XLOOKUP(C134,customers!$A$1:$A$1001,customers!$B$1:$B$1001,1)</f>
        <v>Osbert Robins</v>
      </c>
      <c r="G134" s="2" t="str">
        <f>IF(_xlfn.XLOOKUP(C134,customers!$A$1:$A$1001,customers!$C$1:$C$1001,1)=0,"",_xlfn.XLOOKUP(C134,customers!$A$1:$A$1001,customers!$C$1:$C$1001,1))</f>
        <v>orobins3o@salon.com</v>
      </c>
      <c r="H134" s="2" t="str">
        <f>_xlfn.XLOOKUP(C134,customers!$A$1:$A$1001,customers!$G$1:$G$1001,"",)</f>
        <v>United States</v>
      </c>
      <c r="I134" t="str">
        <f>INDEX(products!$A$1:$G$49,MATCH(orders!$D134,products!$A$1:$A$49,0),MATCH(orders!I$1,products!$A$1:$G$1,0))</f>
        <v>Ara</v>
      </c>
      <c r="J134" t="str">
        <f>INDEX(products!$A$1:$G$49,MATCH(orders!$D134,products!$A$1:$A$49,0),MATCH(orders!J$1,products!$A$1:$G$1,0))</f>
        <v>L</v>
      </c>
      <c r="K134">
        <f>INDEX(products!$A$1:$G$49,MATCH(orders!$D134,products!$A$1:$A$49,0),MATCH(orders!K$1,products!$A$1:$G$1,0))</f>
        <v>2.5</v>
      </c>
      <c r="L134">
        <f>INDEX(products!$A$1:$G$49,MATCH(orders!$D134,products!$A$1:$A$49,0),MATCH(orders!L$1,products!$A$1:$G$1,0))</f>
        <v>29.784999999999997</v>
      </c>
      <c r="M134">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_xlfn.XLOOKUP(C135,customers!$A$1:$A$1001,customers!$B$1:$B$1001,1)</f>
        <v>Othello Syseland</v>
      </c>
      <c r="G135" s="2" t="str">
        <f>IF(_xlfn.XLOOKUP(C135,customers!$A$1:$A$1001,customers!$C$1:$C$1001,1)=0,"",_xlfn.XLOOKUP(C135,customers!$A$1:$A$1001,customers!$C$1:$C$1001,1))</f>
        <v>osyseland3p@independent.co.uk</v>
      </c>
      <c r="H135" s="2" t="str">
        <f>_xlfn.XLOOKUP(C135,customers!$A$1:$A$1001,customers!$G$1:$G$1001,"",)</f>
        <v>United States</v>
      </c>
      <c r="I135" t="str">
        <f>INDEX(products!$A$1:$G$49,MATCH(orders!$D135,products!$A$1:$A$49,0),MATCH(orders!I$1,products!$A$1:$G$1,0))</f>
        <v>Lib</v>
      </c>
      <c r="J135" t="str">
        <f>INDEX(products!$A$1:$G$49,MATCH(orders!$D135,products!$A$1:$A$49,0),MATCH(orders!J$1,products!$A$1:$G$1,0))</f>
        <v>D</v>
      </c>
      <c r="K135">
        <f>INDEX(products!$A$1:$G$49,MATCH(orders!$D135,products!$A$1:$A$49,0),MATCH(orders!K$1,products!$A$1:$G$1,0))</f>
        <v>1</v>
      </c>
      <c r="L135">
        <f>INDEX(products!$A$1:$G$49,MATCH(orders!$D135,products!$A$1:$A$49,0),MATCH(orders!L$1,products!$A$1:$G$1,0))</f>
        <v>12.95</v>
      </c>
      <c r="M13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_xlfn.XLOOKUP(C136,customers!$A$1:$A$1001,customers!$B$1:$B$1001,1)</f>
        <v>Ewell Hanby</v>
      </c>
      <c r="G136" s="2" t="str">
        <f>IF(_xlfn.XLOOKUP(C136,customers!$A$1:$A$1001,customers!$C$1:$C$1001,1)=0,"",_xlfn.XLOOKUP(C136,customers!$A$1:$A$1001,customers!$C$1:$C$1001,1))</f>
        <v/>
      </c>
      <c r="H136" s="2" t="str">
        <f>_xlfn.XLOOKUP(C136,customers!$A$1:$A$1001,customers!$G$1:$G$1001,"",)</f>
        <v>United States</v>
      </c>
      <c r="I136" t="str">
        <f>INDEX(products!$A$1:$G$49,MATCH(orders!$D136,products!$A$1:$A$49,0),MATCH(orders!I$1,products!$A$1:$G$1,0))</f>
        <v>Exc</v>
      </c>
      <c r="J136" t="str">
        <f>INDEX(products!$A$1:$G$49,MATCH(orders!$D136,products!$A$1:$A$49,0),MATCH(orders!J$1,products!$A$1:$G$1,0))</f>
        <v>M</v>
      </c>
      <c r="K136">
        <f>INDEX(products!$A$1:$G$49,MATCH(orders!$D136,products!$A$1:$A$49,0),MATCH(orders!K$1,products!$A$1:$G$1,0))</f>
        <v>2.5</v>
      </c>
      <c r="L136">
        <f>INDEX(products!$A$1:$G$49,MATCH(orders!$D136,products!$A$1:$A$49,0),MATCH(orders!L$1,products!$A$1:$G$1,0))</f>
        <v>31.624999999999996</v>
      </c>
      <c r="M136">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_xlfn.XLOOKUP(C137,customers!$A$1:$A$1001,customers!$B$1:$B$1001,1)</f>
        <v>Blancha McAmish</v>
      </c>
      <c r="G137" s="2" t="str">
        <f>IF(_xlfn.XLOOKUP(C137,customers!$A$1:$A$1001,customers!$C$1:$C$1001,1)=0,"",_xlfn.XLOOKUP(C137,customers!$A$1:$A$1001,customers!$C$1:$C$1001,1))</f>
        <v>bmcamish2e@tripadvisor.com</v>
      </c>
      <c r="H137" s="2" t="str">
        <f>_xlfn.XLOOKUP(C137,customers!$A$1:$A$1001,customers!$G$1:$G$1001,"",)</f>
        <v>United States</v>
      </c>
      <c r="I137" t="str">
        <f>INDEX(products!$A$1:$G$49,MATCH(orders!$D137,products!$A$1:$A$49,0),MATCH(orders!I$1,products!$A$1:$G$1,0))</f>
        <v>Ara</v>
      </c>
      <c r="J137" t="str">
        <f>INDEX(products!$A$1:$G$49,MATCH(orders!$D137,products!$A$1:$A$49,0),MATCH(orders!J$1,products!$A$1:$G$1,0))</f>
        <v>L</v>
      </c>
      <c r="K137">
        <f>INDEX(products!$A$1:$G$49,MATCH(orders!$D137,products!$A$1:$A$49,0),MATCH(orders!K$1,products!$A$1:$G$1,0))</f>
        <v>0.5</v>
      </c>
      <c r="L137">
        <f>INDEX(products!$A$1:$G$49,MATCH(orders!$D137,products!$A$1:$A$49,0),MATCH(orders!L$1,products!$A$1:$G$1,0))</f>
        <v>7.77</v>
      </c>
      <c r="M137">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_xlfn.XLOOKUP(C138,customers!$A$1:$A$1001,customers!$B$1:$B$1001,1)</f>
        <v>Lowell Keenleyside</v>
      </c>
      <c r="G138" s="2" t="str">
        <f>IF(_xlfn.XLOOKUP(C138,customers!$A$1:$A$1001,customers!$C$1:$C$1001,1)=0,"",_xlfn.XLOOKUP(C138,customers!$A$1:$A$1001,customers!$C$1:$C$1001,1))</f>
        <v>lkeenleyside3s@topsy.com</v>
      </c>
      <c r="H138" s="2" t="str">
        <f>_xlfn.XLOOKUP(C138,customers!$A$1:$A$1001,customers!$G$1:$G$1001,"",)</f>
        <v>United States</v>
      </c>
      <c r="I138" t="str">
        <f>INDEX(products!$A$1:$G$49,MATCH(orders!$D138,products!$A$1:$A$49,0),MATCH(orders!I$1,products!$A$1:$G$1,0))</f>
        <v>Ara</v>
      </c>
      <c r="J138" t="str">
        <f>INDEX(products!$A$1:$G$49,MATCH(orders!$D138,products!$A$1:$A$49,0),MATCH(orders!J$1,products!$A$1:$G$1,0))</f>
        <v>D</v>
      </c>
      <c r="K138">
        <f>INDEX(products!$A$1:$G$49,MATCH(orders!$D138,products!$A$1:$A$49,0),MATCH(orders!K$1,products!$A$1:$G$1,0))</f>
        <v>0.2</v>
      </c>
      <c r="L138">
        <f>INDEX(products!$A$1:$G$49,MATCH(orders!$D138,products!$A$1:$A$49,0),MATCH(orders!L$1,products!$A$1:$G$1,0))</f>
        <v>2.9849999999999999</v>
      </c>
      <c r="M138">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_xlfn.XLOOKUP(C139,customers!$A$1:$A$1001,customers!$B$1:$B$1001,1)</f>
        <v>Elonore Joliffe</v>
      </c>
      <c r="G139" s="2" t="str">
        <f>IF(_xlfn.XLOOKUP(C139,customers!$A$1:$A$1001,customers!$C$1:$C$1001,1)=0,"",_xlfn.XLOOKUP(C139,customers!$A$1:$A$1001,customers!$C$1:$C$1001,1))</f>
        <v/>
      </c>
      <c r="H139" s="2" t="str">
        <f>_xlfn.XLOOKUP(C139,customers!$A$1:$A$1001,customers!$G$1:$G$1001,"",)</f>
        <v>Ireland</v>
      </c>
      <c r="I139" t="str">
        <f>INDEX(products!$A$1:$G$49,MATCH(orders!$D139,products!$A$1:$A$49,0),MATCH(orders!I$1,products!$A$1:$G$1,0))</f>
        <v>Exc</v>
      </c>
      <c r="J139" t="str">
        <f>INDEX(products!$A$1:$G$49,MATCH(orders!$D139,products!$A$1:$A$49,0),MATCH(orders!J$1,products!$A$1:$G$1,0))</f>
        <v>L</v>
      </c>
      <c r="K139">
        <f>INDEX(products!$A$1:$G$49,MATCH(orders!$D139,products!$A$1:$A$49,0),MATCH(orders!K$1,products!$A$1:$G$1,0))</f>
        <v>2.5</v>
      </c>
      <c r="L139">
        <f>INDEX(products!$A$1:$G$49,MATCH(orders!$D139,products!$A$1:$A$49,0),MATCH(orders!L$1,products!$A$1:$G$1,0))</f>
        <v>34.154999999999994</v>
      </c>
      <c r="M139">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_xlfn.XLOOKUP(C140,customers!$A$1:$A$1001,customers!$B$1:$B$1001,1)</f>
        <v>Abraham Coleman</v>
      </c>
      <c r="G140" s="2" t="str">
        <f>IF(_xlfn.XLOOKUP(C140,customers!$A$1:$A$1001,customers!$C$1:$C$1001,1)=0,"",_xlfn.XLOOKUP(C140,customers!$A$1:$A$1001,customers!$C$1:$C$1001,1))</f>
        <v/>
      </c>
      <c r="H140" s="2" t="str">
        <f>_xlfn.XLOOKUP(C140,customers!$A$1:$A$1001,customers!$G$1:$G$1001,"",)</f>
        <v>United States</v>
      </c>
      <c r="I140" t="str">
        <f>INDEX(products!$A$1:$G$49,MATCH(orders!$D140,products!$A$1:$A$49,0),MATCH(orders!I$1,products!$A$1:$G$1,0))</f>
        <v>Exc</v>
      </c>
      <c r="J140" t="str">
        <f>INDEX(products!$A$1:$G$49,MATCH(orders!$D140,products!$A$1:$A$49,0),MATCH(orders!J$1,products!$A$1:$G$1,0))</f>
        <v>D</v>
      </c>
      <c r="K140">
        <f>INDEX(products!$A$1:$G$49,MATCH(orders!$D140,products!$A$1:$A$49,0),MATCH(orders!K$1,products!$A$1:$G$1,0))</f>
        <v>1</v>
      </c>
      <c r="L140">
        <f>INDEX(products!$A$1:$G$49,MATCH(orders!$D140,products!$A$1:$A$49,0),MATCH(orders!L$1,products!$A$1:$G$1,0))</f>
        <v>12.15</v>
      </c>
      <c r="M140">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_xlfn.XLOOKUP(C141,customers!$A$1:$A$1001,customers!$B$1:$B$1001,1)</f>
        <v>Rivy Farington</v>
      </c>
      <c r="G141" s="2" t="str">
        <f>IF(_xlfn.XLOOKUP(C141,customers!$A$1:$A$1001,customers!$C$1:$C$1001,1)=0,"",_xlfn.XLOOKUP(C141,customers!$A$1:$A$1001,customers!$C$1:$C$1001,1))</f>
        <v/>
      </c>
      <c r="H141" s="2" t="str">
        <f>_xlfn.XLOOKUP(C141,customers!$A$1:$A$1001,customers!$G$1:$G$1001,"",)</f>
        <v>United States</v>
      </c>
      <c r="I141" t="str">
        <f>INDEX(products!$A$1:$G$49,MATCH(orders!$D141,products!$A$1:$A$49,0),MATCH(orders!I$1,products!$A$1:$G$1,0))</f>
        <v>Lib</v>
      </c>
      <c r="J141" t="str">
        <f>INDEX(products!$A$1:$G$49,MATCH(orders!$D141,products!$A$1:$A$49,0),MATCH(orders!J$1,products!$A$1:$G$1,0))</f>
        <v>D</v>
      </c>
      <c r="K141">
        <f>INDEX(products!$A$1:$G$49,MATCH(orders!$D141,products!$A$1:$A$49,0),MATCH(orders!K$1,products!$A$1:$G$1,0))</f>
        <v>1</v>
      </c>
      <c r="L141">
        <f>INDEX(products!$A$1:$G$49,MATCH(orders!$D141,products!$A$1:$A$49,0),MATCH(orders!L$1,products!$A$1:$G$1,0))</f>
        <v>12.95</v>
      </c>
      <c r="M141">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_xlfn.XLOOKUP(C142,customers!$A$1:$A$1001,customers!$B$1:$B$1001,1)</f>
        <v>Vallie Kundt</v>
      </c>
      <c r="G142" s="2" t="str">
        <f>IF(_xlfn.XLOOKUP(C142,customers!$A$1:$A$1001,customers!$C$1:$C$1001,1)=0,"",_xlfn.XLOOKUP(C142,customers!$A$1:$A$1001,customers!$C$1:$C$1001,1))</f>
        <v>vkundt3w@bigcartel.com</v>
      </c>
      <c r="H142" s="2" t="str">
        <f>_xlfn.XLOOKUP(C142,customers!$A$1:$A$1001,customers!$G$1:$G$1001,"",)</f>
        <v>Ireland</v>
      </c>
      <c r="I142" t="str">
        <f>INDEX(products!$A$1:$G$49,MATCH(orders!$D142,products!$A$1:$A$49,0),MATCH(orders!I$1,products!$A$1:$G$1,0))</f>
        <v>Lib</v>
      </c>
      <c r="J142" t="str">
        <f>INDEX(products!$A$1:$G$49,MATCH(orders!$D142,products!$A$1:$A$49,0),MATCH(orders!J$1,products!$A$1:$G$1,0))</f>
        <v>D</v>
      </c>
      <c r="K142">
        <f>INDEX(products!$A$1:$G$49,MATCH(orders!$D142,products!$A$1:$A$49,0),MATCH(orders!K$1,products!$A$1:$G$1,0))</f>
        <v>2.5</v>
      </c>
      <c r="L142">
        <f>INDEX(products!$A$1:$G$49,MATCH(orders!$D142,products!$A$1:$A$49,0),MATCH(orders!L$1,products!$A$1:$G$1,0))</f>
        <v>29.784999999999997</v>
      </c>
      <c r="M142">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_xlfn.XLOOKUP(C143,customers!$A$1:$A$1001,customers!$B$1:$B$1001,1)</f>
        <v>Boyd Bett</v>
      </c>
      <c r="G143" s="2" t="str">
        <f>IF(_xlfn.XLOOKUP(C143,customers!$A$1:$A$1001,customers!$C$1:$C$1001,1)=0,"",_xlfn.XLOOKUP(C143,customers!$A$1:$A$1001,customers!$C$1:$C$1001,1))</f>
        <v>bbett3x@google.de</v>
      </c>
      <c r="H143" s="2" t="str">
        <f>_xlfn.XLOOKUP(C143,customers!$A$1:$A$1001,customers!$G$1:$G$1001,"",)</f>
        <v>United States</v>
      </c>
      <c r="I143" t="str">
        <f>INDEX(products!$A$1:$G$49,MATCH(orders!$D143,products!$A$1:$A$49,0),MATCH(orders!I$1,products!$A$1:$G$1,0))</f>
        <v>Ara</v>
      </c>
      <c r="J143" t="str">
        <f>INDEX(products!$A$1:$G$49,MATCH(orders!$D143,products!$A$1:$A$49,0),MATCH(orders!J$1,products!$A$1:$G$1,0))</f>
        <v>L</v>
      </c>
      <c r="K143">
        <f>INDEX(products!$A$1:$G$49,MATCH(orders!$D143,products!$A$1:$A$49,0),MATCH(orders!K$1,products!$A$1:$G$1,0))</f>
        <v>0.2</v>
      </c>
      <c r="L143">
        <f>INDEX(products!$A$1:$G$49,MATCH(orders!$D143,products!$A$1:$A$49,0),MATCH(orders!L$1,products!$A$1:$G$1,0))</f>
        <v>3.8849999999999998</v>
      </c>
      <c r="M143">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_xlfn.XLOOKUP(C144,customers!$A$1:$A$1001,customers!$B$1:$B$1001,1)</f>
        <v>Julio Armytage</v>
      </c>
      <c r="G144" s="2" t="str">
        <f>IF(_xlfn.XLOOKUP(C144,customers!$A$1:$A$1001,customers!$C$1:$C$1001,1)=0,"",_xlfn.XLOOKUP(C144,customers!$A$1:$A$1001,customers!$C$1:$C$1001,1))</f>
        <v/>
      </c>
      <c r="H144" s="2" t="str">
        <f>_xlfn.XLOOKUP(C144,customers!$A$1:$A$1001,customers!$G$1:$G$1001,"",)</f>
        <v>Ireland</v>
      </c>
      <c r="I144" t="str">
        <f>INDEX(products!$A$1:$G$49,MATCH(orders!$D144,products!$A$1:$A$49,0),MATCH(orders!I$1,products!$A$1:$G$1,0))</f>
        <v>Exc</v>
      </c>
      <c r="J144" t="str">
        <f>INDEX(products!$A$1:$G$49,MATCH(orders!$D144,products!$A$1:$A$49,0),MATCH(orders!J$1,products!$A$1:$G$1,0))</f>
        <v>L</v>
      </c>
      <c r="K144">
        <f>INDEX(products!$A$1:$G$49,MATCH(orders!$D144,products!$A$1:$A$49,0),MATCH(orders!K$1,products!$A$1:$G$1,0))</f>
        <v>2.5</v>
      </c>
      <c r="L144">
        <f>INDEX(products!$A$1:$G$49,MATCH(orders!$D144,products!$A$1:$A$49,0),MATCH(orders!L$1,products!$A$1:$G$1,0))</f>
        <v>34.154999999999994</v>
      </c>
      <c r="M144">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_xlfn.XLOOKUP(C145,customers!$A$1:$A$1001,customers!$B$1:$B$1001,1)</f>
        <v>Deana Staite</v>
      </c>
      <c r="G145" s="2" t="str">
        <f>IF(_xlfn.XLOOKUP(C145,customers!$A$1:$A$1001,customers!$C$1:$C$1001,1)=0,"",_xlfn.XLOOKUP(C145,customers!$A$1:$A$1001,customers!$C$1:$C$1001,1))</f>
        <v>dstaite3z@scientificamerican.com</v>
      </c>
      <c r="H145" s="2" t="str">
        <f>_xlfn.XLOOKUP(C145,customers!$A$1:$A$1001,customers!$G$1:$G$1001,"",)</f>
        <v>United States</v>
      </c>
      <c r="I145" t="str">
        <f>INDEX(products!$A$1:$G$49,MATCH(orders!$D145,products!$A$1:$A$49,0),MATCH(orders!I$1,products!$A$1:$G$1,0))</f>
        <v>Lib</v>
      </c>
      <c r="J145" t="str">
        <f>INDEX(products!$A$1:$G$49,MATCH(orders!$D145,products!$A$1:$A$49,0),MATCH(orders!J$1,products!$A$1:$G$1,0))</f>
        <v>M</v>
      </c>
      <c r="K145">
        <f>INDEX(products!$A$1:$G$49,MATCH(orders!$D145,products!$A$1:$A$49,0),MATCH(orders!K$1,products!$A$1:$G$1,0))</f>
        <v>0.5</v>
      </c>
      <c r="L145">
        <f>INDEX(products!$A$1:$G$49,MATCH(orders!$D145,products!$A$1:$A$49,0),MATCH(orders!L$1,products!$A$1:$G$1,0))</f>
        <v>8.73</v>
      </c>
      <c r="M14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_xlfn.XLOOKUP(C146,customers!$A$1:$A$1001,customers!$B$1:$B$1001,1)</f>
        <v>Winn Keyse</v>
      </c>
      <c r="G146" s="2" t="str">
        <f>IF(_xlfn.XLOOKUP(C146,customers!$A$1:$A$1001,customers!$C$1:$C$1001,1)=0,"",_xlfn.XLOOKUP(C146,customers!$A$1:$A$1001,customers!$C$1:$C$1001,1))</f>
        <v>wkeyse40@apple.com</v>
      </c>
      <c r="H146" s="2" t="str">
        <f>_xlfn.XLOOKUP(C146,customers!$A$1:$A$1001,customers!$G$1:$G$1001,"",)</f>
        <v>United States</v>
      </c>
      <c r="I146" t="str">
        <f>INDEX(products!$A$1:$G$49,MATCH(orders!$D146,products!$A$1:$A$49,0),MATCH(orders!I$1,products!$A$1:$G$1,0))</f>
        <v>Exc</v>
      </c>
      <c r="J146" t="str">
        <f>INDEX(products!$A$1:$G$49,MATCH(orders!$D146,products!$A$1:$A$49,0),MATCH(orders!J$1,products!$A$1:$G$1,0))</f>
        <v>L</v>
      </c>
      <c r="K146">
        <f>INDEX(products!$A$1:$G$49,MATCH(orders!$D146,products!$A$1:$A$49,0),MATCH(orders!K$1,products!$A$1:$G$1,0))</f>
        <v>2.5</v>
      </c>
      <c r="L146">
        <f>INDEX(products!$A$1:$G$49,MATCH(orders!$D146,products!$A$1:$A$49,0),MATCH(orders!L$1,products!$A$1:$G$1,0))</f>
        <v>34.154999999999994</v>
      </c>
      <c r="M146">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_xlfn.XLOOKUP(C147,customers!$A$1:$A$1001,customers!$B$1:$B$1001,1)</f>
        <v>Osmund Clausen-Thue</v>
      </c>
      <c r="G147" s="2" t="str">
        <f>IF(_xlfn.XLOOKUP(C147,customers!$A$1:$A$1001,customers!$C$1:$C$1001,1)=0,"",_xlfn.XLOOKUP(C147,customers!$A$1:$A$1001,customers!$C$1:$C$1001,1))</f>
        <v>oclausenthue41@marriott.com</v>
      </c>
      <c r="H147" s="2" t="str">
        <f>_xlfn.XLOOKUP(C147,customers!$A$1:$A$1001,customers!$G$1:$G$1001,"",)</f>
        <v>United States</v>
      </c>
      <c r="I147" t="str">
        <f>INDEX(products!$A$1:$G$49,MATCH(orders!$D147,products!$A$1:$A$49,0),MATCH(orders!I$1,products!$A$1:$G$1,0))</f>
        <v>Lib</v>
      </c>
      <c r="J147" t="str">
        <f>INDEX(products!$A$1:$G$49,MATCH(orders!$D147,products!$A$1:$A$49,0),MATCH(orders!J$1,products!$A$1:$G$1,0))</f>
        <v>M</v>
      </c>
      <c r="K147">
        <f>INDEX(products!$A$1:$G$49,MATCH(orders!$D147,products!$A$1:$A$49,0),MATCH(orders!K$1,products!$A$1:$G$1,0))</f>
        <v>0.2</v>
      </c>
      <c r="L147">
        <f>INDEX(products!$A$1:$G$49,MATCH(orders!$D147,products!$A$1:$A$49,0),MATCH(orders!L$1,products!$A$1:$G$1,0))</f>
        <v>4.3650000000000002</v>
      </c>
      <c r="M147">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_xlfn.XLOOKUP(C148,customers!$A$1:$A$1001,customers!$B$1:$B$1001,1)</f>
        <v>Leonore Francisco</v>
      </c>
      <c r="G148" s="2" t="str">
        <f>IF(_xlfn.XLOOKUP(C148,customers!$A$1:$A$1001,customers!$C$1:$C$1001,1)=0,"",_xlfn.XLOOKUP(C148,customers!$A$1:$A$1001,customers!$C$1:$C$1001,1))</f>
        <v>lfrancisco42@fema.gov</v>
      </c>
      <c r="H148" s="2" t="str">
        <f>_xlfn.XLOOKUP(C148,customers!$A$1:$A$1001,customers!$G$1:$G$1001,"",)</f>
        <v>United States</v>
      </c>
      <c r="I148" t="str">
        <f>INDEX(products!$A$1:$G$49,MATCH(orders!$D148,products!$A$1:$A$49,0),MATCH(orders!I$1,products!$A$1:$G$1,0))</f>
        <v>Lib</v>
      </c>
      <c r="J148" t="str">
        <f>INDEX(products!$A$1:$G$49,MATCH(orders!$D148,products!$A$1:$A$49,0),MATCH(orders!J$1,products!$A$1:$G$1,0))</f>
        <v>M</v>
      </c>
      <c r="K148">
        <f>INDEX(products!$A$1:$G$49,MATCH(orders!$D148,products!$A$1:$A$49,0),MATCH(orders!K$1,products!$A$1:$G$1,0))</f>
        <v>1</v>
      </c>
      <c r="L148">
        <f>INDEX(products!$A$1:$G$49,MATCH(orders!$D148,products!$A$1:$A$49,0),MATCH(orders!L$1,products!$A$1:$G$1,0))</f>
        <v>14.55</v>
      </c>
      <c r="M148">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_xlfn.XLOOKUP(C149,customers!$A$1:$A$1001,customers!$B$1:$B$1001,1)</f>
        <v>Leonore Francisco</v>
      </c>
      <c r="G149" s="2" t="str">
        <f>IF(_xlfn.XLOOKUP(C149,customers!$A$1:$A$1001,customers!$C$1:$C$1001,1)=0,"",_xlfn.XLOOKUP(C149,customers!$A$1:$A$1001,customers!$C$1:$C$1001,1))</f>
        <v>lfrancisco42@fema.gov</v>
      </c>
      <c r="H149" s="2" t="str">
        <f>_xlfn.XLOOKUP(C149,customers!$A$1:$A$1001,customers!$G$1:$G$1001,"",)</f>
        <v>United States</v>
      </c>
      <c r="I149" t="str">
        <f>INDEX(products!$A$1:$G$49,MATCH(orders!$D149,products!$A$1:$A$49,0),MATCH(orders!I$1,products!$A$1:$G$1,0))</f>
        <v>Exc</v>
      </c>
      <c r="J149" t="str">
        <f>INDEX(products!$A$1:$G$49,MATCH(orders!$D149,products!$A$1:$A$49,0),MATCH(orders!J$1,products!$A$1:$G$1,0))</f>
        <v>M</v>
      </c>
      <c r="K149">
        <f>INDEX(products!$A$1:$G$49,MATCH(orders!$D149,products!$A$1:$A$49,0),MATCH(orders!K$1,products!$A$1:$G$1,0))</f>
        <v>1</v>
      </c>
      <c r="L149">
        <f>INDEX(products!$A$1:$G$49,MATCH(orders!$D149,products!$A$1:$A$49,0),MATCH(orders!L$1,products!$A$1:$G$1,0))</f>
        <v>13.75</v>
      </c>
      <c r="M149">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_xlfn.XLOOKUP(C150,customers!$A$1:$A$1001,customers!$B$1:$B$1001,1)</f>
        <v>Giacobo Skingle</v>
      </c>
      <c r="G150" s="2" t="str">
        <f>IF(_xlfn.XLOOKUP(C150,customers!$A$1:$A$1001,customers!$C$1:$C$1001,1)=0,"",_xlfn.XLOOKUP(C150,customers!$A$1:$A$1001,customers!$C$1:$C$1001,1))</f>
        <v>gskingle44@clickbank.net</v>
      </c>
      <c r="H150" s="2" t="str">
        <f>_xlfn.XLOOKUP(C150,customers!$A$1:$A$1001,customers!$G$1:$G$1001,"",)</f>
        <v>United States</v>
      </c>
      <c r="I150" t="str">
        <f>INDEX(products!$A$1:$G$49,MATCH(orders!$D150,products!$A$1:$A$49,0),MATCH(orders!I$1,products!$A$1:$G$1,0))</f>
        <v>Exc</v>
      </c>
      <c r="J150" t="str">
        <f>INDEX(products!$A$1:$G$49,MATCH(orders!$D150,products!$A$1:$A$49,0),MATCH(orders!J$1,products!$A$1:$G$1,0))</f>
        <v>D</v>
      </c>
      <c r="K150">
        <f>INDEX(products!$A$1:$G$49,MATCH(orders!$D150,products!$A$1:$A$49,0),MATCH(orders!K$1,products!$A$1:$G$1,0))</f>
        <v>0.2</v>
      </c>
      <c r="L150">
        <f>INDEX(products!$A$1:$G$49,MATCH(orders!$D150,products!$A$1:$A$49,0),MATCH(orders!L$1,products!$A$1:$G$1,0))</f>
        <v>3.645</v>
      </c>
      <c r="M150">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_xlfn.XLOOKUP(C151,customers!$A$1:$A$1001,customers!$B$1:$B$1001,1)</f>
        <v>Gerard Pirdy</v>
      </c>
      <c r="G151" s="2" t="str">
        <f>IF(_xlfn.XLOOKUP(C151,customers!$A$1:$A$1001,customers!$C$1:$C$1001,1)=0,"",_xlfn.XLOOKUP(C151,customers!$A$1:$A$1001,customers!$C$1:$C$1001,1))</f>
        <v/>
      </c>
      <c r="H151" s="2" t="str">
        <f>_xlfn.XLOOKUP(C151,customers!$A$1:$A$1001,customers!$G$1:$G$1001,"",)</f>
        <v>United States</v>
      </c>
      <c r="I151" t="str">
        <f>INDEX(products!$A$1:$G$49,MATCH(orders!$D151,products!$A$1:$A$49,0),MATCH(orders!I$1,products!$A$1:$G$1,0))</f>
        <v>Ara</v>
      </c>
      <c r="J151" t="str">
        <f>INDEX(products!$A$1:$G$49,MATCH(orders!$D151,products!$A$1:$A$49,0),MATCH(orders!J$1,products!$A$1:$G$1,0))</f>
        <v>M</v>
      </c>
      <c r="K151">
        <f>INDEX(products!$A$1:$G$49,MATCH(orders!$D151,products!$A$1:$A$49,0),MATCH(orders!K$1,products!$A$1:$G$1,0))</f>
        <v>2.5</v>
      </c>
      <c r="L151">
        <f>INDEX(products!$A$1:$G$49,MATCH(orders!$D151,products!$A$1:$A$49,0),MATCH(orders!L$1,products!$A$1:$G$1,0))</f>
        <v>25.874999999999996</v>
      </c>
      <c r="M151">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_xlfn.XLOOKUP(C152,customers!$A$1:$A$1001,customers!$B$1:$B$1001,1)</f>
        <v>Jacinthe Balsillie</v>
      </c>
      <c r="G152" s="2" t="str">
        <f>IF(_xlfn.XLOOKUP(C152,customers!$A$1:$A$1001,customers!$C$1:$C$1001,1)=0,"",_xlfn.XLOOKUP(C152,customers!$A$1:$A$1001,customers!$C$1:$C$1001,1))</f>
        <v>jbalsillie46@princeton.edu</v>
      </c>
      <c r="H152" s="2" t="str">
        <f>_xlfn.XLOOKUP(C152,customers!$A$1:$A$1001,customers!$G$1:$G$1001,"",)</f>
        <v>United States</v>
      </c>
      <c r="I152" t="str">
        <f>INDEX(products!$A$1:$G$49,MATCH(orders!$D152,products!$A$1:$A$49,0),MATCH(orders!I$1,products!$A$1:$G$1,0))</f>
        <v>Lib</v>
      </c>
      <c r="J152" t="str">
        <f>INDEX(products!$A$1:$G$49,MATCH(orders!$D152,products!$A$1:$A$49,0),MATCH(orders!J$1,products!$A$1:$G$1,0))</f>
        <v>D</v>
      </c>
      <c r="K152">
        <f>INDEX(products!$A$1:$G$49,MATCH(orders!$D152,products!$A$1:$A$49,0),MATCH(orders!K$1,products!$A$1:$G$1,0))</f>
        <v>1</v>
      </c>
      <c r="L152">
        <f>INDEX(products!$A$1:$G$49,MATCH(orders!$D152,products!$A$1:$A$49,0),MATCH(orders!L$1,products!$A$1:$G$1,0))</f>
        <v>12.95</v>
      </c>
      <c r="M152">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_xlfn.XLOOKUP(C153,customers!$A$1:$A$1001,customers!$B$1:$B$1001,1)</f>
        <v>Quinton Fouracres</v>
      </c>
      <c r="G153" s="2" t="str">
        <f>IF(_xlfn.XLOOKUP(C153,customers!$A$1:$A$1001,customers!$C$1:$C$1001,1)=0,"",_xlfn.XLOOKUP(C153,customers!$A$1:$A$1001,customers!$C$1:$C$1001,1))</f>
        <v/>
      </c>
      <c r="H153" s="2" t="str">
        <f>_xlfn.XLOOKUP(C153,customers!$A$1:$A$1001,customers!$G$1:$G$1001,"",)</f>
        <v>United States</v>
      </c>
      <c r="I153" t="str">
        <f>INDEX(products!$A$1:$G$49,MATCH(orders!$D153,products!$A$1:$A$49,0),MATCH(orders!I$1,products!$A$1:$G$1,0))</f>
        <v>Ara</v>
      </c>
      <c r="J153" t="str">
        <f>INDEX(products!$A$1:$G$49,MATCH(orders!$D153,products!$A$1:$A$49,0),MATCH(orders!J$1,products!$A$1:$G$1,0))</f>
        <v>M</v>
      </c>
      <c r="K153">
        <f>INDEX(products!$A$1:$G$49,MATCH(orders!$D153,products!$A$1:$A$49,0),MATCH(orders!K$1,products!$A$1:$G$1,0))</f>
        <v>1</v>
      </c>
      <c r="L153">
        <f>INDEX(products!$A$1:$G$49,MATCH(orders!$D153,products!$A$1:$A$49,0),MATCH(orders!L$1,products!$A$1:$G$1,0))</f>
        <v>11.25</v>
      </c>
      <c r="M153">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_xlfn.XLOOKUP(C154,customers!$A$1:$A$1001,customers!$B$1:$B$1001,1)</f>
        <v>Bettina Leffek</v>
      </c>
      <c r="G154" s="2" t="str">
        <f>IF(_xlfn.XLOOKUP(C154,customers!$A$1:$A$1001,customers!$C$1:$C$1001,1)=0,"",_xlfn.XLOOKUP(C154,customers!$A$1:$A$1001,customers!$C$1:$C$1001,1))</f>
        <v>bleffek48@ning.com</v>
      </c>
      <c r="H154" s="2" t="str">
        <f>_xlfn.XLOOKUP(C154,customers!$A$1:$A$1001,customers!$G$1:$G$1001,"",)</f>
        <v>United States</v>
      </c>
      <c r="I154" t="str">
        <f>INDEX(products!$A$1:$G$49,MATCH(orders!$D154,products!$A$1:$A$49,0),MATCH(orders!I$1,products!$A$1:$G$1,0))</f>
        <v>Rob</v>
      </c>
      <c r="J154" t="str">
        <f>INDEX(products!$A$1:$G$49,MATCH(orders!$D154,products!$A$1:$A$49,0),MATCH(orders!J$1,products!$A$1:$G$1,0))</f>
        <v>M</v>
      </c>
      <c r="K154">
        <f>INDEX(products!$A$1:$G$49,MATCH(orders!$D154,products!$A$1:$A$49,0),MATCH(orders!K$1,products!$A$1:$G$1,0))</f>
        <v>2.5</v>
      </c>
      <c r="L154">
        <f>INDEX(products!$A$1:$G$49,MATCH(orders!$D154,products!$A$1:$A$49,0),MATCH(orders!L$1,products!$A$1:$G$1,0))</f>
        <v>22.884999999999998</v>
      </c>
      <c r="M154">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_xlfn.XLOOKUP(C155,customers!$A$1:$A$1001,customers!$B$1:$B$1001,1)</f>
        <v>Hetti Penson</v>
      </c>
      <c r="G155" s="2" t="str">
        <f>IF(_xlfn.XLOOKUP(C155,customers!$A$1:$A$1001,customers!$C$1:$C$1001,1)=0,"",_xlfn.XLOOKUP(C155,customers!$A$1:$A$1001,customers!$C$1:$C$1001,1))</f>
        <v/>
      </c>
      <c r="H155" s="2" t="str">
        <f>_xlfn.XLOOKUP(C155,customers!$A$1:$A$1001,customers!$G$1:$G$1001,"",)</f>
        <v>United States</v>
      </c>
      <c r="I155" t="str">
        <f>INDEX(products!$A$1:$G$49,MATCH(orders!$D155,products!$A$1:$A$49,0),MATCH(orders!I$1,products!$A$1:$G$1,0))</f>
        <v>Rob</v>
      </c>
      <c r="J155" t="str">
        <f>INDEX(products!$A$1:$G$49,MATCH(orders!$D155,products!$A$1:$A$49,0),MATCH(orders!J$1,products!$A$1:$G$1,0))</f>
        <v>D</v>
      </c>
      <c r="K155">
        <f>INDEX(products!$A$1:$G$49,MATCH(orders!$D155,products!$A$1:$A$49,0),MATCH(orders!K$1,products!$A$1:$G$1,0))</f>
        <v>0.2</v>
      </c>
      <c r="L155">
        <f>INDEX(products!$A$1:$G$49,MATCH(orders!$D155,products!$A$1:$A$49,0),MATCH(orders!L$1,products!$A$1:$G$1,0))</f>
        <v>2.6849999999999996</v>
      </c>
      <c r="M15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_xlfn.XLOOKUP(C156,customers!$A$1:$A$1001,customers!$B$1:$B$1001,1)</f>
        <v>Jocko Pray</v>
      </c>
      <c r="G156" s="2" t="str">
        <f>IF(_xlfn.XLOOKUP(C156,customers!$A$1:$A$1001,customers!$C$1:$C$1001,1)=0,"",_xlfn.XLOOKUP(C156,customers!$A$1:$A$1001,customers!$C$1:$C$1001,1))</f>
        <v>jpray4a@youtube.com</v>
      </c>
      <c r="H156" s="2" t="str">
        <f>_xlfn.XLOOKUP(C156,customers!$A$1:$A$1001,customers!$G$1:$G$1001,"",)</f>
        <v>United States</v>
      </c>
      <c r="I156" t="str">
        <f>INDEX(products!$A$1:$G$49,MATCH(orders!$D156,products!$A$1:$A$49,0),MATCH(orders!I$1,products!$A$1:$G$1,0))</f>
        <v>Ara</v>
      </c>
      <c r="J156" t="str">
        <f>INDEX(products!$A$1:$G$49,MATCH(orders!$D156,products!$A$1:$A$49,0),MATCH(orders!J$1,products!$A$1:$G$1,0))</f>
        <v>D</v>
      </c>
      <c r="K156">
        <f>INDEX(products!$A$1:$G$49,MATCH(orders!$D156,products!$A$1:$A$49,0),MATCH(orders!K$1,products!$A$1:$G$1,0))</f>
        <v>2.5</v>
      </c>
      <c r="L156">
        <f>INDEX(products!$A$1:$G$49,MATCH(orders!$D156,products!$A$1:$A$49,0),MATCH(orders!L$1,products!$A$1:$G$1,0))</f>
        <v>22.884999999999998</v>
      </c>
      <c r="M156">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_xlfn.XLOOKUP(C157,customers!$A$1:$A$1001,customers!$B$1:$B$1001,1)</f>
        <v>Grete Holborn</v>
      </c>
      <c r="G157" s="2" t="str">
        <f>IF(_xlfn.XLOOKUP(C157,customers!$A$1:$A$1001,customers!$C$1:$C$1001,1)=0,"",_xlfn.XLOOKUP(C157,customers!$A$1:$A$1001,customers!$C$1:$C$1001,1))</f>
        <v>gholborn4b@ow.ly</v>
      </c>
      <c r="H157" s="2" t="str">
        <f>_xlfn.XLOOKUP(C157,customers!$A$1:$A$1001,customers!$G$1:$G$1001,"",)</f>
        <v>United States</v>
      </c>
      <c r="I157" t="str">
        <f>INDEX(products!$A$1:$G$49,MATCH(orders!$D157,products!$A$1:$A$49,0),MATCH(orders!I$1,products!$A$1:$G$1,0))</f>
        <v>Ara</v>
      </c>
      <c r="J157" t="str">
        <f>INDEX(products!$A$1:$G$49,MATCH(orders!$D157,products!$A$1:$A$49,0),MATCH(orders!J$1,products!$A$1:$G$1,0))</f>
        <v>M</v>
      </c>
      <c r="K157">
        <f>INDEX(products!$A$1:$G$49,MATCH(orders!$D157,products!$A$1:$A$49,0),MATCH(orders!K$1,products!$A$1:$G$1,0))</f>
        <v>2.5</v>
      </c>
      <c r="L157">
        <f>INDEX(products!$A$1:$G$49,MATCH(orders!$D157,products!$A$1:$A$49,0),MATCH(orders!L$1,products!$A$1:$G$1,0))</f>
        <v>25.874999999999996</v>
      </c>
      <c r="M157">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_xlfn.XLOOKUP(C158,customers!$A$1:$A$1001,customers!$B$1:$B$1001,1)</f>
        <v>Fielding Keinrat</v>
      </c>
      <c r="G158" s="2" t="str">
        <f>IF(_xlfn.XLOOKUP(C158,customers!$A$1:$A$1001,customers!$C$1:$C$1001,1)=0,"",_xlfn.XLOOKUP(C158,customers!$A$1:$A$1001,customers!$C$1:$C$1001,1))</f>
        <v>fkeinrat4c@dailymail.co.uk</v>
      </c>
      <c r="H158" s="2" t="str">
        <f>_xlfn.XLOOKUP(C158,customers!$A$1:$A$1001,customers!$G$1:$G$1001,"",)</f>
        <v>United States</v>
      </c>
      <c r="I158" t="str">
        <f>INDEX(products!$A$1:$G$49,MATCH(orders!$D158,products!$A$1:$A$49,0),MATCH(orders!I$1,products!$A$1:$G$1,0))</f>
        <v>Ara</v>
      </c>
      <c r="J158" t="str">
        <f>INDEX(products!$A$1:$G$49,MATCH(orders!$D158,products!$A$1:$A$49,0),MATCH(orders!J$1,products!$A$1:$G$1,0))</f>
        <v>M</v>
      </c>
      <c r="K158">
        <f>INDEX(products!$A$1:$G$49,MATCH(orders!$D158,products!$A$1:$A$49,0),MATCH(orders!K$1,products!$A$1:$G$1,0))</f>
        <v>2.5</v>
      </c>
      <c r="L158">
        <f>INDEX(products!$A$1:$G$49,MATCH(orders!$D158,products!$A$1:$A$49,0),MATCH(orders!L$1,products!$A$1:$G$1,0))</f>
        <v>25.874999999999996</v>
      </c>
      <c r="M158">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_xlfn.XLOOKUP(C159,customers!$A$1:$A$1001,customers!$B$1:$B$1001,1)</f>
        <v>Paulo Yea</v>
      </c>
      <c r="G159" s="2" t="str">
        <f>IF(_xlfn.XLOOKUP(C159,customers!$A$1:$A$1001,customers!$C$1:$C$1001,1)=0,"",_xlfn.XLOOKUP(C159,customers!$A$1:$A$1001,customers!$C$1:$C$1001,1))</f>
        <v>pyea4d@aol.com</v>
      </c>
      <c r="H159" s="2" t="str">
        <f>_xlfn.XLOOKUP(C159,customers!$A$1:$A$1001,customers!$G$1:$G$1001,"",)</f>
        <v>Ireland</v>
      </c>
      <c r="I159" t="str">
        <f>INDEX(products!$A$1:$G$49,MATCH(orders!$D159,products!$A$1:$A$49,0),MATCH(orders!I$1,products!$A$1:$G$1,0))</f>
        <v>Rob</v>
      </c>
      <c r="J159" t="str">
        <f>INDEX(products!$A$1:$G$49,MATCH(orders!$D159,products!$A$1:$A$49,0),MATCH(orders!J$1,products!$A$1:$G$1,0))</f>
        <v>D</v>
      </c>
      <c r="K159">
        <f>INDEX(products!$A$1:$G$49,MATCH(orders!$D159,products!$A$1:$A$49,0),MATCH(orders!K$1,products!$A$1:$G$1,0))</f>
        <v>2.5</v>
      </c>
      <c r="L159">
        <f>INDEX(products!$A$1:$G$49,MATCH(orders!$D159,products!$A$1:$A$49,0),MATCH(orders!L$1,products!$A$1:$G$1,0))</f>
        <v>20.584999999999997</v>
      </c>
      <c r="M159">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_xlfn.XLOOKUP(C160,customers!$A$1:$A$1001,customers!$B$1:$B$1001,1)</f>
        <v>Say Risborough</v>
      </c>
      <c r="G160" s="2" t="str">
        <f>IF(_xlfn.XLOOKUP(C160,customers!$A$1:$A$1001,customers!$C$1:$C$1001,1)=0,"",_xlfn.XLOOKUP(C160,customers!$A$1:$A$1001,customers!$C$1:$C$1001,1))</f>
        <v/>
      </c>
      <c r="H160" s="2" t="str">
        <f>_xlfn.XLOOKUP(C160,customers!$A$1:$A$1001,customers!$G$1:$G$1001,"",)</f>
        <v>United States</v>
      </c>
      <c r="I160" t="str">
        <f>INDEX(products!$A$1:$G$49,MATCH(orders!$D160,products!$A$1:$A$49,0),MATCH(orders!I$1,products!$A$1:$G$1,0))</f>
        <v>Rob</v>
      </c>
      <c r="J160" t="str">
        <f>INDEX(products!$A$1:$G$49,MATCH(orders!$D160,products!$A$1:$A$49,0),MATCH(orders!J$1,products!$A$1:$G$1,0))</f>
        <v>D</v>
      </c>
      <c r="K160">
        <f>INDEX(products!$A$1:$G$49,MATCH(orders!$D160,products!$A$1:$A$49,0),MATCH(orders!K$1,products!$A$1:$G$1,0))</f>
        <v>2.5</v>
      </c>
      <c r="L160">
        <f>INDEX(products!$A$1:$G$49,MATCH(orders!$D160,products!$A$1:$A$49,0),MATCH(orders!L$1,products!$A$1:$G$1,0))</f>
        <v>20.584999999999997</v>
      </c>
      <c r="M160">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_xlfn.XLOOKUP(C161,customers!$A$1:$A$1001,customers!$B$1:$B$1001,1)</f>
        <v>Alexa Sizey</v>
      </c>
      <c r="G161" s="2" t="str">
        <f>IF(_xlfn.XLOOKUP(C161,customers!$A$1:$A$1001,customers!$C$1:$C$1001,1)=0,"",_xlfn.XLOOKUP(C161,customers!$A$1:$A$1001,customers!$C$1:$C$1001,1))</f>
        <v/>
      </c>
      <c r="H161" s="2" t="str">
        <f>_xlfn.XLOOKUP(C161,customers!$A$1:$A$1001,customers!$G$1:$G$1001,"",)</f>
        <v>United States</v>
      </c>
      <c r="I161" t="str">
        <f>INDEX(products!$A$1:$G$49,MATCH(orders!$D161,products!$A$1:$A$49,0),MATCH(orders!I$1,products!$A$1:$G$1,0))</f>
        <v>Lib</v>
      </c>
      <c r="J161" t="str">
        <f>INDEX(products!$A$1:$G$49,MATCH(orders!$D161,products!$A$1:$A$49,0),MATCH(orders!J$1,products!$A$1:$G$1,0))</f>
        <v>L</v>
      </c>
      <c r="K161">
        <f>INDEX(products!$A$1:$G$49,MATCH(orders!$D161,products!$A$1:$A$49,0),MATCH(orders!K$1,products!$A$1:$G$1,0))</f>
        <v>2.5</v>
      </c>
      <c r="L161">
        <f>INDEX(products!$A$1:$G$49,MATCH(orders!$D161,products!$A$1:$A$49,0),MATCH(orders!L$1,products!$A$1:$G$1,0))</f>
        <v>36.454999999999998</v>
      </c>
      <c r="M161">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_xlfn.XLOOKUP(C162,customers!$A$1:$A$1001,customers!$B$1:$B$1001,1)</f>
        <v>Kari Swede</v>
      </c>
      <c r="G162" s="2" t="str">
        <f>IF(_xlfn.XLOOKUP(C162,customers!$A$1:$A$1001,customers!$C$1:$C$1001,1)=0,"",_xlfn.XLOOKUP(C162,customers!$A$1:$A$1001,customers!$C$1:$C$1001,1))</f>
        <v>kswede4g@addthis.com</v>
      </c>
      <c r="H162" s="2" t="str">
        <f>_xlfn.XLOOKUP(C162,customers!$A$1:$A$1001,customers!$G$1:$G$1001,"",)</f>
        <v>United States</v>
      </c>
      <c r="I162" t="str">
        <f>INDEX(products!$A$1:$G$49,MATCH(orders!$D162,products!$A$1:$A$49,0),MATCH(orders!I$1,products!$A$1:$G$1,0))</f>
        <v>Exc</v>
      </c>
      <c r="J162" t="str">
        <f>INDEX(products!$A$1:$G$49,MATCH(orders!$D162,products!$A$1:$A$49,0),MATCH(orders!J$1,products!$A$1:$G$1,0))</f>
        <v>M</v>
      </c>
      <c r="K162">
        <f>INDEX(products!$A$1:$G$49,MATCH(orders!$D162,products!$A$1:$A$49,0),MATCH(orders!K$1,products!$A$1:$G$1,0))</f>
        <v>0.5</v>
      </c>
      <c r="L162">
        <f>INDEX(products!$A$1:$G$49,MATCH(orders!$D162,products!$A$1:$A$49,0),MATCH(orders!L$1,products!$A$1:$G$1,0))</f>
        <v>8.25</v>
      </c>
      <c r="M162">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_xlfn.XLOOKUP(C163,customers!$A$1:$A$1001,customers!$B$1:$B$1001,1)</f>
        <v>Leontine Rubrow</v>
      </c>
      <c r="G163" s="2" t="str">
        <f>IF(_xlfn.XLOOKUP(C163,customers!$A$1:$A$1001,customers!$C$1:$C$1001,1)=0,"",_xlfn.XLOOKUP(C163,customers!$A$1:$A$1001,customers!$C$1:$C$1001,1))</f>
        <v>lrubrow4h@microsoft.com</v>
      </c>
      <c r="H163" s="2" t="str">
        <f>_xlfn.XLOOKUP(C163,customers!$A$1:$A$1001,customers!$G$1:$G$1001,"",)</f>
        <v>United States</v>
      </c>
      <c r="I163" t="str">
        <f>INDEX(products!$A$1:$G$49,MATCH(orders!$D163,products!$A$1:$A$49,0),MATCH(orders!I$1,products!$A$1:$G$1,0))</f>
        <v>Ara</v>
      </c>
      <c r="J163" t="str">
        <f>INDEX(products!$A$1:$G$49,MATCH(orders!$D163,products!$A$1:$A$49,0),MATCH(orders!J$1,products!$A$1:$G$1,0))</f>
        <v>L</v>
      </c>
      <c r="K163">
        <f>INDEX(products!$A$1:$G$49,MATCH(orders!$D163,products!$A$1:$A$49,0),MATCH(orders!K$1,products!$A$1:$G$1,0))</f>
        <v>0.5</v>
      </c>
      <c r="L163">
        <f>INDEX(products!$A$1:$G$49,MATCH(orders!$D163,products!$A$1:$A$49,0),MATCH(orders!L$1,products!$A$1:$G$1,0))</f>
        <v>7.77</v>
      </c>
      <c r="M163">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_xlfn.XLOOKUP(C164,customers!$A$1:$A$1001,customers!$B$1:$B$1001,1)</f>
        <v>Dottie Tift</v>
      </c>
      <c r="G164" s="2" t="str">
        <f>IF(_xlfn.XLOOKUP(C164,customers!$A$1:$A$1001,customers!$C$1:$C$1001,1)=0,"",_xlfn.XLOOKUP(C164,customers!$A$1:$A$1001,customers!$C$1:$C$1001,1))</f>
        <v>dtift4i@netvibes.com</v>
      </c>
      <c r="H164" s="2" t="str">
        <f>_xlfn.XLOOKUP(C164,customers!$A$1:$A$1001,customers!$G$1:$G$1001,"",)</f>
        <v>United States</v>
      </c>
      <c r="I164" t="str">
        <f>INDEX(products!$A$1:$G$49,MATCH(orders!$D164,products!$A$1:$A$49,0),MATCH(orders!I$1,products!$A$1:$G$1,0))</f>
        <v>Exc</v>
      </c>
      <c r="J164" t="str">
        <f>INDEX(products!$A$1:$G$49,MATCH(orders!$D164,products!$A$1:$A$49,0),MATCH(orders!J$1,products!$A$1:$G$1,0))</f>
        <v>D</v>
      </c>
      <c r="K164">
        <f>INDEX(products!$A$1:$G$49,MATCH(orders!$D164,products!$A$1:$A$49,0),MATCH(orders!K$1,products!$A$1:$G$1,0))</f>
        <v>0.5</v>
      </c>
      <c r="L164">
        <f>INDEX(products!$A$1:$G$49,MATCH(orders!$D164,products!$A$1:$A$49,0),MATCH(orders!L$1,products!$A$1:$G$1,0))</f>
        <v>7.29</v>
      </c>
      <c r="M164">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_xlfn.XLOOKUP(C165,customers!$A$1:$A$1001,customers!$B$1:$B$1001,1)</f>
        <v>Gerardo Schonfeld</v>
      </c>
      <c r="G165" s="2" t="str">
        <f>IF(_xlfn.XLOOKUP(C165,customers!$A$1:$A$1001,customers!$C$1:$C$1001,1)=0,"",_xlfn.XLOOKUP(C165,customers!$A$1:$A$1001,customers!$C$1:$C$1001,1))</f>
        <v>gschonfeld4j@oracle.com</v>
      </c>
      <c r="H165" s="2" t="str">
        <f>_xlfn.XLOOKUP(C165,customers!$A$1:$A$1001,customers!$G$1:$G$1001,"",)</f>
        <v>United States</v>
      </c>
      <c r="I165" t="str">
        <f>INDEX(products!$A$1:$G$49,MATCH(orders!$D165,products!$A$1:$A$49,0),MATCH(orders!I$1,products!$A$1:$G$1,0))</f>
        <v>Rob</v>
      </c>
      <c r="J165" t="str">
        <f>INDEX(products!$A$1:$G$49,MATCH(orders!$D165,products!$A$1:$A$49,0),MATCH(orders!J$1,products!$A$1:$G$1,0))</f>
        <v>D</v>
      </c>
      <c r="K165">
        <f>INDEX(products!$A$1:$G$49,MATCH(orders!$D165,products!$A$1:$A$49,0),MATCH(orders!K$1,products!$A$1:$G$1,0))</f>
        <v>0.2</v>
      </c>
      <c r="L165">
        <f>INDEX(products!$A$1:$G$49,MATCH(orders!$D165,products!$A$1:$A$49,0),MATCH(orders!L$1,products!$A$1:$G$1,0))</f>
        <v>2.6849999999999996</v>
      </c>
      <c r="M16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_xlfn.XLOOKUP(C166,customers!$A$1:$A$1001,customers!$B$1:$B$1001,1)</f>
        <v>Claiborne Feye</v>
      </c>
      <c r="G166" s="2" t="str">
        <f>IF(_xlfn.XLOOKUP(C166,customers!$A$1:$A$1001,customers!$C$1:$C$1001,1)=0,"",_xlfn.XLOOKUP(C166,customers!$A$1:$A$1001,customers!$C$1:$C$1001,1))</f>
        <v>cfeye4k@google.co.jp</v>
      </c>
      <c r="H166" s="2" t="str">
        <f>_xlfn.XLOOKUP(C166,customers!$A$1:$A$1001,customers!$G$1:$G$1001,"",)</f>
        <v>Ireland</v>
      </c>
      <c r="I166" t="str">
        <f>INDEX(products!$A$1:$G$49,MATCH(orders!$D166,products!$A$1:$A$49,0),MATCH(orders!I$1,products!$A$1:$G$1,0))</f>
        <v>Exc</v>
      </c>
      <c r="J166" t="str">
        <f>INDEX(products!$A$1:$G$49,MATCH(orders!$D166,products!$A$1:$A$49,0),MATCH(orders!J$1,products!$A$1:$G$1,0))</f>
        <v>D</v>
      </c>
      <c r="K166">
        <f>INDEX(products!$A$1:$G$49,MATCH(orders!$D166,products!$A$1:$A$49,0),MATCH(orders!K$1,products!$A$1:$G$1,0))</f>
        <v>0.5</v>
      </c>
      <c r="L166">
        <f>INDEX(products!$A$1:$G$49,MATCH(orders!$D166,products!$A$1:$A$49,0),MATCH(orders!L$1,products!$A$1:$G$1,0))</f>
        <v>7.29</v>
      </c>
      <c r="M166">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_xlfn.XLOOKUP(C167,customers!$A$1:$A$1001,customers!$B$1:$B$1001,1)</f>
        <v>Mina Elstone</v>
      </c>
      <c r="G167" s="2" t="str">
        <f>IF(_xlfn.XLOOKUP(C167,customers!$A$1:$A$1001,customers!$C$1:$C$1001,1)=0,"",_xlfn.XLOOKUP(C167,customers!$A$1:$A$1001,customers!$C$1:$C$1001,1))</f>
        <v/>
      </c>
      <c r="H167" s="2" t="str">
        <f>_xlfn.XLOOKUP(C167,customers!$A$1:$A$1001,customers!$G$1:$G$1001,"",)</f>
        <v>United States</v>
      </c>
      <c r="I167" t="str">
        <f>INDEX(products!$A$1:$G$49,MATCH(orders!$D167,products!$A$1:$A$49,0),MATCH(orders!I$1,products!$A$1:$G$1,0))</f>
        <v>Rob</v>
      </c>
      <c r="J167" t="str">
        <f>INDEX(products!$A$1:$G$49,MATCH(orders!$D167,products!$A$1:$A$49,0),MATCH(orders!J$1,products!$A$1:$G$1,0))</f>
        <v>D</v>
      </c>
      <c r="K167">
        <f>INDEX(products!$A$1:$G$49,MATCH(orders!$D167,products!$A$1:$A$49,0),MATCH(orders!K$1,products!$A$1:$G$1,0))</f>
        <v>1</v>
      </c>
      <c r="L167">
        <f>INDEX(products!$A$1:$G$49,MATCH(orders!$D167,products!$A$1:$A$49,0),MATCH(orders!L$1,products!$A$1:$G$1,0))</f>
        <v>8.9499999999999993</v>
      </c>
      <c r="M167">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_xlfn.XLOOKUP(C168,customers!$A$1:$A$1001,customers!$B$1:$B$1001,1)</f>
        <v>Sherman Mewrcik</v>
      </c>
      <c r="G168" s="2" t="str">
        <f>IF(_xlfn.XLOOKUP(C168,customers!$A$1:$A$1001,customers!$C$1:$C$1001,1)=0,"",_xlfn.XLOOKUP(C168,customers!$A$1:$A$1001,customers!$C$1:$C$1001,1))</f>
        <v/>
      </c>
      <c r="H168" s="2" t="str">
        <f>_xlfn.XLOOKUP(C168,customers!$A$1:$A$1001,customers!$G$1:$G$1001,"",)</f>
        <v>United States</v>
      </c>
      <c r="I168" t="str">
        <f>INDEX(products!$A$1:$G$49,MATCH(orders!$D168,products!$A$1:$A$49,0),MATCH(orders!I$1,products!$A$1:$G$1,0))</f>
        <v>Rob</v>
      </c>
      <c r="J168" t="str">
        <f>INDEX(products!$A$1:$G$49,MATCH(orders!$D168,products!$A$1:$A$49,0),MATCH(orders!J$1,products!$A$1:$G$1,0))</f>
        <v>D</v>
      </c>
      <c r="K168">
        <f>INDEX(products!$A$1:$G$49,MATCH(orders!$D168,products!$A$1:$A$49,0),MATCH(orders!K$1,products!$A$1:$G$1,0))</f>
        <v>0.5</v>
      </c>
      <c r="L168">
        <f>INDEX(products!$A$1:$G$49,MATCH(orders!$D168,products!$A$1:$A$49,0),MATCH(orders!L$1,products!$A$1:$G$1,0))</f>
        <v>5.3699999999999992</v>
      </c>
      <c r="M168">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_xlfn.XLOOKUP(C169,customers!$A$1:$A$1001,customers!$B$1:$B$1001,1)</f>
        <v>Tamarah Fero</v>
      </c>
      <c r="G169" s="2" t="str">
        <f>IF(_xlfn.XLOOKUP(C169,customers!$A$1:$A$1001,customers!$C$1:$C$1001,1)=0,"",_xlfn.XLOOKUP(C169,customers!$A$1:$A$1001,customers!$C$1:$C$1001,1))</f>
        <v>tfero4n@comsenz.com</v>
      </c>
      <c r="H169" s="2" t="str">
        <f>_xlfn.XLOOKUP(C169,customers!$A$1:$A$1001,customers!$G$1:$G$1001,"",)</f>
        <v>United States</v>
      </c>
      <c r="I169" t="str">
        <f>INDEX(products!$A$1:$G$49,MATCH(orders!$D169,products!$A$1:$A$49,0),MATCH(orders!I$1,products!$A$1:$G$1,0))</f>
        <v>Exc</v>
      </c>
      <c r="J169" t="str">
        <f>INDEX(products!$A$1:$G$49,MATCH(orders!$D169,products!$A$1:$A$49,0),MATCH(orders!J$1,products!$A$1:$G$1,0))</f>
        <v>M</v>
      </c>
      <c r="K169">
        <f>INDEX(products!$A$1:$G$49,MATCH(orders!$D169,products!$A$1:$A$49,0),MATCH(orders!K$1,products!$A$1:$G$1,0))</f>
        <v>0.5</v>
      </c>
      <c r="L169">
        <f>INDEX(products!$A$1:$G$49,MATCH(orders!$D169,products!$A$1:$A$49,0),MATCH(orders!L$1,products!$A$1:$G$1,0))</f>
        <v>8.25</v>
      </c>
      <c r="M169">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_xlfn.XLOOKUP(C170,customers!$A$1:$A$1001,customers!$B$1:$B$1001,1)</f>
        <v>Stanislaus Valsler</v>
      </c>
      <c r="G170" s="2" t="str">
        <f>IF(_xlfn.XLOOKUP(C170,customers!$A$1:$A$1001,customers!$C$1:$C$1001,1)=0,"",_xlfn.XLOOKUP(C170,customers!$A$1:$A$1001,customers!$C$1:$C$1001,1))</f>
        <v/>
      </c>
      <c r="H170" s="2" t="str">
        <f>_xlfn.XLOOKUP(C170,customers!$A$1:$A$1001,customers!$G$1:$G$1001,"",)</f>
        <v>Ireland</v>
      </c>
      <c r="I170" t="str">
        <f>INDEX(products!$A$1:$G$49,MATCH(orders!$D170,products!$A$1:$A$49,0),MATCH(orders!I$1,products!$A$1:$G$1,0))</f>
        <v>Ara</v>
      </c>
      <c r="J170" t="str">
        <f>INDEX(products!$A$1:$G$49,MATCH(orders!$D170,products!$A$1:$A$49,0),MATCH(orders!J$1,products!$A$1:$G$1,0))</f>
        <v>M</v>
      </c>
      <c r="K170">
        <f>INDEX(products!$A$1:$G$49,MATCH(orders!$D170,products!$A$1:$A$49,0),MATCH(orders!K$1,products!$A$1:$G$1,0))</f>
        <v>0.5</v>
      </c>
      <c r="L170">
        <f>INDEX(products!$A$1:$G$49,MATCH(orders!$D170,products!$A$1:$A$49,0),MATCH(orders!L$1,products!$A$1:$G$1,0))</f>
        <v>6.75</v>
      </c>
      <c r="M170">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_xlfn.XLOOKUP(C171,customers!$A$1:$A$1001,customers!$B$1:$B$1001,1)</f>
        <v>Felita Dauney</v>
      </c>
      <c r="G171" s="2" t="str">
        <f>IF(_xlfn.XLOOKUP(C171,customers!$A$1:$A$1001,customers!$C$1:$C$1001,1)=0,"",_xlfn.XLOOKUP(C171,customers!$A$1:$A$1001,customers!$C$1:$C$1001,1))</f>
        <v>fdauney4p@sphinn.com</v>
      </c>
      <c r="H171" s="2" t="str">
        <f>_xlfn.XLOOKUP(C171,customers!$A$1:$A$1001,customers!$G$1:$G$1001,"",)</f>
        <v>Ireland</v>
      </c>
      <c r="I171" t="str">
        <f>INDEX(products!$A$1:$G$49,MATCH(orders!$D171,products!$A$1:$A$49,0),MATCH(orders!I$1,products!$A$1:$G$1,0))</f>
        <v>Rob</v>
      </c>
      <c r="J171" t="str">
        <f>INDEX(products!$A$1:$G$49,MATCH(orders!$D171,products!$A$1:$A$49,0),MATCH(orders!J$1,products!$A$1:$G$1,0))</f>
        <v>D</v>
      </c>
      <c r="K171">
        <f>INDEX(products!$A$1:$G$49,MATCH(orders!$D171,products!$A$1:$A$49,0),MATCH(orders!K$1,products!$A$1:$G$1,0))</f>
        <v>1</v>
      </c>
      <c r="L171">
        <f>INDEX(products!$A$1:$G$49,MATCH(orders!$D171,products!$A$1:$A$49,0),MATCH(orders!L$1,products!$A$1:$G$1,0))</f>
        <v>8.9499999999999993</v>
      </c>
      <c r="M171">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_xlfn.XLOOKUP(C172,customers!$A$1:$A$1001,customers!$B$1:$B$1001,1)</f>
        <v>Serena Earley</v>
      </c>
      <c r="G172" s="2" t="str">
        <f>IF(_xlfn.XLOOKUP(C172,customers!$A$1:$A$1001,customers!$C$1:$C$1001,1)=0,"",_xlfn.XLOOKUP(C172,customers!$A$1:$A$1001,customers!$C$1:$C$1001,1))</f>
        <v>searley4q@youku.com</v>
      </c>
      <c r="H172" s="2" t="str">
        <f>_xlfn.XLOOKUP(C172,customers!$A$1:$A$1001,customers!$G$1:$G$1001,"",)</f>
        <v>United Kingdom</v>
      </c>
      <c r="I172" t="str">
        <f>INDEX(products!$A$1:$G$49,MATCH(orders!$D172,products!$A$1:$A$49,0),MATCH(orders!I$1,products!$A$1:$G$1,0))</f>
        <v>Exc</v>
      </c>
      <c r="J172" t="str">
        <f>INDEX(products!$A$1:$G$49,MATCH(orders!$D172,products!$A$1:$A$49,0),MATCH(orders!J$1,products!$A$1:$G$1,0))</f>
        <v>L</v>
      </c>
      <c r="K172">
        <f>INDEX(products!$A$1:$G$49,MATCH(orders!$D172,products!$A$1:$A$49,0),MATCH(orders!K$1,products!$A$1:$G$1,0))</f>
        <v>2.5</v>
      </c>
      <c r="L172">
        <f>INDEX(products!$A$1:$G$49,MATCH(orders!$D172,products!$A$1:$A$49,0),MATCH(orders!L$1,products!$A$1:$G$1,0))</f>
        <v>34.154999999999994</v>
      </c>
      <c r="M172">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_xlfn.XLOOKUP(C173,customers!$A$1:$A$1001,customers!$B$1:$B$1001,1)</f>
        <v>Minny Chamberlayne</v>
      </c>
      <c r="G173" s="2" t="str">
        <f>IF(_xlfn.XLOOKUP(C173,customers!$A$1:$A$1001,customers!$C$1:$C$1001,1)=0,"",_xlfn.XLOOKUP(C173,customers!$A$1:$A$1001,customers!$C$1:$C$1001,1))</f>
        <v>mchamberlayne4r@bigcartel.com</v>
      </c>
      <c r="H173" s="2" t="str">
        <f>_xlfn.XLOOKUP(C173,customers!$A$1:$A$1001,customers!$G$1:$G$1001,"",)</f>
        <v>United States</v>
      </c>
      <c r="I173" t="str">
        <f>INDEX(products!$A$1:$G$49,MATCH(orders!$D173,products!$A$1:$A$49,0),MATCH(orders!I$1,products!$A$1:$G$1,0))</f>
        <v>Exc</v>
      </c>
      <c r="J173" t="str">
        <f>INDEX(products!$A$1:$G$49,MATCH(orders!$D173,products!$A$1:$A$49,0),MATCH(orders!J$1,products!$A$1:$G$1,0))</f>
        <v>M</v>
      </c>
      <c r="K173">
        <f>INDEX(products!$A$1:$G$49,MATCH(orders!$D173,products!$A$1:$A$49,0),MATCH(orders!K$1,products!$A$1:$G$1,0))</f>
        <v>2.5</v>
      </c>
      <c r="L173">
        <f>INDEX(products!$A$1:$G$49,MATCH(orders!$D173,products!$A$1:$A$49,0),MATCH(orders!L$1,products!$A$1:$G$1,0))</f>
        <v>31.624999999999996</v>
      </c>
      <c r="M173">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_xlfn.XLOOKUP(C174,customers!$A$1:$A$1001,customers!$B$1:$B$1001,1)</f>
        <v>Bartholemy Flaherty</v>
      </c>
      <c r="G174" s="2" t="str">
        <f>IF(_xlfn.XLOOKUP(C174,customers!$A$1:$A$1001,customers!$C$1:$C$1001,1)=0,"",_xlfn.XLOOKUP(C174,customers!$A$1:$A$1001,customers!$C$1:$C$1001,1))</f>
        <v>bflaherty4s@moonfruit.com</v>
      </c>
      <c r="H174" s="2" t="str">
        <f>_xlfn.XLOOKUP(C174,customers!$A$1:$A$1001,customers!$G$1:$G$1001,"",)</f>
        <v>Ireland</v>
      </c>
      <c r="I174" t="str">
        <f>INDEX(products!$A$1:$G$49,MATCH(orders!$D174,products!$A$1:$A$49,0),MATCH(orders!I$1,products!$A$1:$G$1,0))</f>
        <v>Exc</v>
      </c>
      <c r="J174" t="str">
        <f>INDEX(products!$A$1:$G$49,MATCH(orders!$D174,products!$A$1:$A$49,0),MATCH(orders!J$1,products!$A$1:$G$1,0))</f>
        <v>D</v>
      </c>
      <c r="K174">
        <f>INDEX(products!$A$1:$G$49,MATCH(orders!$D174,products!$A$1:$A$49,0),MATCH(orders!K$1,products!$A$1:$G$1,0))</f>
        <v>0.5</v>
      </c>
      <c r="L174">
        <f>INDEX(products!$A$1:$G$49,MATCH(orders!$D174,products!$A$1:$A$49,0),MATCH(orders!L$1,products!$A$1:$G$1,0))</f>
        <v>7.29</v>
      </c>
      <c r="M174">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_xlfn.XLOOKUP(C175,customers!$A$1:$A$1001,customers!$B$1:$B$1001,1)</f>
        <v>Oran Colbeck</v>
      </c>
      <c r="G175" s="2" t="str">
        <f>IF(_xlfn.XLOOKUP(C175,customers!$A$1:$A$1001,customers!$C$1:$C$1001,1)=0,"",_xlfn.XLOOKUP(C175,customers!$A$1:$A$1001,customers!$C$1:$C$1001,1))</f>
        <v>ocolbeck4t@sina.com.cn</v>
      </c>
      <c r="H175" s="2" t="str">
        <f>_xlfn.XLOOKUP(C175,customers!$A$1:$A$1001,customers!$G$1:$G$1001,"",)</f>
        <v>United States</v>
      </c>
      <c r="I175" t="str">
        <f>INDEX(products!$A$1:$G$49,MATCH(orders!$D175,products!$A$1:$A$49,0),MATCH(orders!I$1,products!$A$1:$G$1,0))</f>
        <v>Rob</v>
      </c>
      <c r="J175" t="str">
        <f>INDEX(products!$A$1:$G$49,MATCH(orders!$D175,products!$A$1:$A$49,0),MATCH(orders!J$1,products!$A$1:$G$1,0))</f>
        <v>M</v>
      </c>
      <c r="K175">
        <f>INDEX(products!$A$1:$G$49,MATCH(orders!$D175,products!$A$1:$A$49,0),MATCH(orders!K$1,products!$A$1:$G$1,0))</f>
        <v>2.5</v>
      </c>
      <c r="L175">
        <f>INDEX(products!$A$1:$G$49,MATCH(orders!$D175,products!$A$1:$A$49,0),MATCH(orders!L$1,products!$A$1:$G$1,0))</f>
        <v>22.884999999999998</v>
      </c>
      <c r="M17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_xlfn.XLOOKUP(C176,customers!$A$1:$A$1001,customers!$B$1:$B$1001,1)</f>
        <v>Elysee Sketch</v>
      </c>
      <c r="G176" s="2" t="str">
        <f>IF(_xlfn.XLOOKUP(C176,customers!$A$1:$A$1001,customers!$C$1:$C$1001,1)=0,"",_xlfn.XLOOKUP(C176,customers!$A$1:$A$1001,customers!$C$1:$C$1001,1))</f>
        <v/>
      </c>
      <c r="H176" s="2" t="str">
        <f>_xlfn.XLOOKUP(C176,customers!$A$1:$A$1001,customers!$G$1:$G$1001,"",)</f>
        <v>United States</v>
      </c>
      <c r="I176" t="str">
        <f>INDEX(products!$A$1:$G$49,MATCH(orders!$D176,products!$A$1:$A$49,0),MATCH(orders!I$1,products!$A$1:$G$1,0))</f>
        <v>Exc</v>
      </c>
      <c r="J176" t="str">
        <f>INDEX(products!$A$1:$G$49,MATCH(orders!$D176,products!$A$1:$A$49,0),MATCH(orders!J$1,products!$A$1:$G$1,0))</f>
        <v>L</v>
      </c>
      <c r="K176">
        <f>INDEX(products!$A$1:$G$49,MATCH(orders!$D176,products!$A$1:$A$49,0),MATCH(orders!K$1,products!$A$1:$G$1,0))</f>
        <v>2.5</v>
      </c>
      <c r="L176">
        <f>INDEX(products!$A$1:$G$49,MATCH(orders!$D176,products!$A$1:$A$49,0),MATCH(orders!L$1,products!$A$1:$G$1,0))</f>
        <v>34.154999999999994</v>
      </c>
      <c r="M176">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_xlfn.XLOOKUP(C177,customers!$A$1:$A$1001,customers!$B$1:$B$1001,1)</f>
        <v>Ethelda Hobbing</v>
      </c>
      <c r="G177" s="2" t="str">
        <f>IF(_xlfn.XLOOKUP(C177,customers!$A$1:$A$1001,customers!$C$1:$C$1001,1)=0,"",_xlfn.XLOOKUP(C177,customers!$A$1:$A$1001,customers!$C$1:$C$1001,1))</f>
        <v>ehobbing4v@nsw.gov.au</v>
      </c>
      <c r="H177" s="2" t="str">
        <f>_xlfn.XLOOKUP(C177,customers!$A$1:$A$1001,customers!$G$1:$G$1001,"",)</f>
        <v>United States</v>
      </c>
      <c r="I177" t="str">
        <f>INDEX(products!$A$1:$G$49,MATCH(orders!$D177,products!$A$1:$A$49,0),MATCH(orders!I$1,products!$A$1:$G$1,0))</f>
        <v>Exc</v>
      </c>
      <c r="J177" t="str">
        <f>INDEX(products!$A$1:$G$49,MATCH(orders!$D177,products!$A$1:$A$49,0),MATCH(orders!J$1,products!$A$1:$G$1,0))</f>
        <v>M</v>
      </c>
      <c r="K177">
        <f>INDEX(products!$A$1:$G$49,MATCH(orders!$D177,products!$A$1:$A$49,0),MATCH(orders!K$1,products!$A$1:$G$1,0))</f>
        <v>2.5</v>
      </c>
      <c r="L177">
        <f>INDEX(products!$A$1:$G$49,MATCH(orders!$D177,products!$A$1:$A$49,0),MATCH(orders!L$1,products!$A$1:$G$1,0))</f>
        <v>31.624999999999996</v>
      </c>
      <c r="M177">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_xlfn.XLOOKUP(C178,customers!$A$1:$A$1001,customers!$B$1:$B$1001,1)</f>
        <v>Odille Thynne</v>
      </c>
      <c r="G178" s="2" t="str">
        <f>IF(_xlfn.XLOOKUP(C178,customers!$A$1:$A$1001,customers!$C$1:$C$1001,1)=0,"",_xlfn.XLOOKUP(C178,customers!$A$1:$A$1001,customers!$C$1:$C$1001,1))</f>
        <v>othynne4w@auda.org.au</v>
      </c>
      <c r="H178" s="2" t="str">
        <f>_xlfn.XLOOKUP(C178,customers!$A$1:$A$1001,customers!$G$1:$G$1001,"",)</f>
        <v>United States</v>
      </c>
      <c r="I178" t="str">
        <f>INDEX(products!$A$1:$G$49,MATCH(orders!$D178,products!$A$1:$A$49,0),MATCH(orders!I$1,products!$A$1:$G$1,0))</f>
        <v>Exc</v>
      </c>
      <c r="J178" t="str">
        <f>INDEX(products!$A$1:$G$49,MATCH(orders!$D178,products!$A$1:$A$49,0),MATCH(orders!J$1,products!$A$1:$G$1,0))</f>
        <v>L</v>
      </c>
      <c r="K178">
        <f>INDEX(products!$A$1:$G$49,MATCH(orders!$D178,products!$A$1:$A$49,0),MATCH(orders!K$1,products!$A$1:$G$1,0))</f>
        <v>2.5</v>
      </c>
      <c r="L178">
        <f>INDEX(products!$A$1:$G$49,MATCH(orders!$D178,products!$A$1:$A$49,0),MATCH(orders!L$1,products!$A$1:$G$1,0))</f>
        <v>34.154999999999994</v>
      </c>
      <c r="M178">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_xlfn.XLOOKUP(C179,customers!$A$1:$A$1001,customers!$B$1:$B$1001,1)</f>
        <v>Emlynne Heining</v>
      </c>
      <c r="G179" s="2" t="str">
        <f>IF(_xlfn.XLOOKUP(C179,customers!$A$1:$A$1001,customers!$C$1:$C$1001,1)=0,"",_xlfn.XLOOKUP(C179,customers!$A$1:$A$1001,customers!$C$1:$C$1001,1))</f>
        <v>eheining4x@flickr.com</v>
      </c>
      <c r="H179" s="2" t="str">
        <f>_xlfn.XLOOKUP(C179,customers!$A$1:$A$1001,customers!$G$1:$G$1001,"",)</f>
        <v>United States</v>
      </c>
      <c r="I179" t="str">
        <f>INDEX(products!$A$1:$G$49,MATCH(orders!$D179,products!$A$1:$A$49,0),MATCH(orders!I$1,products!$A$1:$G$1,0))</f>
        <v>Rob</v>
      </c>
      <c r="J179" t="str">
        <f>INDEX(products!$A$1:$G$49,MATCH(orders!$D179,products!$A$1:$A$49,0),MATCH(orders!J$1,products!$A$1:$G$1,0))</f>
        <v>L</v>
      </c>
      <c r="K179">
        <f>INDEX(products!$A$1:$G$49,MATCH(orders!$D179,products!$A$1:$A$49,0),MATCH(orders!K$1,products!$A$1:$G$1,0))</f>
        <v>2.5</v>
      </c>
      <c r="L179">
        <f>INDEX(products!$A$1:$G$49,MATCH(orders!$D179,products!$A$1:$A$49,0),MATCH(orders!L$1,products!$A$1:$G$1,0))</f>
        <v>27.484999999999996</v>
      </c>
      <c r="M179">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_xlfn.XLOOKUP(C180,customers!$A$1:$A$1001,customers!$B$1:$B$1001,1)</f>
        <v>Katerina Melloi</v>
      </c>
      <c r="G180" s="2" t="str">
        <f>IF(_xlfn.XLOOKUP(C180,customers!$A$1:$A$1001,customers!$C$1:$C$1001,1)=0,"",_xlfn.XLOOKUP(C180,customers!$A$1:$A$1001,customers!$C$1:$C$1001,1))</f>
        <v>kmelloi4y@imdb.com</v>
      </c>
      <c r="H180" s="2" t="str">
        <f>_xlfn.XLOOKUP(C180,customers!$A$1:$A$1001,customers!$G$1:$G$1001,"",)</f>
        <v>United States</v>
      </c>
      <c r="I180" t="str">
        <f>INDEX(products!$A$1:$G$49,MATCH(orders!$D180,products!$A$1:$A$49,0),MATCH(orders!I$1,products!$A$1:$G$1,0))</f>
        <v>Ara</v>
      </c>
      <c r="J180" t="str">
        <f>INDEX(products!$A$1:$G$49,MATCH(orders!$D180,products!$A$1:$A$49,0),MATCH(orders!J$1,products!$A$1:$G$1,0))</f>
        <v>L</v>
      </c>
      <c r="K180">
        <f>INDEX(products!$A$1:$G$49,MATCH(orders!$D180,products!$A$1:$A$49,0),MATCH(orders!K$1,products!$A$1:$G$1,0))</f>
        <v>1</v>
      </c>
      <c r="L180">
        <f>INDEX(products!$A$1:$G$49,MATCH(orders!$D180,products!$A$1:$A$49,0),MATCH(orders!L$1,products!$A$1:$G$1,0))</f>
        <v>12.95</v>
      </c>
      <c r="M180">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_xlfn.XLOOKUP(C181,customers!$A$1:$A$1001,customers!$B$1:$B$1001,1)</f>
        <v>Tiffany Scardafield</v>
      </c>
      <c r="G181" s="2" t="str">
        <f>IF(_xlfn.XLOOKUP(C181,customers!$A$1:$A$1001,customers!$C$1:$C$1001,1)=0,"",_xlfn.XLOOKUP(C181,customers!$A$1:$A$1001,customers!$C$1:$C$1001,1))</f>
        <v/>
      </c>
      <c r="H181" s="2" t="str">
        <f>_xlfn.XLOOKUP(C181,customers!$A$1:$A$1001,customers!$G$1:$G$1001,"",)</f>
        <v>Ireland</v>
      </c>
      <c r="I181" t="str">
        <f>INDEX(products!$A$1:$G$49,MATCH(orders!$D181,products!$A$1:$A$49,0),MATCH(orders!I$1,products!$A$1:$G$1,0))</f>
        <v>Ara</v>
      </c>
      <c r="J181" t="str">
        <f>INDEX(products!$A$1:$G$49,MATCH(orders!$D181,products!$A$1:$A$49,0),MATCH(orders!J$1,products!$A$1:$G$1,0))</f>
        <v>D</v>
      </c>
      <c r="K181">
        <f>INDEX(products!$A$1:$G$49,MATCH(orders!$D181,products!$A$1:$A$49,0),MATCH(orders!K$1,products!$A$1:$G$1,0))</f>
        <v>0.2</v>
      </c>
      <c r="L181">
        <f>INDEX(products!$A$1:$G$49,MATCH(orders!$D181,products!$A$1:$A$49,0),MATCH(orders!L$1,products!$A$1:$G$1,0))</f>
        <v>2.9849999999999999</v>
      </c>
      <c r="M181">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_xlfn.XLOOKUP(C182,customers!$A$1:$A$1001,customers!$B$1:$B$1001,1)</f>
        <v>Abrahan Mussen</v>
      </c>
      <c r="G182" s="2" t="str">
        <f>IF(_xlfn.XLOOKUP(C182,customers!$A$1:$A$1001,customers!$C$1:$C$1001,1)=0,"",_xlfn.XLOOKUP(C182,customers!$A$1:$A$1001,customers!$C$1:$C$1001,1))</f>
        <v>amussen50@51.la</v>
      </c>
      <c r="H182" s="2" t="str">
        <f>_xlfn.XLOOKUP(C182,customers!$A$1:$A$1001,customers!$G$1:$G$1001,"",)</f>
        <v>United States</v>
      </c>
      <c r="I182" t="str">
        <f>INDEX(products!$A$1:$G$49,MATCH(orders!$D182,products!$A$1:$A$49,0),MATCH(orders!I$1,products!$A$1:$G$1,0))</f>
        <v>Exc</v>
      </c>
      <c r="J182" t="str">
        <f>INDEX(products!$A$1:$G$49,MATCH(orders!$D182,products!$A$1:$A$49,0),MATCH(orders!J$1,products!$A$1:$G$1,0))</f>
        <v>L</v>
      </c>
      <c r="K182">
        <f>INDEX(products!$A$1:$G$49,MATCH(orders!$D182,products!$A$1:$A$49,0),MATCH(orders!K$1,products!$A$1:$G$1,0))</f>
        <v>0.2</v>
      </c>
      <c r="L182">
        <f>INDEX(products!$A$1:$G$49,MATCH(orders!$D182,products!$A$1:$A$49,0),MATCH(orders!L$1,products!$A$1:$G$1,0))</f>
        <v>4.4550000000000001</v>
      </c>
      <c r="M182">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_xlfn.XLOOKUP(C183,customers!$A$1:$A$1001,customers!$B$1:$B$1001,1)</f>
        <v>Abrahan Mussen</v>
      </c>
      <c r="G183" s="2" t="str">
        <f>IF(_xlfn.XLOOKUP(C183,customers!$A$1:$A$1001,customers!$C$1:$C$1001,1)=0,"",_xlfn.XLOOKUP(C183,customers!$A$1:$A$1001,customers!$C$1:$C$1001,1))</f>
        <v>amussen50@51.la</v>
      </c>
      <c r="H183" s="2" t="str">
        <f>_xlfn.XLOOKUP(C183,customers!$A$1:$A$1001,customers!$G$1:$G$1001,"",)</f>
        <v>United States</v>
      </c>
      <c r="I183" t="str">
        <f>INDEX(products!$A$1:$G$49,MATCH(orders!$D183,products!$A$1:$A$49,0),MATCH(orders!I$1,products!$A$1:$G$1,0))</f>
        <v>Ara</v>
      </c>
      <c r="J183" t="str">
        <f>INDEX(products!$A$1:$G$49,MATCH(orders!$D183,products!$A$1:$A$49,0),MATCH(orders!J$1,products!$A$1:$G$1,0))</f>
        <v>D</v>
      </c>
      <c r="K183">
        <f>INDEX(products!$A$1:$G$49,MATCH(orders!$D183,products!$A$1:$A$49,0),MATCH(orders!K$1,products!$A$1:$G$1,0))</f>
        <v>0.5</v>
      </c>
      <c r="L183">
        <f>INDEX(products!$A$1:$G$49,MATCH(orders!$D183,products!$A$1:$A$49,0),MATCH(orders!L$1,products!$A$1:$G$1,0))</f>
        <v>5.97</v>
      </c>
      <c r="M183">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_xlfn.XLOOKUP(C184,customers!$A$1:$A$1001,customers!$B$1:$B$1001,1)</f>
        <v>Anny Mundford</v>
      </c>
      <c r="G184" s="2" t="str">
        <f>IF(_xlfn.XLOOKUP(C184,customers!$A$1:$A$1001,customers!$C$1:$C$1001,1)=0,"",_xlfn.XLOOKUP(C184,customers!$A$1:$A$1001,customers!$C$1:$C$1001,1))</f>
        <v>amundford52@nbcnews.com</v>
      </c>
      <c r="H184" s="2" t="str">
        <f>_xlfn.XLOOKUP(C184,customers!$A$1:$A$1001,customers!$G$1:$G$1001,"",)</f>
        <v>United States</v>
      </c>
      <c r="I184" t="str">
        <f>INDEX(products!$A$1:$G$49,MATCH(orders!$D184,products!$A$1:$A$49,0),MATCH(orders!I$1,products!$A$1:$G$1,0))</f>
        <v>Rob</v>
      </c>
      <c r="J184" t="str">
        <f>INDEX(products!$A$1:$G$49,MATCH(orders!$D184,products!$A$1:$A$49,0),MATCH(orders!J$1,products!$A$1:$G$1,0))</f>
        <v>D</v>
      </c>
      <c r="K184">
        <f>INDEX(products!$A$1:$G$49,MATCH(orders!$D184,products!$A$1:$A$49,0),MATCH(orders!K$1,products!$A$1:$G$1,0))</f>
        <v>0.5</v>
      </c>
      <c r="L184">
        <f>INDEX(products!$A$1:$G$49,MATCH(orders!$D184,products!$A$1:$A$49,0),MATCH(orders!L$1,products!$A$1:$G$1,0))</f>
        <v>5.3699999999999992</v>
      </c>
      <c r="M184">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_xlfn.XLOOKUP(C185,customers!$A$1:$A$1001,customers!$B$1:$B$1001,1)</f>
        <v>Tory Walas</v>
      </c>
      <c r="G185" s="2" t="str">
        <f>IF(_xlfn.XLOOKUP(C185,customers!$A$1:$A$1001,customers!$C$1:$C$1001,1)=0,"",_xlfn.XLOOKUP(C185,customers!$A$1:$A$1001,customers!$C$1:$C$1001,1))</f>
        <v>twalas53@google.ca</v>
      </c>
      <c r="H185" s="2" t="str">
        <f>_xlfn.XLOOKUP(C185,customers!$A$1:$A$1001,customers!$G$1:$G$1001,"",)</f>
        <v>United States</v>
      </c>
      <c r="I185" t="str">
        <f>INDEX(products!$A$1:$G$49,MATCH(orders!$D185,products!$A$1:$A$49,0),MATCH(orders!I$1,products!$A$1:$G$1,0))</f>
        <v>Exc</v>
      </c>
      <c r="J185" t="str">
        <f>INDEX(products!$A$1:$G$49,MATCH(orders!$D185,products!$A$1:$A$49,0),MATCH(orders!J$1,products!$A$1:$G$1,0))</f>
        <v>M</v>
      </c>
      <c r="K185">
        <f>INDEX(products!$A$1:$G$49,MATCH(orders!$D185,products!$A$1:$A$49,0),MATCH(orders!K$1,products!$A$1:$G$1,0))</f>
        <v>0.2</v>
      </c>
      <c r="L185">
        <f>INDEX(products!$A$1:$G$49,MATCH(orders!$D185,products!$A$1:$A$49,0),MATCH(orders!L$1,products!$A$1:$G$1,0))</f>
        <v>4.125</v>
      </c>
      <c r="M18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_xlfn.XLOOKUP(C186,customers!$A$1:$A$1001,customers!$B$1:$B$1001,1)</f>
        <v>Isa Blazewicz</v>
      </c>
      <c r="G186" s="2" t="str">
        <f>IF(_xlfn.XLOOKUP(C186,customers!$A$1:$A$1001,customers!$C$1:$C$1001,1)=0,"",_xlfn.XLOOKUP(C186,customers!$A$1:$A$1001,customers!$C$1:$C$1001,1))</f>
        <v>iblazewicz54@thetimes.co.uk</v>
      </c>
      <c r="H186" s="2" t="str">
        <f>_xlfn.XLOOKUP(C186,customers!$A$1:$A$1001,customers!$G$1:$G$1001,"",)</f>
        <v>United States</v>
      </c>
      <c r="I186" t="str">
        <f>INDEX(products!$A$1:$G$49,MATCH(orders!$D186,products!$A$1:$A$49,0),MATCH(orders!I$1,products!$A$1:$G$1,0))</f>
        <v>Ara</v>
      </c>
      <c r="J186" t="str">
        <f>INDEX(products!$A$1:$G$49,MATCH(orders!$D186,products!$A$1:$A$49,0),MATCH(orders!J$1,products!$A$1:$G$1,0))</f>
        <v>L</v>
      </c>
      <c r="K186">
        <f>INDEX(products!$A$1:$G$49,MATCH(orders!$D186,products!$A$1:$A$49,0),MATCH(orders!K$1,products!$A$1:$G$1,0))</f>
        <v>0.5</v>
      </c>
      <c r="L186">
        <f>INDEX(products!$A$1:$G$49,MATCH(orders!$D186,products!$A$1:$A$49,0),MATCH(orders!L$1,products!$A$1:$G$1,0))</f>
        <v>7.77</v>
      </c>
      <c r="M186">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_xlfn.XLOOKUP(C187,customers!$A$1:$A$1001,customers!$B$1:$B$1001,1)</f>
        <v>Angie Rizzetti</v>
      </c>
      <c r="G187" s="2" t="str">
        <f>IF(_xlfn.XLOOKUP(C187,customers!$A$1:$A$1001,customers!$C$1:$C$1001,1)=0,"",_xlfn.XLOOKUP(C187,customers!$A$1:$A$1001,customers!$C$1:$C$1001,1))</f>
        <v>arizzetti55@naver.com</v>
      </c>
      <c r="H187" s="2" t="str">
        <f>_xlfn.XLOOKUP(C187,customers!$A$1:$A$1001,customers!$G$1:$G$1001,"",)</f>
        <v>United States</v>
      </c>
      <c r="I187" t="str">
        <f>INDEX(products!$A$1:$G$49,MATCH(orders!$D187,products!$A$1:$A$49,0),MATCH(orders!I$1,products!$A$1:$G$1,0))</f>
        <v>Exc</v>
      </c>
      <c r="J187" t="str">
        <f>INDEX(products!$A$1:$G$49,MATCH(orders!$D187,products!$A$1:$A$49,0),MATCH(orders!J$1,products!$A$1:$G$1,0))</f>
        <v>D</v>
      </c>
      <c r="K187">
        <f>INDEX(products!$A$1:$G$49,MATCH(orders!$D187,products!$A$1:$A$49,0),MATCH(orders!K$1,products!$A$1:$G$1,0))</f>
        <v>0.5</v>
      </c>
      <c r="L187">
        <f>INDEX(products!$A$1:$G$49,MATCH(orders!$D187,products!$A$1:$A$49,0),MATCH(orders!L$1,products!$A$1:$G$1,0))</f>
        <v>7.29</v>
      </c>
      <c r="M187">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_xlfn.XLOOKUP(C188,customers!$A$1:$A$1001,customers!$B$1:$B$1001,1)</f>
        <v>Mord Meriet</v>
      </c>
      <c r="G188" s="2" t="str">
        <f>IF(_xlfn.XLOOKUP(C188,customers!$A$1:$A$1001,customers!$C$1:$C$1001,1)=0,"",_xlfn.XLOOKUP(C188,customers!$A$1:$A$1001,customers!$C$1:$C$1001,1))</f>
        <v>mmeriet56@noaa.gov</v>
      </c>
      <c r="H188" s="2" t="str">
        <f>_xlfn.XLOOKUP(C188,customers!$A$1:$A$1001,customers!$G$1:$G$1001,"",)</f>
        <v>United States</v>
      </c>
      <c r="I188" t="str">
        <f>INDEX(products!$A$1:$G$49,MATCH(orders!$D188,products!$A$1:$A$49,0),MATCH(orders!I$1,products!$A$1:$G$1,0))</f>
        <v>Rob</v>
      </c>
      <c r="J188" t="str">
        <f>INDEX(products!$A$1:$G$49,MATCH(orders!$D188,products!$A$1:$A$49,0),MATCH(orders!J$1,products!$A$1:$G$1,0))</f>
        <v>M</v>
      </c>
      <c r="K188">
        <f>INDEX(products!$A$1:$G$49,MATCH(orders!$D188,products!$A$1:$A$49,0),MATCH(orders!K$1,products!$A$1:$G$1,0))</f>
        <v>2.5</v>
      </c>
      <c r="L188">
        <f>INDEX(products!$A$1:$G$49,MATCH(orders!$D188,products!$A$1:$A$49,0),MATCH(orders!L$1,products!$A$1:$G$1,0))</f>
        <v>22.884999999999998</v>
      </c>
      <c r="M188">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_xlfn.XLOOKUP(C189,customers!$A$1:$A$1001,customers!$B$1:$B$1001,1)</f>
        <v>Lawrence Pratt</v>
      </c>
      <c r="G189" s="2" t="str">
        <f>IF(_xlfn.XLOOKUP(C189,customers!$A$1:$A$1001,customers!$C$1:$C$1001,1)=0,"",_xlfn.XLOOKUP(C189,customers!$A$1:$A$1001,customers!$C$1:$C$1001,1))</f>
        <v>lpratt57@netvibes.com</v>
      </c>
      <c r="H189" s="2" t="str">
        <f>_xlfn.XLOOKUP(C189,customers!$A$1:$A$1001,customers!$G$1:$G$1001,"",)</f>
        <v>United States</v>
      </c>
      <c r="I189" t="str">
        <f>INDEX(products!$A$1:$G$49,MATCH(orders!$D189,products!$A$1:$A$49,0),MATCH(orders!I$1,products!$A$1:$G$1,0))</f>
        <v>Lib</v>
      </c>
      <c r="J189" t="str">
        <f>INDEX(products!$A$1:$G$49,MATCH(orders!$D189,products!$A$1:$A$49,0),MATCH(orders!J$1,products!$A$1:$G$1,0))</f>
        <v>M</v>
      </c>
      <c r="K189">
        <f>INDEX(products!$A$1:$G$49,MATCH(orders!$D189,products!$A$1:$A$49,0),MATCH(orders!K$1,products!$A$1:$G$1,0))</f>
        <v>0.5</v>
      </c>
      <c r="L189">
        <f>INDEX(products!$A$1:$G$49,MATCH(orders!$D189,products!$A$1:$A$49,0),MATCH(orders!L$1,products!$A$1:$G$1,0))</f>
        <v>8.73</v>
      </c>
      <c r="M189">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_xlfn.XLOOKUP(C190,customers!$A$1:$A$1001,customers!$B$1:$B$1001,1)</f>
        <v>Astrix Kitchingham</v>
      </c>
      <c r="G190" s="2" t="str">
        <f>IF(_xlfn.XLOOKUP(C190,customers!$A$1:$A$1001,customers!$C$1:$C$1001,1)=0,"",_xlfn.XLOOKUP(C190,customers!$A$1:$A$1001,customers!$C$1:$C$1001,1))</f>
        <v>akitchingham58@com.com</v>
      </c>
      <c r="H190" s="2" t="str">
        <f>_xlfn.XLOOKUP(C190,customers!$A$1:$A$1001,customers!$G$1:$G$1001,"",)</f>
        <v>United States</v>
      </c>
      <c r="I190" t="str">
        <f>INDEX(products!$A$1:$G$49,MATCH(orders!$D190,products!$A$1:$A$49,0),MATCH(orders!I$1,products!$A$1:$G$1,0))</f>
        <v>Exc</v>
      </c>
      <c r="J190" t="str">
        <f>INDEX(products!$A$1:$G$49,MATCH(orders!$D190,products!$A$1:$A$49,0),MATCH(orders!J$1,products!$A$1:$G$1,0))</f>
        <v>L</v>
      </c>
      <c r="K190">
        <f>INDEX(products!$A$1:$G$49,MATCH(orders!$D190,products!$A$1:$A$49,0),MATCH(orders!K$1,products!$A$1:$G$1,0))</f>
        <v>0.2</v>
      </c>
      <c r="L190">
        <f>INDEX(products!$A$1:$G$49,MATCH(orders!$D190,products!$A$1:$A$49,0),MATCH(orders!L$1,products!$A$1:$G$1,0))</f>
        <v>4.4550000000000001</v>
      </c>
      <c r="M190">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_xlfn.XLOOKUP(C191,customers!$A$1:$A$1001,customers!$B$1:$B$1001,1)</f>
        <v>Burnard Bartholin</v>
      </c>
      <c r="G191" s="2" t="str">
        <f>IF(_xlfn.XLOOKUP(C191,customers!$A$1:$A$1001,customers!$C$1:$C$1001,1)=0,"",_xlfn.XLOOKUP(C191,customers!$A$1:$A$1001,customers!$C$1:$C$1001,1))</f>
        <v>bbartholin59@xinhuanet.com</v>
      </c>
      <c r="H191" s="2" t="str">
        <f>_xlfn.XLOOKUP(C191,customers!$A$1:$A$1001,customers!$G$1:$G$1001,"",)</f>
        <v>United States</v>
      </c>
      <c r="I191" t="str">
        <f>INDEX(products!$A$1:$G$49,MATCH(orders!$D191,products!$A$1:$A$49,0),MATCH(orders!I$1,products!$A$1:$G$1,0))</f>
        <v>Lib</v>
      </c>
      <c r="J191" t="str">
        <f>INDEX(products!$A$1:$G$49,MATCH(orders!$D191,products!$A$1:$A$49,0),MATCH(orders!J$1,products!$A$1:$G$1,0))</f>
        <v>M</v>
      </c>
      <c r="K191">
        <f>INDEX(products!$A$1:$G$49,MATCH(orders!$D191,products!$A$1:$A$49,0),MATCH(orders!K$1,products!$A$1:$G$1,0))</f>
        <v>1</v>
      </c>
      <c r="L191">
        <f>INDEX(products!$A$1:$G$49,MATCH(orders!$D191,products!$A$1:$A$49,0),MATCH(orders!L$1,products!$A$1:$G$1,0))</f>
        <v>14.55</v>
      </c>
      <c r="M191">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_xlfn.XLOOKUP(C192,customers!$A$1:$A$1001,customers!$B$1:$B$1001,1)</f>
        <v>Madelene Prinn</v>
      </c>
      <c r="G192" s="2" t="str">
        <f>IF(_xlfn.XLOOKUP(C192,customers!$A$1:$A$1001,customers!$C$1:$C$1001,1)=0,"",_xlfn.XLOOKUP(C192,customers!$A$1:$A$1001,customers!$C$1:$C$1001,1))</f>
        <v>mprinn5a@usa.gov</v>
      </c>
      <c r="H192" s="2" t="str">
        <f>_xlfn.XLOOKUP(C192,customers!$A$1:$A$1001,customers!$G$1:$G$1001,"",)</f>
        <v>United States</v>
      </c>
      <c r="I192" t="str">
        <f>INDEX(products!$A$1:$G$49,MATCH(orders!$D192,products!$A$1:$A$49,0),MATCH(orders!I$1,products!$A$1:$G$1,0))</f>
        <v>Lib</v>
      </c>
      <c r="J192" t="str">
        <f>INDEX(products!$A$1:$G$49,MATCH(orders!$D192,products!$A$1:$A$49,0),MATCH(orders!J$1,products!$A$1:$G$1,0))</f>
        <v>M</v>
      </c>
      <c r="K192">
        <f>INDEX(products!$A$1:$G$49,MATCH(orders!$D192,products!$A$1:$A$49,0),MATCH(orders!K$1,products!$A$1:$G$1,0))</f>
        <v>2.5</v>
      </c>
      <c r="L192">
        <f>INDEX(products!$A$1:$G$49,MATCH(orders!$D192,products!$A$1:$A$49,0),MATCH(orders!L$1,products!$A$1:$G$1,0))</f>
        <v>33.464999999999996</v>
      </c>
      <c r="M192">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_xlfn.XLOOKUP(C193,customers!$A$1:$A$1001,customers!$B$1:$B$1001,1)</f>
        <v>Alisun Baudino</v>
      </c>
      <c r="G193" s="2" t="str">
        <f>IF(_xlfn.XLOOKUP(C193,customers!$A$1:$A$1001,customers!$C$1:$C$1001,1)=0,"",_xlfn.XLOOKUP(C193,customers!$A$1:$A$1001,customers!$C$1:$C$1001,1))</f>
        <v>abaudino5b@netvibes.com</v>
      </c>
      <c r="H193" s="2" t="str">
        <f>_xlfn.XLOOKUP(C193,customers!$A$1:$A$1001,customers!$G$1:$G$1001,"",)</f>
        <v>United States</v>
      </c>
      <c r="I193" t="str">
        <f>INDEX(products!$A$1:$G$49,MATCH(orders!$D193,products!$A$1:$A$49,0),MATCH(orders!I$1,products!$A$1:$G$1,0))</f>
        <v>Lib</v>
      </c>
      <c r="J193" t="str">
        <f>INDEX(products!$A$1:$G$49,MATCH(orders!$D193,products!$A$1:$A$49,0),MATCH(orders!J$1,products!$A$1:$G$1,0))</f>
        <v>D</v>
      </c>
      <c r="K193">
        <f>INDEX(products!$A$1:$G$49,MATCH(orders!$D193,products!$A$1:$A$49,0),MATCH(orders!K$1,products!$A$1:$G$1,0))</f>
        <v>0.2</v>
      </c>
      <c r="L193">
        <f>INDEX(products!$A$1:$G$49,MATCH(orders!$D193,products!$A$1:$A$49,0),MATCH(orders!L$1,products!$A$1:$G$1,0))</f>
        <v>3.8849999999999998</v>
      </c>
      <c r="M193">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_xlfn.XLOOKUP(C194,customers!$A$1:$A$1001,customers!$B$1:$B$1001,1)</f>
        <v>Philipa Petrushanko</v>
      </c>
      <c r="G194" s="2" t="str">
        <f>IF(_xlfn.XLOOKUP(C194,customers!$A$1:$A$1001,customers!$C$1:$C$1001,1)=0,"",_xlfn.XLOOKUP(C194,customers!$A$1:$A$1001,customers!$C$1:$C$1001,1))</f>
        <v>ppetrushanko5c@blinklist.com</v>
      </c>
      <c r="H194" s="2" t="str">
        <f>_xlfn.XLOOKUP(C194,customers!$A$1:$A$1001,customers!$G$1:$G$1001,"",)</f>
        <v>Ireland</v>
      </c>
      <c r="I194" t="str">
        <f>INDEX(products!$A$1:$G$49,MATCH(orders!$D194,products!$A$1:$A$49,0),MATCH(orders!I$1,products!$A$1:$G$1,0))</f>
        <v>Exc</v>
      </c>
      <c r="J194" t="str">
        <f>INDEX(products!$A$1:$G$49,MATCH(orders!$D194,products!$A$1:$A$49,0),MATCH(orders!J$1,products!$A$1:$G$1,0))</f>
        <v>D</v>
      </c>
      <c r="K194">
        <f>INDEX(products!$A$1:$G$49,MATCH(orders!$D194,products!$A$1:$A$49,0),MATCH(orders!K$1,products!$A$1:$G$1,0))</f>
        <v>1</v>
      </c>
      <c r="L194">
        <f>INDEX(products!$A$1:$G$49,MATCH(orders!$D194,products!$A$1:$A$49,0),MATCH(orders!L$1,products!$A$1:$G$1,0))</f>
        <v>12.15</v>
      </c>
      <c r="M194">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_xlfn.XLOOKUP(C195,customers!$A$1:$A$1001,customers!$B$1:$B$1001,1)</f>
        <v>Kimberli Mustchin</v>
      </c>
      <c r="G195" s="2" t="str">
        <f>IF(_xlfn.XLOOKUP(C195,customers!$A$1:$A$1001,customers!$C$1:$C$1001,1)=0,"",_xlfn.XLOOKUP(C195,customers!$A$1:$A$1001,customers!$C$1:$C$1001,1))</f>
        <v/>
      </c>
      <c r="H195" s="2" t="str">
        <f>_xlfn.XLOOKUP(C195,customers!$A$1:$A$1001,customers!$G$1:$G$1001,"",)</f>
        <v>United States</v>
      </c>
      <c r="I195" t="str">
        <f>INDEX(products!$A$1:$G$49,MATCH(orders!$D195,products!$A$1:$A$49,0),MATCH(orders!I$1,products!$A$1:$G$1,0))</f>
        <v>Exc</v>
      </c>
      <c r="J195" t="str">
        <f>INDEX(products!$A$1:$G$49,MATCH(orders!$D195,products!$A$1:$A$49,0),MATCH(orders!J$1,products!$A$1:$G$1,0))</f>
        <v>L</v>
      </c>
      <c r="K195">
        <f>INDEX(products!$A$1:$G$49,MATCH(orders!$D195,products!$A$1:$A$49,0),MATCH(orders!K$1,products!$A$1:$G$1,0))</f>
        <v>1</v>
      </c>
      <c r="L195">
        <f>INDEX(products!$A$1:$G$49,MATCH(orders!$D195,products!$A$1:$A$49,0),MATCH(orders!L$1,products!$A$1:$G$1,0))</f>
        <v>14.85</v>
      </c>
      <c r="M195">
        <f t="shared" ref="M195:M258" si="9">E195*L195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_xlfn.XLOOKUP(C196,customers!$A$1:$A$1001,customers!$B$1:$B$1001,1)</f>
        <v>Emlynne Laird</v>
      </c>
      <c r="G196" s="2" t="str">
        <f>IF(_xlfn.XLOOKUP(C196,customers!$A$1:$A$1001,customers!$C$1:$C$1001,1)=0,"",_xlfn.XLOOKUP(C196,customers!$A$1:$A$1001,customers!$C$1:$C$1001,1))</f>
        <v>elaird5e@bing.com</v>
      </c>
      <c r="H196" s="2" t="str">
        <f>_xlfn.XLOOKUP(C196,customers!$A$1:$A$1001,customers!$G$1:$G$1001,"",)</f>
        <v>United States</v>
      </c>
      <c r="I196" t="str">
        <f>INDEX(products!$A$1:$G$49,MATCH(orders!$D196,products!$A$1:$A$49,0),MATCH(orders!I$1,products!$A$1:$G$1,0))</f>
        <v>Exc</v>
      </c>
      <c r="J196" t="str">
        <f>INDEX(products!$A$1:$G$49,MATCH(orders!$D196,products!$A$1:$A$49,0),MATCH(orders!J$1,products!$A$1:$G$1,0))</f>
        <v>D</v>
      </c>
      <c r="K196">
        <f>INDEX(products!$A$1:$G$49,MATCH(orders!$D196,products!$A$1:$A$49,0),MATCH(orders!K$1,products!$A$1:$G$1,0))</f>
        <v>0.5</v>
      </c>
      <c r="L196">
        <f>INDEX(products!$A$1:$G$49,MATCH(orders!$D196,products!$A$1:$A$49,0),MATCH(orders!L$1,products!$A$1:$G$1,0))</f>
        <v>7.29</v>
      </c>
      <c r="M196">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_xlfn.XLOOKUP(C197,customers!$A$1:$A$1001,customers!$B$1:$B$1001,1)</f>
        <v>Marlena Howsden</v>
      </c>
      <c r="G197" s="2" t="str">
        <f>IF(_xlfn.XLOOKUP(C197,customers!$A$1:$A$1001,customers!$C$1:$C$1001,1)=0,"",_xlfn.XLOOKUP(C197,customers!$A$1:$A$1001,customers!$C$1:$C$1001,1))</f>
        <v>mhowsden5f@infoseek.co.jp</v>
      </c>
      <c r="H197" s="2" t="str">
        <f>_xlfn.XLOOKUP(C197,customers!$A$1:$A$1001,customers!$G$1:$G$1001,"",)</f>
        <v>United States</v>
      </c>
      <c r="I197" t="str">
        <f>INDEX(products!$A$1:$G$49,MATCH(orders!$D197,products!$A$1:$A$49,0),MATCH(orders!I$1,products!$A$1:$G$1,0))</f>
        <v>Ara</v>
      </c>
      <c r="J197" t="str">
        <f>INDEX(products!$A$1:$G$49,MATCH(orders!$D197,products!$A$1:$A$49,0),MATCH(orders!J$1,products!$A$1:$G$1,0))</f>
        <v>L</v>
      </c>
      <c r="K197">
        <f>INDEX(products!$A$1:$G$49,MATCH(orders!$D197,products!$A$1:$A$49,0),MATCH(orders!K$1,products!$A$1:$G$1,0))</f>
        <v>1</v>
      </c>
      <c r="L197">
        <f>INDEX(products!$A$1:$G$49,MATCH(orders!$D197,products!$A$1:$A$49,0),MATCH(orders!L$1,products!$A$1:$G$1,0))</f>
        <v>12.95</v>
      </c>
      <c r="M197">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_xlfn.XLOOKUP(C198,customers!$A$1:$A$1001,customers!$B$1:$B$1001,1)</f>
        <v>Nealson Cuttler</v>
      </c>
      <c r="G198" s="2" t="str">
        <f>IF(_xlfn.XLOOKUP(C198,customers!$A$1:$A$1001,customers!$C$1:$C$1001,1)=0,"",_xlfn.XLOOKUP(C198,customers!$A$1:$A$1001,customers!$C$1:$C$1001,1))</f>
        <v>ncuttler5g@parallels.com</v>
      </c>
      <c r="H198" s="2" t="str">
        <f>_xlfn.XLOOKUP(C198,customers!$A$1:$A$1001,customers!$G$1:$G$1001,"",)</f>
        <v>United States</v>
      </c>
      <c r="I198" t="str">
        <f>INDEX(products!$A$1:$G$49,MATCH(orders!$D198,products!$A$1:$A$49,0),MATCH(orders!I$1,products!$A$1:$G$1,0))</f>
        <v>Exc</v>
      </c>
      <c r="J198" t="str">
        <f>INDEX(products!$A$1:$G$49,MATCH(orders!$D198,products!$A$1:$A$49,0),MATCH(orders!J$1,products!$A$1:$G$1,0))</f>
        <v>L</v>
      </c>
      <c r="K198">
        <f>INDEX(products!$A$1:$G$49,MATCH(orders!$D198,products!$A$1:$A$49,0),MATCH(orders!K$1,products!$A$1:$G$1,0))</f>
        <v>0.5</v>
      </c>
      <c r="L198">
        <f>INDEX(products!$A$1:$G$49,MATCH(orders!$D198,products!$A$1:$A$49,0),MATCH(orders!L$1,products!$A$1:$G$1,0))</f>
        <v>8.91</v>
      </c>
      <c r="M198">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_xlfn.XLOOKUP(C199,customers!$A$1:$A$1001,customers!$B$1:$B$1001,1)</f>
        <v>Nealson Cuttler</v>
      </c>
      <c r="G199" s="2" t="str">
        <f>IF(_xlfn.XLOOKUP(C199,customers!$A$1:$A$1001,customers!$C$1:$C$1001,1)=0,"",_xlfn.XLOOKUP(C199,customers!$A$1:$A$1001,customers!$C$1:$C$1001,1))</f>
        <v>ncuttler5g@parallels.com</v>
      </c>
      <c r="H199" s="2" t="str">
        <f>_xlfn.XLOOKUP(C199,customers!$A$1:$A$1001,customers!$G$1:$G$1001,"",)</f>
        <v>United States</v>
      </c>
      <c r="I199" t="str">
        <f>INDEX(products!$A$1:$G$49,MATCH(orders!$D199,products!$A$1:$A$49,0),MATCH(orders!I$1,products!$A$1:$G$1,0))</f>
        <v>Lib</v>
      </c>
      <c r="J199" t="str">
        <f>INDEX(products!$A$1:$G$49,MATCH(orders!$D199,products!$A$1:$A$49,0),MATCH(orders!J$1,products!$A$1:$G$1,0))</f>
        <v>D</v>
      </c>
      <c r="K199">
        <f>INDEX(products!$A$1:$G$49,MATCH(orders!$D199,products!$A$1:$A$49,0),MATCH(orders!K$1,products!$A$1:$G$1,0))</f>
        <v>2.5</v>
      </c>
      <c r="L199">
        <f>INDEX(products!$A$1:$G$49,MATCH(orders!$D199,products!$A$1:$A$49,0),MATCH(orders!L$1,products!$A$1:$G$1,0))</f>
        <v>29.784999999999997</v>
      </c>
      <c r="M199">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_xlfn.XLOOKUP(C200,customers!$A$1:$A$1001,customers!$B$1:$B$1001,1)</f>
        <v>Nealson Cuttler</v>
      </c>
      <c r="G200" s="2" t="str">
        <f>IF(_xlfn.XLOOKUP(C200,customers!$A$1:$A$1001,customers!$C$1:$C$1001,1)=0,"",_xlfn.XLOOKUP(C200,customers!$A$1:$A$1001,customers!$C$1:$C$1001,1))</f>
        <v>ncuttler5g@parallels.com</v>
      </c>
      <c r="H200" s="2" t="str">
        <f>_xlfn.XLOOKUP(C200,customers!$A$1:$A$1001,customers!$G$1:$G$1001,"",)</f>
        <v>United States</v>
      </c>
      <c r="I200" t="str">
        <f>INDEX(products!$A$1:$G$49,MATCH(orders!$D200,products!$A$1:$A$49,0),MATCH(orders!I$1,products!$A$1:$G$1,0))</f>
        <v>Lib</v>
      </c>
      <c r="J200" t="str">
        <f>INDEX(products!$A$1:$G$49,MATCH(orders!$D200,products!$A$1:$A$49,0),MATCH(orders!J$1,products!$A$1:$G$1,0))</f>
        <v>D</v>
      </c>
      <c r="K200">
        <f>INDEX(products!$A$1:$G$49,MATCH(orders!$D200,products!$A$1:$A$49,0),MATCH(orders!K$1,products!$A$1:$G$1,0))</f>
        <v>2.5</v>
      </c>
      <c r="L200">
        <f>INDEX(products!$A$1:$G$49,MATCH(orders!$D200,products!$A$1:$A$49,0),MATCH(orders!L$1,products!$A$1:$G$1,0))</f>
        <v>29.784999999999997</v>
      </c>
      <c r="M200">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_xlfn.XLOOKUP(C201,customers!$A$1:$A$1001,customers!$B$1:$B$1001,1)</f>
        <v>Nealson Cuttler</v>
      </c>
      <c r="G201" s="2" t="str">
        <f>IF(_xlfn.XLOOKUP(C201,customers!$A$1:$A$1001,customers!$C$1:$C$1001,1)=0,"",_xlfn.XLOOKUP(C201,customers!$A$1:$A$1001,customers!$C$1:$C$1001,1))</f>
        <v>ncuttler5g@parallels.com</v>
      </c>
      <c r="H201" s="2" t="str">
        <f>_xlfn.XLOOKUP(C201,customers!$A$1:$A$1001,customers!$G$1:$G$1001,"",)</f>
        <v>United States</v>
      </c>
      <c r="I201" t="str">
        <f>INDEX(products!$A$1:$G$49,MATCH(orders!$D201,products!$A$1:$A$49,0),MATCH(orders!I$1,products!$A$1:$G$1,0))</f>
        <v>Lib</v>
      </c>
      <c r="J201" t="str">
        <f>INDEX(products!$A$1:$G$49,MATCH(orders!$D201,products!$A$1:$A$49,0),MATCH(orders!J$1,products!$A$1:$G$1,0))</f>
        <v>L</v>
      </c>
      <c r="K201">
        <f>INDEX(products!$A$1:$G$49,MATCH(orders!$D201,products!$A$1:$A$49,0),MATCH(orders!K$1,products!$A$1:$G$1,0))</f>
        <v>0.5</v>
      </c>
      <c r="L201">
        <f>INDEX(products!$A$1:$G$49,MATCH(orders!$D201,products!$A$1:$A$49,0),MATCH(orders!L$1,products!$A$1:$G$1,0))</f>
        <v>9.51</v>
      </c>
      <c r="M201">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_xlfn.XLOOKUP(C202,customers!$A$1:$A$1001,customers!$B$1:$B$1001,1)</f>
        <v>Nealson Cuttler</v>
      </c>
      <c r="G202" s="2" t="str">
        <f>IF(_xlfn.XLOOKUP(C202,customers!$A$1:$A$1001,customers!$C$1:$C$1001,1)=0,"",_xlfn.XLOOKUP(C202,customers!$A$1:$A$1001,customers!$C$1:$C$1001,1))</f>
        <v>ncuttler5g@parallels.com</v>
      </c>
      <c r="H202" s="2" t="str">
        <f>_xlfn.XLOOKUP(C202,customers!$A$1:$A$1001,customers!$G$1:$G$1001,"",)</f>
        <v>United States</v>
      </c>
      <c r="I202" t="str">
        <f>INDEX(products!$A$1:$G$49,MATCH(orders!$D202,products!$A$1:$A$49,0),MATCH(orders!I$1,products!$A$1:$G$1,0))</f>
        <v>Exc</v>
      </c>
      <c r="J202" t="str">
        <f>INDEX(products!$A$1:$G$49,MATCH(orders!$D202,products!$A$1:$A$49,0),MATCH(orders!J$1,products!$A$1:$G$1,0))</f>
        <v>M</v>
      </c>
      <c r="K202">
        <f>INDEX(products!$A$1:$G$49,MATCH(orders!$D202,products!$A$1:$A$49,0),MATCH(orders!K$1,products!$A$1:$G$1,0))</f>
        <v>1</v>
      </c>
      <c r="L202">
        <f>INDEX(products!$A$1:$G$49,MATCH(orders!$D202,products!$A$1:$A$49,0),MATCH(orders!L$1,products!$A$1:$G$1,0))</f>
        <v>13.75</v>
      </c>
      <c r="M202">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_xlfn.XLOOKUP(C203,customers!$A$1:$A$1001,customers!$B$1:$B$1001,1)</f>
        <v>Adriana Lazarus</v>
      </c>
      <c r="G203" s="2" t="str">
        <f>IF(_xlfn.XLOOKUP(C203,customers!$A$1:$A$1001,customers!$C$1:$C$1001,1)=0,"",_xlfn.XLOOKUP(C203,customers!$A$1:$A$1001,customers!$C$1:$C$1001,1))</f>
        <v/>
      </c>
      <c r="H203" s="2" t="str">
        <f>_xlfn.XLOOKUP(C203,customers!$A$1:$A$1001,customers!$G$1:$G$1001,"",)</f>
        <v>United States</v>
      </c>
      <c r="I203" t="str">
        <f>INDEX(products!$A$1:$G$49,MATCH(orders!$D203,products!$A$1:$A$49,0),MATCH(orders!I$1,products!$A$1:$G$1,0))</f>
        <v>Lib</v>
      </c>
      <c r="J203" t="str">
        <f>INDEX(products!$A$1:$G$49,MATCH(orders!$D203,products!$A$1:$A$49,0),MATCH(orders!J$1,products!$A$1:$G$1,0))</f>
        <v>L</v>
      </c>
      <c r="K203">
        <f>INDEX(products!$A$1:$G$49,MATCH(orders!$D203,products!$A$1:$A$49,0),MATCH(orders!K$1,products!$A$1:$G$1,0))</f>
        <v>0.5</v>
      </c>
      <c r="L203">
        <f>INDEX(products!$A$1:$G$49,MATCH(orders!$D203,products!$A$1:$A$49,0),MATCH(orders!L$1,products!$A$1:$G$1,0))</f>
        <v>9.51</v>
      </c>
      <c r="M203">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_xlfn.XLOOKUP(C204,customers!$A$1:$A$1001,customers!$B$1:$B$1001,1)</f>
        <v>Tallie felip</v>
      </c>
      <c r="G204" s="2" t="str">
        <f>IF(_xlfn.XLOOKUP(C204,customers!$A$1:$A$1001,customers!$C$1:$C$1001,1)=0,"",_xlfn.XLOOKUP(C204,customers!$A$1:$A$1001,customers!$C$1:$C$1001,1))</f>
        <v>tfelip5m@typepad.com</v>
      </c>
      <c r="H204" s="2" t="str">
        <f>_xlfn.XLOOKUP(C204,customers!$A$1:$A$1001,customers!$G$1:$G$1001,"",)</f>
        <v>United States</v>
      </c>
      <c r="I204" t="str">
        <f>INDEX(products!$A$1:$G$49,MATCH(orders!$D204,products!$A$1:$A$49,0),MATCH(orders!I$1,products!$A$1:$G$1,0))</f>
        <v>Lib</v>
      </c>
      <c r="J204" t="str">
        <f>INDEX(products!$A$1:$G$49,MATCH(orders!$D204,products!$A$1:$A$49,0),MATCH(orders!J$1,products!$A$1:$G$1,0))</f>
        <v>D</v>
      </c>
      <c r="K204">
        <f>INDEX(products!$A$1:$G$49,MATCH(orders!$D204,products!$A$1:$A$49,0),MATCH(orders!K$1,products!$A$1:$G$1,0))</f>
        <v>2.5</v>
      </c>
      <c r="L204">
        <f>INDEX(products!$A$1:$G$49,MATCH(orders!$D204,products!$A$1:$A$49,0),MATCH(orders!L$1,products!$A$1:$G$1,0))</f>
        <v>29.784999999999997</v>
      </c>
      <c r="M204">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_xlfn.XLOOKUP(C205,customers!$A$1:$A$1001,customers!$B$1:$B$1001,1)</f>
        <v>Vanna Le - Count</v>
      </c>
      <c r="G205" s="2" t="str">
        <f>IF(_xlfn.XLOOKUP(C205,customers!$A$1:$A$1001,customers!$C$1:$C$1001,1)=0,"",_xlfn.XLOOKUP(C205,customers!$A$1:$A$1001,customers!$C$1:$C$1001,1))</f>
        <v>vle5n@disqus.com</v>
      </c>
      <c r="H205" s="2" t="str">
        <f>_xlfn.XLOOKUP(C205,customers!$A$1:$A$1001,customers!$G$1:$G$1001,"",)</f>
        <v>United States</v>
      </c>
      <c r="I205" t="str">
        <f>INDEX(products!$A$1:$G$49,MATCH(orders!$D205,products!$A$1:$A$49,0),MATCH(orders!I$1,products!$A$1:$G$1,0))</f>
        <v>Lib</v>
      </c>
      <c r="J205" t="str">
        <f>INDEX(products!$A$1:$G$49,MATCH(orders!$D205,products!$A$1:$A$49,0),MATCH(orders!J$1,products!$A$1:$G$1,0))</f>
        <v>L</v>
      </c>
      <c r="K205">
        <f>INDEX(products!$A$1:$G$49,MATCH(orders!$D205,products!$A$1:$A$49,0),MATCH(orders!K$1,products!$A$1:$G$1,0))</f>
        <v>0.2</v>
      </c>
      <c r="L205">
        <f>INDEX(products!$A$1:$G$49,MATCH(orders!$D205,products!$A$1:$A$49,0),MATCH(orders!L$1,products!$A$1:$G$1,0))</f>
        <v>4.7549999999999999</v>
      </c>
      <c r="M20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_xlfn.XLOOKUP(C206,customers!$A$1:$A$1001,customers!$B$1:$B$1001,1)</f>
        <v>Sarette Ducarel</v>
      </c>
      <c r="G206" s="2" t="str">
        <f>IF(_xlfn.XLOOKUP(C206,customers!$A$1:$A$1001,customers!$C$1:$C$1001,1)=0,"",_xlfn.XLOOKUP(C206,customers!$A$1:$A$1001,customers!$C$1:$C$1001,1))</f>
        <v/>
      </c>
      <c r="H206" s="2" t="str">
        <f>_xlfn.XLOOKUP(C206,customers!$A$1:$A$1001,customers!$G$1:$G$1001,"",)</f>
        <v>United States</v>
      </c>
      <c r="I206" t="str">
        <f>INDEX(products!$A$1:$G$49,MATCH(orders!$D206,products!$A$1:$A$49,0),MATCH(orders!I$1,products!$A$1:$G$1,0))</f>
        <v>Exc</v>
      </c>
      <c r="J206" t="str">
        <f>INDEX(products!$A$1:$G$49,MATCH(orders!$D206,products!$A$1:$A$49,0),MATCH(orders!J$1,products!$A$1:$G$1,0))</f>
        <v>M</v>
      </c>
      <c r="K206">
        <f>INDEX(products!$A$1:$G$49,MATCH(orders!$D206,products!$A$1:$A$49,0),MATCH(orders!K$1,products!$A$1:$G$1,0))</f>
        <v>1</v>
      </c>
      <c r="L206">
        <f>INDEX(products!$A$1:$G$49,MATCH(orders!$D206,products!$A$1:$A$49,0),MATCH(orders!L$1,products!$A$1:$G$1,0))</f>
        <v>13.75</v>
      </c>
      <c r="M206">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_xlfn.XLOOKUP(C207,customers!$A$1:$A$1001,customers!$B$1:$B$1001,1)</f>
        <v>Kendra Glison</v>
      </c>
      <c r="G207" s="2" t="str">
        <f>IF(_xlfn.XLOOKUP(C207,customers!$A$1:$A$1001,customers!$C$1:$C$1001,1)=0,"",_xlfn.XLOOKUP(C207,customers!$A$1:$A$1001,customers!$C$1:$C$1001,1))</f>
        <v/>
      </c>
      <c r="H207" s="2" t="str">
        <f>_xlfn.XLOOKUP(C207,customers!$A$1:$A$1001,customers!$G$1:$G$1001,"",)</f>
        <v>United States</v>
      </c>
      <c r="I207" t="str">
        <f>INDEX(products!$A$1:$G$49,MATCH(orders!$D207,products!$A$1:$A$49,0),MATCH(orders!I$1,products!$A$1:$G$1,0))</f>
        <v>Rob</v>
      </c>
      <c r="J207" t="str">
        <f>INDEX(products!$A$1:$G$49,MATCH(orders!$D207,products!$A$1:$A$49,0),MATCH(orders!J$1,products!$A$1:$G$1,0))</f>
        <v>D</v>
      </c>
      <c r="K207">
        <f>INDEX(products!$A$1:$G$49,MATCH(orders!$D207,products!$A$1:$A$49,0),MATCH(orders!K$1,products!$A$1:$G$1,0))</f>
        <v>0.2</v>
      </c>
      <c r="L207">
        <f>INDEX(products!$A$1:$G$49,MATCH(orders!$D207,products!$A$1:$A$49,0),MATCH(orders!L$1,products!$A$1:$G$1,0))</f>
        <v>2.6849999999999996</v>
      </c>
      <c r="M207">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_xlfn.XLOOKUP(C208,customers!$A$1:$A$1001,customers!$B$1:$B$1001,1)</f>
        <v>Nertie Poolman</v>
      </c>
      <c r="G208" s="2" t="str">
        <f>IF(_xlfn.XLOOKUP(C208,customers!$A$1:$A$1001,customers!$C$1:$C$1001,1)=0,"",_xlfn.XLOOKUP(C208,customers!$A$1:$A$1001,customers!$C$1:$C$1001,1))</f>
        <v>npoolman5q@howstuffworks.com</v>
      </c>
      <c r="H208" s="2" t="str">
        <f>_xlfn.XLOOKUP(C208,customers!$A$1:$A$1001,customers!$G$1:$G$1001,"",)</f>
        <v>United States</v>
      </c>
      <c r="I208" t="str">
        <f>INDEX(products!$A$1:$G$49,MATCH(orders!$D208,products!$A$1:$A$49,0),MATCH(orders!I$1,products!$A$1:$G$1,0))</f>
        <v>Ara</v>
      </c>
      <c r="J208" t="str">
        <f>INDEX(products!$A$1:$G$49,MATCH(orders!$D208,products!$A$1:$A$49,0),MATCH(orders!J$1,products!$A$1:$G$1,0))</f>
        <v>M</v>
      </c>
      <c r="K208">
        <f>INDEX(products!$A$1:$G$49,MATCH(orders!$D208,products!$A$1:$A$49,0),MATCH(orders!K$1,products!$A$1:$G$1,0))</f>
        <v>1</v>
      </c>
      <c r="L208">
        <f>INDEX(products!$A$1:$G$49,MATCH(orders!$D208,products!$A$1:$A$49,0),MATCH(orders!L$1,products!$A$1:$G$1,0))</f>
        <v>11.25</v>
      </c>
      <c r="M208">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_xlfn.XLOOKUP(C209,customers!$A$1:$A$1001,customers!$B$1:$B$1001,1)</f>
        <v>Orbadiah Duny</v>
      </c>
      <c r="G209" s="2" t="str">
        <f>IF(_xlfn.XLOOKUP(C209,customers!$A$1:$A$1001,customers!$C$1:$C$1001,1)=0,"",_xlfn.XLOOKUP(C209,customers!$A$1:$A$1001,customers!$C$1:$C$1001,1))</f>
        <v>oduny5r@constantcontact.com</v>
      </c>
      <c r="H209" s="2" t="str">
        <f>_xlfn.XLOOKUP(C209,customers!$A$1:$A$1001,customers!$G$1:$G$1001,"",)</f>
        <v>United States</v>
      </c>
      <c r="I209" t="str">
        <f>INDEX(products!$A$1:$G$49,MATCH(orders!$D209,products!$A$1:$A$49,0),MATCH(orders!I$1,products!$A$1:$G$1,0))</f>
        <v>Ara</v>
      </c>
      <c r="J209" t="str">
        <f>INDEX(products!$A$1:$G$49,MATCH(orders!$D209,products!$A$1:$A$49,0),MATCH(orders!J$1,products!$A$1:$G$1,0))</f>
        <v>M</v>
      </c>
      <c r="K209">
        <f>INDEX(products!$A$1:$G$49,MATCH(orders!$D209,products!$A$1:$A$49,0),MATCH(orders!K$1,products!$A$1:$G$1,0))</f>
        <v>0.5</v>
      </c>
      <c r="L209">
        <f>INDEX(products!$A$1:$G$49,MATCH(orders!$D209,products!$A$1:$A$49,0),MATCH(orders!L$1,products!$A$1:$G$1,0))</f>
        <v>6.75</v>
      </c>
      <c r="M209">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_xlfn.XLOOKUP(C210,customers!$A$1:$A$1001,customers!$B$1:$B$1001,1)</f>
        <v>Constance Halfhide</v>
      </c>
      <c r="G210" s="2" t="str">
        <f>IF(_xlfn.XLOOKUP(C210,customers!$A$1:$A$1001,customers!$C$1:$C$1001,1)=0,"",_xlfn.XLOOKUP(C210,customers!$A$1:$A$1001,customers!$C$1:$C$1001,1))</f>
        <v>chalfhide5s@google.ru</v>
      </c>
      <c r="H210" s="2" t="str">
        <f>_xlfn.XLOOKUP(C210,customers!$A$1:$A$1001,customers!$G$1:$G$1001,"",)</f>
        <v>Ireland</v>
      </c>
      <c r="I210" t="str">
        <f>INDEX(products!$A$1:$G$49,MATCH(orders!$D210,products!$A$1:$A$49,0),MATCH(orders!I$1,products!$A$1:$G$1,0))</f>
        <v>Exc</v>
      </c>
      <c r="J210" t="str">
        <f>INDEX(products!$A$1:$G$49,MATCH(orders!$D210,products!$A$1:$A$49,0),MATCH(orders!J$1,products!$A$1:$G$1,0))</f>
        <v>D</v>
      </c>
      <c r="K210">
        <f>INDEX(products!$A$1:$G$49,MATCH(orders!$D210,products!$A$1:$A$49,0),MATCH(orders!K$1,products!$A$1:$G$1,0))</f>
        <v>0.5</v>
      </c>
      <c r="L210">
        <f>INDEX(products!$A$1:$G$49,MATCH(orders!$D210,products!$A$1:$A$49,0),MATCH(orders!L$1,products!$A$1:$G$1,0))</f>
        <v>7.29</v>
      </c>
      <c r="M210">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_xlfn.XLOOKUP(C211,customers!$A$1:$A$1001,customers!$B$1:$B$1001,1)</f>
        <v>Fransisco Malecky</v>
      </c>
      <c r="G211" s="2" t="str">
        <f>IF(_xlfn.XLOOKUP(C211,customers!$A$1:$A$1001,customers!$C$1:$C$1001,1)=0,"",_xlfn.XLOOKUP(C211,customers!$A$1:$A$1001,customers!$C$1:$C$1001,1))</f>
        <v>fmalecky5t@list-manage.com</v>
      </c>
      <c r="H211" s="2" t="str">
        <f>_xlfn.XLOOKUP(C211,customers!$A$1:$A$1001,customers!$G$1:$G$1001,"",)</f>
        <v>United Kingdom</v>
      </c>
      <c r="I211" t="str">
        <f>INDEX(products!$A$1:$G$49,MATCH(orders!$D211,products!$A$1:$A$49,0),MATCH(orders!I$1,products!$A$1:$G$1,0))</f>
        <v>Ara</v>
      </c>
      <c r="J211" t="str">
        <f>INDEX(products!$A$1:$G$49,MATCH(orders!$D211,products!$A$1:$A$49,0),MATCH(orders!J$1,products!$A$1:$G$1,0))</f>
        <v>M</v>
      </c>
      <c r="K211">
        <f>INDEX(products!$A$1:$G$49,MATCH(orders!$D211,products!$A$1:$A$49,0),MATCH(orders!K$1,products!$A$1:$G$1,0))</f>
        <v>0.5</v>
      </c>
      <c r="L211">
        <f>INDEX(products!$A$1:$G$49,MATCH(orders!$D211,products!$A$1:$A$49,0),MATCH(orders!L$1,products!$A$1:$G$1,0))</f>
        <v>6.75</v>
      </c>
      <c r="M211">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_xlfn.XLOOKUP(C212,customers!$A$1:$A$1001,customers!$B$1:$B$1001,1)</f>
        <v>Anselma Attwater</v>
      </c>
      <c r="G212" s="2" t="str">
        <f>IF(_xlfn.XLOOKUP(C212,customers!$A$1:$A$1001,customers!$C$1:$C$1001,1)=0,"",_xlfn.XLOOKUP(C212,customers!$A$1:$A$1001,customers!$C$1:$C$1001,1))</f>
        <v>aattwater5u@wikia.com</v>
      </c>
      <c r="H212" s="2" t="str">
        <f>_xlfn.XLOOKUP(C212,customers!$A$1:$A$1001,customers!$G$1:$G$1001,"",)</f>
        <v>United States</v>
      </c>
      <c r="I212" t="str">
        <f>INDEX(products!$A$1:$G$49,MATCH(orders!$D212,products!$A$1:$A$49,0),MATCH(orders!I$1,products!$A$1:$G$1,0))</f>
        <v>Lib</v>
      </c>
      <c r="J212" t="str">
        <f>INDEX(products!$A$1:$G$49,MATCH(orders!$D212,products!$A$1:$A$49,0),MATCH(orders!J$1,products!$A$1:$G$1,0))</f>
        <v>D</v>
      </c>
      <c r="K212">
        <f>INDEX(products!$A$1:$G$49,MATCH(orders!$D212,products!$A$1:$A$49,0),MATCH(orders!K$1,products!$A$1:$G$1,0))</f>
        <v>1</v>
      </c>
      <c r="L212">
        <f>INDEX(products!$A$1:$G$49,MATCH(orders!$D212,products!$A$1:$A$49,0),MATCH(orders!L$1,products!$A$1:$G$1,0))</f>
        <v>12.95</v>
      </c>
      <c r="M212">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_xlfn.XLOOKUP(C213,customers!$A$1:$A$1001,customers!$B$1:$B$1001,1)</f>
        <v>Minette Whellans</v>
      </c>
      <c r="G213" s="2" t="str">
        <f>IF(_xlfn.XLOOKUP(C213,customers!$A$1:$A$1001,customers!$C$1:$C$1001,1)=0,"",_xlfn.XLOOKUP(C213,customers!$A$1:$A$1001,customers!$C$1:$C$1001,1))</f>
        <v>mwhellans5v@mapquest.com</v>
      </c>
      <c r="H213" s="2" t="str">
        <f>_xlfn.XLOOKUP(C213,customers!$A$1:$A$1001,customers!$G$1:$G$1001,"",)</f>
        <v>United States</v>
      </c>
      <c r="I213" t="str">
        <f>INDEX(products!$A$1:$G$49,MATCH(orders!$D213,products!$A$1:$A$49,0),MATCH(orders!I$1,products!$A$1:$G$1,0))</f>
        <v>Exc</v>
      </c>
      <c r="J213" t="str">
        <f>INDEX(products!$A$1:$G$49,MATCH(orders!$D213,products!$A$1:$A$49,0),MATCH(orders!J$1,products!$A$1:$G$1,0))</f>
        <v>L</v>
      </c>
      <c r="K213">
        <f>INDEX(products!$A$1:$G$49,MATCH(orders!$D213,products!$A$1:$A$49,0),MATCH(orders!K$1,products!$A$1:$G$1,0))</f>
        <v>0.5</v>
      </c>
      <c r="L213">
        <f>INDEX(products!$A$1:$G$49,MATCH(orders!$D213,products!$A$1:$A$49,0),MATCH(orders!L$1,products!$A$1:$G$1,0))</f>
        <v>8.91</v>
      </c>
      <c r="M213">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_xlfn.XLOOKUP(C214,customers!$A$1:$A$1001,customers!$B$1:$B$1001,1)</f>
        <v>Dael Camilletti</v>
      </c>
      <c r="G214" s="2" t="str">
        <f>IF(_xlfn.XLOOKUP(C214,customers!$A$1:$A$1001,customers!$C$1:$C$1001,1)=0,"",_xlfn.XLOOKUP(C214,customers!$A$1:$A$1001,customers!$C$1:$C$1001,1))</f>
        <v>dcamilletti5w@businesswire.com</v>
      </c>
      <c r="H214" s="2" t="str">
        <f>_xlfn.XLOOKUP(C214,customers!$A$1:$A$1001,customers!$G$1:$G$1001,"",)</f>
        <v>United States</v>
      </c>
      <c r="I214" t="str">
        <f>INDEX(products!$A$1:$G$49,MATCH(orders!$D214,products!$A$1:$A$49,0),MATCH(orders!I$1,products!$A$1:$G$1,0))</f>
        <v>Exc</v>
      </c>
      <c r="J214" t="str">
        <f>INDEX(products!$A$1:$G$49,MATCH(orders!$D214,products!$A$1:$A$49,0),MATCH(orders!J$1,products!$A$1:$G$1,0))</f>
        <v>D</v>
      </c>
      <c r="K214">
        <f>INDEX(products!$A$1:$G$49,MATCH(orders!$D214,products!$A$1:$A$49,0),MATCH(orders!K$1,products!$A$1:$G$1,0))</f>
        <v>0.2</v>
      </c>
      <c r="L214">
        <f>INDEX(products!$A$1:$G$49,MATCH(orders!$D214,products!$A$1:$A$49,0),MATCH(orders!L$1,products!$A$1:$G$1,0))</f>
        <v>3.645</v>
      </c>
      <c r="M214">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_xlfn.XLOOKUP(C215,customers!$A$1:$A$1001,customers!$B$1:$B$1001,1)</f>
        <v>Emiline Galgey</v>
      </c>
      <c r="G215" s="2" t="str">
        <f>IF(_xlfn.XLOOKUP(C215,customers!$A$1:$A$1001,customers!$C$1:$C$1001,1)=0,"",_xlfn.XLOOKUP(C215,customers!$A$1:$A$1001,customers!$C$1:$C$1001,1))</f>
        <v>egalgey5x@wufoo.com</v>
      </c>
      <c r="H215" s="2" t="str">
        <f>_xlfn.XLOOKUP(C215,customers!$A$1:$A$1001,customers!$G$1:$G$1001,"",)</f>
        <v>United States</v>
      </c>
      <c r="I215" t="str">
        <f>INDEX(products!$A$1:$G$49,MATCH(orders!$D215,products!$A$1:$A$49,0),MATCH(orders!I$1,products!$A$1:$G$1,0))</f>
        <v>Rob</v>
      </c>
      <c r="J215" t="str">
        <f>INDEX(products!$A$1:$G$49,MATCH(orders!$D215,products!$A$1:$A$49,0),MATCH(orders!J$1,products!$A$1:$G$1,0))</f>
        <v>D</v>
      </c>
      <c r="K215">
        <f>INDEX(products!$A$1:$G$49,MATCH(orders!$D215,products!$A$1:$A$49,0),MATCH(orders!K$1,products!$A$1:$G$1,0))</f>
        <v>2.5</v>
      </c>
      <c r="L215">
        <f>INDEX(products!$A$1:$G$49,MATCH(orders!$D215,products!$A$1:$A$49,0),MATCH(orders!L$1,products!$A$1:$G$1,0))</f>
        <v>20.584999999999997</v>
      </c>
      <c r="M21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_xlfn.XLOOKUP(C216,customers!$A$1:$A$1001,customers!$B$1:$B$1001,1)</f>
        <v>Murdock Hame</v>
      </c>
      <c r="G216" s="2" t="str">
        <f>IF(_xlfn.XLOOKUP(C216,customers!$A$1:$A$1001,customers!$C$1:$C$1001,1)=0,"",_xlfn.XLOOKUP(C216,customers!$A$1:$A$1001,customers!$C$1:$C$1001,1))</f>
        <v>mhame5y@newsvine.com</v>
      </c>
      <c r="H216" s="2" t="str">
        <f>_xlfn.XLOOKUP(C216,customers!$A$1:$A$1001,customers!$G$1:$G$1001,"",)</f>
        <v>Ireland</v>
      </c>
      <c r="I216" t="str">
        <f>INDEX(products!$A$1:$G$49,MATCH(orders!$D216,products!$A$1:$A$49,0),MATCH(orders!I$1,products!$A$1:$G$1,0))</f>
        <v>Lib</v>
      </c>
      <c r="J216" t="str">
        <f>INDEX(products!$A$1:$G$49,MATCH(orders!$D216,products!$A$1:$A$49,0),MATCH(orders!J$1,products!$A$1:$G$1,0))</f>
        <v>L</v>
      </c>
      <c r="K216">
        <f>INDEX(products!$A$1:$G$49,MATCH(orders!$D216,products!$A$1:$A$49,0),MATCH(orders!K$1,products!$A$1:$G$1,0))</f>
        <v>1</v>
      </c>
      <c r="L216">
        <f>INDEX(products!$A$1:$G$49,MATCH(orders!$D216,products!$A$1:$A$49,0),MATCH(orders!L$1,products!$A$1:$G$1,0))</f>
        <v>15.85</v>
      </c>
      <c r="M216">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_xlfn.XLOOKUP(C217,customers!$A$1:$A$1001,customers!$B$1:$B$1001,1)</f>
        <v>Ilka Gurnee</v>
      </c>
      <c r="G217" s="2" t="str">
        <f>IF(_xlfn.XLOOKUP(C217,customers!$A$1:$A$1001,customers!$C$1:$C$1001,1)=0,"",_xlfn.XLOOKUP(C217,customers!$A$1:$A$1001,customers!$C$1:$C$1001,1))</f>
        <v>igurnee5z@usnews.com</v>
      </c>
      <c r="H217" s="2" t="str">
        <f>_xlfn.XLOOKUP(C217,customers!$A$1:$A$1001,customers!$G$1:$G$1001,"",)</f>
        <v>United States</v>
      </c>
      <c r="I217" t="str">
        <f>INDEX(products!$A$1:$G$49,MATCH(orders!$D217,products!$A$1:$A$49,0),MATCH(orders!I$1,products!$A$1:$G$1,0))</f>
        <v>Lib</v>
      </c>
      <c r="J217" t="str">
        <f>INDEX(products!$A$1:$G$49,MATCH(orders!$D217,products!$A$1:$A$49,0),MATCH(orders!J$1,products!$A$1:$G$1,0))</f>
        <v>D</v>
      </c>
      <c r="K217">
        <f>INDEX(products!$A$1:$G$49,MATCH(orders!$D217,products!$A$1:$A$49,0),MATCH(orders!K$1,products!$A$1:$G$1,0))</f>
        <v>0.2</v>
      </c>
      <c r="L217">
        <f>INDEX(products!$A$1:$G$49,MATCH(orders!$D217,products!$A$1:$A$49,0),MATCH(orders!L$1,products!$A$1:$G$1,0))</f>
        <v>3.8849999999999998</v>
      </c>
      <c r="M217">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_xlfn.XLOOKUP(C218,customers!$A$1:$A$1001,customers!$B$1:$B$1001,1)</f>
        <v>Alfy Snowding</v>
      </c>
      <c r="G218" s="2" t="str">
        <f>IF(_xlfn.XLOOKUP(C218,customers!$A$1:$A$1001,customers!$C$1:$C$1001,1)=0,"",_xlfn.XLOOKUP(C218,customers!$A$1:$A$1001,customers!$C$1:$C$1001,1))</f>
        <v>asnowding60@comsenz.com</v>
      </c>
      <c r="H218" s="2" t="str">
        <f>_xlfn.XLOOKUP(C218,customers!$A$1:$A$1001,customers!$G$1:$G$1001,"",)</f>
        <v>United States</v>
      </c>
      <c r="I218" t="str">
        <f>INDEX(products!$A$1:$G$49,MATCH(orders!$D218,products!$A$1:$A$49,0),MATCH(orders!I$1,products!$A$1:$G$1,0))</f>
        <v>Lib</v>
      </c>
      <c r="J218" t="str">
        <f>INDEX(products!$A$1:$G$49,MATCH(orders!$D218,products!$A$1:$A$49,0),MATCH(orders!J$1,products!$A$1:$G$1,0))</f>
        <v>M</v>
      </c>
      <c r="K218">
        <f>INDEX(products!$A$1:$G$49,MATCH(orders!$D218,products!$A$1:$A$49,0),MATCH(orders!K$1,products!$A$1:$G$1,0))</f>
        <v>1</v>
      </c>
      <c r="L218">
        <f>INDEX(products!$A$1:$G$49,MATCH(orders!$D218,products!$A$1:$A$49,0),MATCH(orders!L$1,products!$A$1:$G$1,0))</f>
        <v>14.55</v>
      </c>
      <c r="M218">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_xlfn.XLOOKUP(C219,customers!$A$1:$A$1001,customers!$B$1:$B$1001,1)</f>
        <v>Godfry Poinsett</v>
      </c>
      <c r="G219" s="2" t="str">
        <f>IF(_xlfn.XLOOKUP(C219,customers!$A$1:$A$1001,customers!$C$1:$C$1001,1)=0,"",_xlfn.XLOOKUP(C219,customers!$A$1:$A$1001,customers!$C$1:$C$1001,1))</f>
        <v>gpoinsett61@berkeley.edu</v>
      </c>
      <c r="H219" s="2" t="str">
        <f>_xlfn.XLOOKUP(C219,customers!$A$1:$A$1001,customers!$G$1:$G$1001,"",)</f>
        <v>United States</v>
      </c>
      <c r="I219" t="str">
        <f>INDEX(products!$A$1:$G$49,MATCH(orders!$D219,products!$A$1:$A$49,0),MATCH(orders!I$1,products!$A$1:$G$1,0))</f>
        <v>Exc</v>
      </c>
      <c r="J219" t="str">
        <f>INDEX(products!$A$1:$G$49,MATCH(orders!$D219,products!$A$1:$A$49,0),MATCH(orders!J$1,products!$A$1:$G$1,0))</f>
        <v>L</v>
      </c>
      <c r="K219">
        <f>INDEX(products!$A$1:$G$49,MATCH(orders!$D219,products!$A$1:$A$49,0),MATCH(orders!K$1,products!$A$1:$G$1,0))</f>
        <v>0.5</v>
      </c>
      <c r="L219">
        <f>INDEX(products!$A$1:$G$49,MATCH(orders!$D219,products!$A$1:$A$49,0),MATCH(orders!L$1,products!$A$1:$G$1,0))</f>
        <v>8.91</v>
      </c>
      <c r="M219">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_xlfn.XLOOKUP(C220,customers!$A$1:$A$1001,customers!$B$1:$B$1001,1)</f>
        <v>Rem Furman</v>
      </c>
      <c r="G220" s="2" t="str">
        <f>IF(_xlfn.XLOOKUP(C220,customers!$A$1:$A$1001,customers!$C$1:$C$1001,1)=0,"",_xlfn.XLOOKUP(C220,customers!$A$1:$A$1001,customers!$C$1:$C$1001,1))</f>
        <v>rfurman62@t.co</v>
      </c>
      <c r="H220" s="2" t="str">
        <f>_xlfn.XLOOKUP(C220,customers!$A$1:$A$1001,customers!$G$1:$G$1001,"",)</f>
        <v>Ireland</v>
      </c>
      <c r="I220" t="str">
        <f>INDEX(products!$A$1:$G$49,MATCH(orders!$D220,products!$A$1:$A$49,0),MATCH(orders!I$1,products!$A$1:$G$1,0))</f>
        <v>Ara</v>
      </c>
      <c r="J220" t="str">
        <f>INDEX(products!$A$1:$G$49,MATCH(orders!$D220,products!$A$1:$A$49,0),MATCH(orders!J$1,products!$A$1:$G$1,0))</f>
        <v>M</v>
      </c>
      <c r="K220">
        <f>INDEX(products!$A$1:$G$49,MATCH(orders!$D220,products!$A$1:$A$49,0),MATCH(orders!K$1,products!$A$1:$G$1,0))</f>
        <v>1</v>
      </c>
      <c r="L220">
        <f>INDEX(products!$A$1:$G$49,MATCH(orders!$D220,products!$A$1:$A$49,0),MATCH(orders!L$1,products!$A$1:$G$1,0))</f>
        <v>11.25</v>
      </c>
      <c r="M220">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_xlfn.XLOOKUP(C221,customers!$A$1:$A$1001,customers!$B$1:$B$1001,1)</f>
        <v>Charis Crosier</v>
      </c>
      <c r="G221" s="2" t="str">
        <f>IF(_xlfn.XLOOKUP(C221,customers!$A$1:$A$1001,customers!$C$1:$C$1001,1)=0,"",_xlfn.XLOOKUP(C221,customers!$A$1:$A$1001,customers!$C$1:$C$1001,1))</f>
        <v>ccrosier63@xrea.com</v>
      </c>
      <c r="H221" s="2" t="str">
        <f>_xlfn.XLOOKUP(C221,customers!$A$1:$A$1001,customers!$G$1:$G$1001,"",)</f>
        <v>United States</v>
      </c>
      <c r="I221" t="str">
        <f>INDEX(products!$A$1:$G$49,MATCH(orders!$D221,products!$A$1:$A$49,0),MATCH(orders!I$1,products!$A$1:$G$1,0))</f>
        <v>Rob</v>
      </c>
      <c r="J221" t="str">
        <f>INDEX(products!$A$1:$G$49,MATCH(orders!$D221,products!$A$1:$A$49,0),MATCH(orders!J$1,products!$A$1:$G$1,0))</f>
        <v>L</v>
      </c>
      <c r="K221">
        <f>INDEX(products!$A$1:$G$49,MATCH(orders!$D221,products!$A$1:$A$49,0),MATCH(orders!K$1,products!$A$1:$G$1,0))</f>
        <v>0.2</v>
      </c>
      <c r="L221">
        <f>INDEX(products!$A$1:$G$49,MATCH(orders!$D221,products!$A$1:$A$49,0),MATCH(orders!L$1,products!$A$1:$G$1,0))</f>
        <v>3.5849999999999995</v>
      </c>
      <c r="M221">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_xlfn.XLOOKUP(C222,customers!$A$1:$A$1001,customers!$B$1:$B$1001,1)</f>
        <v>Charis Crosier</v>
      </c>
      <c r="G222" s="2" t="str">
        <f>IF(_xlfn.XLOOKUP(C222,customers!$A$1:$A$1001,customers!$C$1:$C$1001,1)=0,"",_xlfn.XLOOKUP(C222,customers!$A$1:$A$1001,customers!$C$1:$C$1001,1))</f>
        <v>ccrosier63@xrea.com</v>
      </c>
      <c r="H222" s="2" t="str">
        <f>_xlfn.XLOOKUP(C222,customers!$A$1:$A$1001,customers!$G$1:$G$1001,"",)</f>
        <v>United States</v>
      </c>
      <c r="I222" t="str">
        <f>INDEX(products!$A$1:$G$49,MATCH(orders!$D222,products!$A$1:$A$49,0),MATCH(orders!I$1,products!$A$1:$G$1,0))</f>
        <v>Rob</v>
      </c>
      <c r="J222" t="str">
        <f>INDEX(products!$A$1:$G$49,MATCH(orders!$D222,products!$A$1:$A$49,0),MATCH(orders!J$1,products!$A$1:$G$1,0))</f>
        <v>M</v>
      </c>
      <c r="K222">
        <f>INDEX(products!$A$1:$G$49,MATCH(orders!$D222,products!$A$1:$A$49,0),MATCH(orders!K$1,products!$A$1:$G$1,0))</f>
        <v>0.2</v>
      </c>
      <c r="L222">
        <f>INDEX(products!$A$1:$G$49,MATCH(orders!$D222,products!$A$1:$A$49,0),MATCH(orders!L$1,products!$A$1:$G$1,0))</f>
        <v>2.9849999999999999</v>
      </c>
      <c r="M222">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_xlfn.XLOOKUP(C223,customers!$A$1:$A$1001,customers!$B$1:$B$1001,1)</f>
        <v>Lenka Rushmer</v>
      </c>
      <c r="G223" s="2" t="str">
        <f>IF(_xlfn.XLOOKUP(C223,customers!$A$1:$A$1001,customers!$C$1:$C$1001,1)=0,"",_xlfn.XLOOKUP(C223,customers!$A$1:$A$1001,customers!$C$1:$C$1001,1))</f>
        <v>lrushmer65@europa.eu</v>
      </c>
      <c r="H223" s="2" t="str">
        <f>_xlfn.XLOOKUP(C223,customers!$A$1:$A$1001,customers!$G$1:$G$1001,"",)</f>
        <v>United States</v>
      </c>
      <c r="I223" t="str">
        <f>INDEX(products!$A$1:$G$49,MATCH(orders!$D223,products!$A$1:$A$49,0),MATCH(orders!I$1,products!$A$1:$G$1,0))</f>
        <v>Ara</v>
      </c>
      <c r="J223" t="str">
        <f>INDEX(products!$A$1:$G$49,MATCH(orders!$D223,products!$A$1:$A$49,0),MATCH(orders!J$1,products!$A$1:$G$1,0))</f>
        <v>L</v>
      </c>
      <c r="K223">
        <f>INDEX(products!$A$1:$G$49,MATCH(orders!$D223,products!$A$1:$A$49,0),MATCH(orders!K$1,products!$A$1:$G$1,0))</f>
        <v>1</v>
      </c>
      <c r="L223">
        <f>INDEX(products!$A$1:$G$49,MATCH(orders!$D223,products!$A$1:$A$49,0),MATCH(orders!L$1,products!$A$1:$G$1,0))</f>
        <v>12.95</v>
      </c>
      <c r="M223">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_xlfn.XLOOKUP(C224,customers!$A$1:$A$1001,customers!$B$1:$B$1001,1)</f>
        <v>Waneta Edinborough</v>
      </c>
      <c r="G224" s="2" t="str">
        <f>IF(_xlfn.XLOOKUP(C224,customers!$A$1:$A$1001,customers!$C$1:$C$1001,1)=0,"",_xlfn.XLOOKUP(C224,customers!$A$1:$A$1001,customers!$C$1:$C$1001,1))</f>
        <v>wedinborough66@github.io</v>
      </c>
      <c r="H224" s="2" t="str">
        <f>_xlfn.XLOOKUP(C224,customers!$A$1:$A$1001,customers!$G$1:$G$1001,"",)</f>
        <v>United States</v>
      </c>
      <c r="I224" t="str">
        <f>INDEX(products!$A$1:$G$49,MATCH(orders!$D224,products!$A$1:$A$49,0),MATCH(orders!I$1,products!$A$1:$G$1,0))</f>
        <v>Lib</v>
      </c>
      <c r="J224" t="str">
        <f>INDEX(products!$A$1:$G$49,MATCH(orders!$D224,products!$A$1:$A$49,0),MATCH(orders!J$1,products!$A$1:$G$1,0))</f>
        <v>D</v>
      </c>
      <c r="K224">
        <f>INDEX(products!$A$1:$G$49,MATCH(orders!$D224,products!$A$1:$A$49,0),MATCH(orders!K$1,products!$A$1:$G$1,0))</f>
        <v>0.5</v>
      </c>
      <c r="L224">
        <f>INDEX(products!$A$1:$G$49,MATCH(orders!$D224,products!$A$1:$A$49,0),MATCH(orders!L$1,products!$A$1:$G$1,0))</f>
        <v>7.77</v>
      </c>
      <c r="M224">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_xlfn.XLOOKUP(C225,customers!$A$1:$A$1001,customers!$B$1:$B$1001,1)</f>
        <v>Bobbe Piggott</v>
      </c>
      <c r="G225" s="2" t="str">
        <f>IF(_xlfn.XLOOKUP(C225,customers!$A$1:$A$1001,customers!$C$1:$C$1001,1)=0,"",_xlfn.XLOOKUP(C225,customers!$A$1:$A$1001,customers!$C$1:$C$1001,1))</f>
        <v/>
      </c>
      <c r="H225" s="2" t="str">
        <f>_xlfn.XLOOKUP(C225,customers!$A$1:$A$1001,customers!$G$1:$G$1001,"",)</f>
        <v>United States</v>
      </c>
      <c r="I225" t="str">
        <f>INDEX(products!$A$1:$G$49,MATCH(orders!$D225,products!$A$1:$A$49,0),MATCH(orders!I$1,products!$A$1:$G$1,0))</f>
        <v>Exc</v>
      </c>
      <c r="J225" t="str">
        <f>INDEX(products!$A$1:$G$49,MATCH(orders!$D225,products!$A$1:$A$49,0),MATCH(orders!J$1,products!$A$1:$G$1,0))</f>
        <v>L</v>
      </c>
      <c r="K225">
        <f>INDEX(products!$A$1:$G$49,MATCH(orders!$D225,products!$A$1:$A$49,0),MATCH(orders!K$1,products!$A$1:$G$1,0))</f>
        <v>1</v>
      </c>
      <c r="L225">
        <f>INDEX(products!$A$1:$G$49,MATCH(orders!$D225,products!$A$1:$A$49,0),MATCH(orders!L$1,products!$A$1:$G$1,0))</f>
        <v>14.85</v>
      </c>
      <c r="M22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_xlfn.XLOOKUP(C226,customers!$A$1:$A$1001,customers!$B$1:$B$1001,1)</f>
        <v>Ketty Bromehead</v>
      </c>
      <c r="G226" s="2" t="str">
        <f>IF(_xlfn.XLOOKUP(C226,customers!$A$1:$A$1001,customers!$C$1:$C$1001,1)=0,"",_xlfn.XLOOKUP(C226,customers!$A$1:$A$1001,customers!$C$1:$C$1001,1))</f>
        <v>kbromehead68@un.org</v>
      </c>
      <c r="H226" s="2" t="str">
        <f>_xlfn.XLOOKUP(C226,customers!$A$1:$A$1001,customers!$G$1:$G$1001,"",)</f>
        <v>United States</v>
      </c>
      <c r="I226" t="str">
        <f>INDEX(products!$A$1:$G$49,MATCH(orders!$D226,products!$A$1:$A$49,0),MATCH(orders!I$1,products!$A$1:$G$1,0))</f>
        <v>Lib</v>
      </c>
      <c r="J226" t="str">
        <f>INDEX(products!$A$1:$G$49,MATCH(orders!$D226,products!$A$1:$A$49,0),MATCH(orders!J$1,products!$A$1:$G$1,0))</f>
        <v>D</v>
      </c>
      <c r="K226">
        <f>INDEX(products!$A$1:$G$49,MATCH(orders!$D226,products!$A$1:$A$49,0),MATCH(orders!K$1,products!$A$1:$G$1,0))</f>
        <v>2.5</v>
      </c>
      <c r="L226">
        <f>INDEX(products!$A$1:$G$49,MATCH(orders!$D226,products!$A$1:$A$49,0),MATCH(orders!L$1,products!$A$1:$G$1,0))</f>
        <v>29.784999999999997</v>
      </c>
      <c r="M226">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_xlfn.XLOOKUP(C227,customers!$A$1:$A$1001,customers!$B$1:$B$1001,1)</f>
        <v>Elsbeth Westerman</v>
      </c>
      <c r="G227" s="2" t="str">
        <f>IF(_xlfn.XLOOKUP(C227,customers!$A$1:$A$1001,customers!$C$1:$C$1001,1)=0,"",_xlfn.XLOOKUP(C227,customers!$A$1:$A$1001,customers!$C$1:$C$1001,1))</f>
        <v>ewesterman69@si.edu</v>
      </c>
      <c r="H227" s="2" t="str">
        <f>_xlfn.XLOOKUP(C227,customers!$A$1:$A$1001,customers!$G$1:$G$1001,"",)</f>
        <v>Ireland</v>
      </c>
      <c r="I227" t="str">
        <f>INDEX(products!$A$1:$G$49,MATCH(orders!$D227,products!$A$1:$A$49,0),MATCH(orders!I$1,products!$A$1:$G$1,0))</f>
        <v>Rob</v>
      </c>
      <c r="J227" t="str">
        <f>INDEX(products!$A$1:$G$49,MATCH(orders!$D227,products!$A$1:$A$49,0),MATCH(orders!J$1,products!$A$1:$G$1,0))</f>
        <v>L</v>
      </c>
      <c r="K227">
        <f>INDEX(products!$A$1:$G$49,MATCH(orders!$D227,products!$A$1:$A$49,0),MATCH(orders!K$1,products!$A$1:$G$1,0))</f>
        <v>0.2</v>
      </c>
      <c r="L227">
        <f>INDEX(products!$A$1:$G$49,MATCH(orders!$D227,products!$A$1:$A$49,0),MATCH(orders!L$1,products!$A$1:$G$1,0))</f>
        <v>3.5849999999999995</v>
      </c>
      <c r="M227">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_xlfn.XLOOKUP(C228,customers!$A$1:$A$1001,customers!$B$1:$B$1001,1)</f>
        <v>Anabelle Hutchens</v>
      </c>
      <c r="G228" s="2" t="str">
        <f>IF(_xlfn.XLOOKUP(C228,customers!$A$1:$A$1001,customers!$C$1:$C$1001,1)=0,"",_xlfn.XLOOKUP(C228,customers!$A$1:$A$1001,customers!$C$1:$C$1001,1))</f>
        <v>ahutchens6a@amazonaws.com</v>
      </c>
      <c r="H228" s="2" t="str">
        <f>_xlfn.XLOOKUP(C228,customers!$A$1:$A$1001,customers!$G$1:$G$1001,"",)</f>
        <v>United States</v>
      </c>
      <c r="I228" t="str">
        <f>INDEX(products!$A$1:$G$49,MATCH(orders!$D228,products!$A$1:$A$49,0),MATCH(orders!I$1,products!$A$1:$G$1,0))</f>
        <v>Ara</v>
      </c>
      <c r="J228" t="str">
        <f>INDEX(products!$A$1:$G$49,MATCH(orders!$D228,products!$A$1:$A$49,0),MATCH(orders!J$1,products!$A$1:$G$1,0))</f>
        <v>M</v>
      </c>
      <c r="K228">
        <f>INDEX(products!$A$1:$G$49,MATCH(orders!$D228,products!$A$1:$A$49,0),MATCH(orders!K$1,products!$A$1:$G$1,0))</f>
        <v>2.5</v>
      </c>
      <c r="L228">
        <f>INDEX(products!$A$1:$G$49,MATCH(orders!$D228,products!$A$1:$A$49,0),MATCH(orders!L$1,products!$A$1:$G$1,0))</f>
        <v>25.874999999999996</v>
      </c>
      <c r="M228">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_xlfn.XLOOKUP(C229,customers!$A$1:$A$1001,customers!$B$1:$B$1001,1)</f>
        <v>Noak Wyvill</v>
      </c>
      <c r="G229" s="2" t="str">
        <f>IF(_xlfn.XLOOKUP(C229,customers!$A$1:$A$1001,customers!$C$1:$C$1001,1)=0,"",_xlfn.XLOOKUP(C229,customers!$A$1:$A$1001,customers!$C$1:$C$1001,1))</f>
        <v>nwyvill6b@naver.com</v>
      </c>
      <c r="H229" s="2" t="str">
        <f>_xlfn.XLOOKUP(C229,customers!$A$1:$A$1001,customers!$G$1:$G$1001,"",)</f>
        <v>United Kingdom</v>
      </c>
      <c r="I229" t="str">
        <f>INDEX(products!$A$1:$G$49,MATCH(orders!$D229,products!$A$1:$A$49,0),MATCH(orders!I$1,products!$A$1:$G$1,0))</f>
        <v>Rob</v>
      </c>
      <c r="J229" t="str">
        <f>INDEX(products!$A$1:$G$49,MATCH(orders!$D229,products!$A$1:$A$49,0),MATCH(orders!J$1,products!$A$1:$G$1,0))</f>
        <v>D</v>
      </c>
      <c r="K229">
        <f>INDEX(products!$A$1:$G$49,MATCH(orders!$D229,products!$A$1:$A$49,0),MATCH(orders!K$1,products!$A$1:$G$1,0))</f>
        <v>0.2</v>
      </c>
      <c r="L229">
        <f>INDEX(products!$A$1:$G$49,MATCH(orders!$D229,products!$A$1:$A$49,0),MATCH(orders!L$1,products!$A$1:$G$1,0))</f>
        <v>2.6849999999999996</v>
      </c>
      <c r="M229">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_xlfn.XLOOKUP(C230,customers!$A$1:$A$1001,customers!$B$1:$B$1001,1)</f>
        <v>Beltran Mathon</v>
      </c>
      <c r="G230" s="2" t="str">
        <f>IF(_xlfn.XLOOKUP(C230,customers!$A$1:$A$1001,customers!$C$1:$C$1001,1)=0,"",_xlfn.XLOOKUP(C230,customers!$A$1:$A$1001,customers!$C$1:$C$1001,1))</f>
        <v>bmathon6c@barnesandnoble.com</v>
      </c>
      <c r="H230" s="2" t="str">
        <f>_xlfn.XLOOKUP(C230,customers!$A$1:$A$1001,customers!$G$1:$G$1001,"",)</f>
        <v>United States</v>
      </c>
      <c r="I230" t="str">
        <f>INDEX(products!$A$1:$G$49,MATCH(orders!$D230,products!$A$1:$A$49,0),MATCH(orders!I$1,products!$A$1:$G$1,0))</f>
        <v>Rob</v>
      </c>
      <c r="J230" t="str">
        <f>INDEX(products!$A$1:$G$49,MATCH(orders!$D230,products!$A$1:$A$49,0),MATCH(orders!J$1,products!$A$1:$G$1,0))</f>
        <v>L</v>
      </c>
      <c r="K230">
        <f>INDEX(products!$A$1:$G$49,MATCH(orders!$D230,products!$A$1:$A$49,0),MATCH(orders!K$1,products!$A$1:$G$1,0))</f>
        <v>0.2</v>
      </c>
      <c r="L230">
        <f>INDEX(products!$A$1:$G$49,MATCH(orders!$D230,products!$A$1:$A$49,0),MATCH(orders!L$1,products!$A$1:$G$1,0))</f>
        <v>3.5849999999999995</v>
      </c>
      <c r="M230">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_xlfn.XLOOKUP(C231,customers!$A$1:$A$1001,customers!$B$1:$B$1001,1)</f>
        <v>Kristos Streight</v>
      </c>
      <c r="G231" s="2" t="str">
        <f>IF(_xlfn.XLOOKUP(C231,customers!$A$1:$A$1001,customers!$C$1:$C$1001,1)=0,"",_xlfn.XLOOKUP(C231,customers!$A$1:$A$1001,customers!$C$1:$C$1001,1))</f>
        <v>kstreight6d@about.com</v>
      </c>
      <c r="H231" s="2" t="str">
        <f>_xlfn.XLOOKUP(C231,customers!$A$1:$A$1001,customers!$G$1:$G$1001,"",)</f>
        <v>United States</v>
      </c>
      <c r="I231" t="str">
        <f>INDEX(products!$A$1:$G$49,MATCH(orders!$D231,products!$A$1:$A$49,0),MATCH(orders!I$1,products!$A$1:$G$1,0))</f>
        <v>Lib</v>
      </c>
      <c r="J231" t="str">
        <f>INDEX(products!$A$1:$G$49,MATCH(orders!$D231,products!$A$1:$A$49,0),MATCH(orders!J$1,products!$A$1:$G$1,0))</f>
        <v>M</v>
      </c>
      <c r="K231">
        <f>INDEX(products!$A$1:$G$49,MATCH(orders!$D231,products!$A$1:$A$49,0),MATCH(orders!K$1,products!$A$1:$G$1,0))</f>
        <v>0.2</v>
      </c>
      <c r="L231">
        <f>INDEX(products!$A$1:$G$49,MATCH(orders!$D231,products!$A$1:$A$49,0),MATCH(orders!L$1,products!$A$1:$G$1,0))</f>
        <v>4.3650000000000002</v>
      </c>
      <c r="M231">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_xlfn.XLOOKUP(C232,customers!$A$1:$A$1001,customers!$B$1:$B$1001,1)</f>
        <v>Portie Cutchie</v>
      </c>
      <c r="G232" s="2" t="str">
        <f>IF(_xlfn.XLOOKUP(C232,customers!$A$1:$A$1001,customers!$C$1:$C$1001,1)=0,"",_xlfn.XLOOKUP(C232,customers!$A$1:$A$1001,customers!$C$1:$C$1001,1))</f>
        <v>pcutchie6e@globo.com</v>
      </c>
      <c r="H232" s="2" t="str">
        <f>_xlfn.XLOOKUP(C232,customers!$A$1:$A$1001,customers!$G$1:$G$1001,"",)</f>
        <v>United States</v>
      </c>
      <c r="I232" t="str">
        <f>INDEX(products!$A$1:$G$49,MATCH(orders!$D232,products!$A$1:$A$49,0),MATCH(orders!I$1,products!$A$1:$G$1,0))</f>
        <v>Ara</v>
      </c>
      <c r="J232" t="str">
        <f>INDEX(products!$A$1:$G$49,MATCH(orders!$D232,products!$A$1:$A$49,0),MATCH(orders!J$1,products!$A$1:$G$1,0))</f>
        <v>M</v>
      </c>
      <c r="K232">
        <f>INDEX(products!$A$1:$G$49,MATCH(orders!$D232,products!$A$1:$A$49,0),MATCH(orders!K$1,products!$A$1:$G$1,0))</f>
        <v>2.5</v>
      </c>
      <c r="L232">
        <f>INDEX(products!$A$1:$G$49,MATCH(orders!$D232,products!$A$1:$A$49,0),MATCH(orders!L$1,products!$A$1:$G$1,0))</f>
        <v>25.874999999999996</v>
      </c>
      <c r="M232">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_xlfn.XLOOKUP(C233,customers!$A$1:$A$1001,customers!$B$1:$B$1001,1)</f>
        <v>Sinclare Edsell</v>
      </c>
      <c r="G233" s="2" t="str">
        <f>IF(_xlfn.XLOOKUP(C233,customers!$A$1:$A$1001,customers!$C$1:$C$1001,1)=0,"",_xlfn.XLOOKUP(C233,customers!$A$1:$A$1001,customers!$C$1:$C$1001,1))</f>
        <v/>
      </c>
      <c r="H233" s="2" t="str">
        <f>_xlfn.XLOOKUP(C233,customers!$A$1:$A$1001,customers!$G$1:$G$1001,"",)</f>
        <v>United States</v>
      </c>
      <c r="I233" t="str">
        <f>INDEX(products!$A$1:$G$49,MATCH(orders!$D233,products!$A$1:$A$49,0),MATCH(orders!I$1,products!$A$1:$G$1,0))</f>
        <v>Lib</v>
      </c>
      <c r="J233" t="str">
        <f>INDEX(products!$A$1:$G$49,MATCH(orders!$D233,products!$A$1:$A$49,0),MATCH(orders!J$1,products!$A$1:$G$1,0))</f>
        <v>M</v>
      </c>
      <c r="K233">
        <f>INDEX(products!$A$1:$G$49,MATCH(orders!$D233,products!$A$1:$A$49,0),MATCH(orders!K$1,products!$A$1:$G$1,0))</f>
        <v>0.2</v>
      </c>
      <c r="L233">
        <f>INDEX(products!$A$1:$G$49,MATCH(orders!$D233,products!$A$1:$A$49,0),MATCH(orders!L$1,products!$A$1:$G$1,0))</f>
        <v>4.3650000000000002</v>
      </c>
      <c r="M233">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_xlfn.XLOOKUP(C234,customers!$A$1:$A$1001,customers!$B$1:$B$1001,1)</f>
        <v>Conny Gheraldi</v>
      </c>
      <c r="G234" s="2" t="str">
        <f>IF(_xlfn.XLOOKUP(C234,customers!$A$1:$A$1001,customers!$C$1:$C$1001,1)=0,"",_xlfn.XLOOKUP(C234,customers!$A$1:$A$1001,customers!$C$1:$C$1001,1))</f>
        <v>cgheraldi6g@opera.com</v>
      </c>
      <c r="H234" s="2" t="str">
        <f>_xlfn.XLOOKUP(C234,customers!$A$1:$A$1001,customers!$G$1:$G$1001,"",)</f>
        <v>United Kingdom</v>
      </c>
      <c r="I234" t="str">
        <f>INDEX(products!$A$1:$G$49,MATCH(orders!$D234,products!$A$1:$A$49,0),MATCH(orders!I$1,products!$A$1:$G$1,0))</f>
        <v>Lib</v>
      </c>
      <c r="J234" t="str">
        <f>INDEX(products!$A$1:$G$49,MATCH(orders!$D234,products!$A$1:$A$49,0),MATCH(orders!J$1,products!$A$1:$G$1,0))</f>
        <v>L</v>
      </c>
      <c r="K234">
        <f>INDEX(products!$A$1:$G$49,MATCH(orders!$D234,products!$A$1:$A$49,0),MATCH(orders!K$1,products!$A$1:$G$1,0))</f>
        <v>0.2</v>
      </c>
      <c r="L234">
        <f>INDEX(products!$A$1:$G$49,MATCH(orders!$D234,products!$A$1:$A$49,0),MATCH(orders!L$1,products!$A$1:$G$1,0))</f>
        <v>4.7549999999999999</v>
      </c>
      <c r="M234">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_xlfn.XLOOKUP(C235,customers!$A$1:$A$1001,customers!$B$1:$B$1001,1)</f>
        <v>Beryle Kenwell</v>
      </c>
      <c r="G235" s="2" t="str">
        <f>IF(_xlfn.XLOOKUP(C235,customers!$A$1:$A$1001,customers!$C$1:$C$1001,1)=0,"",_xlfn.XLOOKUP(C235,customers!$A$1:$A$1001,customers!$C$1:$C$1001,1))</f>
        <v>bkenwell6h@over-blog.com</v>
      </c>
      <c r="H235" s="2" t="str">
        <f>_xlfn.XLOOKUP(C235,customers!$A$1:$A$1001,customers!$G$1:$G$1001,"",)</f>
        <v>United States</v>
      </c>
      <c r="I235" t="str">
        <f>INDEX(products!$A$1:$G$49,MATCH(orders!$D235,products!$A$1:$A$49,0),MATCH(orders!I$1,products!$A$1:$G$1,0))</f>
        <v>Exc</v>
      </c>
      <c r="J235" t="str">
        <f>INDEX(products!$A$1:$G$49,MATCH(orders!$D235,products!$A$1:$A$49,0),MATCH(orders!J$1,products!$A$1:$G$1,0))</f>
        <v>M</v>
      </c>
      <c r="K235">
        <f>INDEX(products!$A$1:$G$49,MATCH(orders!$D235,products!$A$1:$A$49,0),MATCH(orders!K$1,products!$A$1:$G$1,0))</f>
        <v>0.2</v>
      </c>
      <c r="L235">
        <f>INDEX(products!$A$1:$G$49,MATCH(orders!$D235,products!$A$1:$A$49,0),MATCH(orders!L$1,products!$A$1:$G$1,0))</f>
        <v>4.125</v>
      </c>
      <c r="M23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_xlfn.XLOOKUP(C236,customers!$A$1:$A$1001,customers!$B$1:$B$1001,1)</f>
        <v>Tomas Sutty</v>
      </c>
      <c r="G236" s="2" t="str">
        <f>IF(_xlfn.XLOOKUP(C236,customers!$A$1:$A$1001,customers!$C$1:$C$1001,1)=0,"",_xlfn.XLOOKUP(C236,customers!$A$1:$A$1001,customers!$C$1:$C$1001,1))</f>
        <v>tsutty6i@google.es</v>
      </c>
      <c r="H236" s="2" t="str">
        <f>_xlfn.XLOOKUP(C236,customers!$A$1:$A$1001,customers!$G$1:$G$1001,"",)</f>
        <v>United States</v>
      </c>
      <c r="I236" t="str">
        <f>INDEX(products!$A$1:$G$49,MATCH(orders!$D236,products!$A$1:$A$49,0),MATCH(orders!I$1,products!$A$1:$G$1,0))</f>
        <v>Lib</v>
      </c>
      <c r="J236" t="str">
        <f>INDEX(products!$A$1:$G$49,MATCH(orders!$D236,products!$A$1:$A$49,0),MATCH(orders!J$1,products!$A$1:$G$1,0))</f>
        <v>L</v>
      </c>
      <c r="K236">
        <f>INDEX(products!$A$1:$G$49,MATCH(orders!$D236,products!$A$1:$A$49,0),MATCH(orders!K$1,products!$A$1:$G$1,0))</f>
        <v>2.5</v>
      </c>
      <c r="L236">
        <f>INDEX(products!$A$1:$G$49,MATCH(orders!$D236,products!$A$1:$A$49,0),MATCH(orders!L$1,products!$A$1:$G$1,0))</f>
        <v>36.454999999999998</v>
      </c>
      <c r="M236">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_xlfn.XLOOKUP(C237,customers!$A$1:$A$1001,customers!$B$1:$B$1001,1)</f>
        <v>Samuele Ales0</v>
      </c>
      <c r="G237" s="2" t="str">
        <f>IF(_xlfn.XLOOKUP(C237,customers!$A$1:$A$1001,customers!$C$1:$C$1001,1)=0,"",_xlfn.XLOOKUP(C237,customers!$A$1:$A$1001,customers!$C$1:$C$1001,1))</f>
        <v/>
      </c>
      <c r="H237" s="2" t="str">
        <f>_xlfn.XLOOKUP(C237,customers!$A$1:$A$1001,customers!$G$1:$G$1001,"",)</f>
        <v>Ireland</v>
      </c>
      <c r="I237" t="str">
        <f>INDEX(products!$A$1:$G$49,MATCH(orders!$D237,products!$A$1:$A$49,0),MATCH(orders!I$1,products!$A$1:$G$1,0))</f>
        <v>Lib</v>
      </c>
      <c r="J237" t="str">
        <f>INDEX(products!$A$1:$G$49,MATCH(orders!$D237,products!$A$1:$A$49,0),MATCH(orders!J$1,products!$A$1:$G$1,0))</f>
        <v>L</v>
      </c>
      <c r="K237">
        <f>INDEX(products!$A$1:$G$49,MATCH(orders!$D237,products!$A$1:$A$49,0),MATCH(orders!K$1,products!$A$1:$G$1,0))</f>
        <v>2.5</v>
      </c>
      <c r="L237">
        <f>INDEX(products!$A$1:$G$49,MATCH(orders!$D237,products!$A$1:$A$49,0),MATCH(orders!L$1,products!$A$1:$G$1,0))</f>
        <v>36.454999999999998</v>
      </c>
      <c r="M237">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_xlfn.XLOOKUP(C238,customers!$A$1:$A$1001,customers!$B$1:$B$1001,1)</f>
        <v>Carlie Harce</v>
      </c>
      <c r="G238" s="2" t="str">
        <f>IF(_xlfn.XLOOKUP(C238,customers!$A$1:$A$1001,customers!$C$1:$C$1001,1)=0,"",_xlfn.XLOOKUP(C238,customers!$A$1:$A$1001,customers!$C$1:$C$1001,1))</f>
        <v>charce6k@cafepress.com</v>
      </c>
      <c r="H238" s="2" t="str">
        <f>_xlfn.XLOOKUP(C238,customers!$A$1:$A$1001,customers!$G$1:$G$1001,"",)</f>
        <v>Ireland</v>
      </c>
      <c r="I238" t="str">
        <f>INDEX(products!$A$1:$G$49,MATCH(orders!$D238,products!$A$1:$A$49,0),MATCH(orders!I$1,products!$A$1:$G$1,0))</f>
        <v>Lib</v>
      </c>
      <c r="J238" t="str">
        <f>INDEX(products!$A$1:$G$49,MATCH(orders!$D238,products!$A$1:$A$49,0),MATCH(orders!J$1,products!$A$1:$G$1,0))</f>
        <v>D</v>
      </c>
      <c r="K238">
        <f>INDEX(products!$A$1:$G$49,MATCH(orders!$D238,products!$A$1:$A$49,0),MATCH(orders!K$1,products!$A$1:$G$1,0))</f>
        <v>2.5</v>
      </c>
      <c r="L238">
        <f>INDEX(products!$A$1:$G$49,MATCH(orders!$D238,products!$A$1:$A$49,0),MATCH(orders!L$1,products!$A$1:$G$1,0))</f>
        <v>29.784999999999997</v>
      </c>
      <c r="M238">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_xlfn.XLOOKUP(C239,customers!$A$1:$A$1001,customers!$B$1:$B$1001,1)</f>
        <v>Craggy Bril</v>
      </c>
      <c r="G239" s="2" t="str">
        <f>IF(_xlfn.XLOOKUP(C239,customers!$A$1:$A$1001,customers!$C$1:$C$1001,1)=0,"",_xlfn.XLOOKUP(C239,customers!$A$1:$A$1001,customers!$C$1:$C$1001,1))</f>
        <v/>
      </c>
      <c r="H239" s="2" t="str">
        <f>_xlfn.XLOOKUP(C239,customers!$A$1:$A$1001,customers!$G$1:$G$1001,"",)</f>
        <v>United States</v>
      </c>
      <c r="I239" t="str">
        <f>INDEX(products!$A$1:$G$49,MATCH(orders!$D239,products!$A$1:$A$49,0),MATCH(orders!I$1,products!$A$1:$G$1,0))</f>
        <v>Rob</v>
      </c>
      <c r="J239" t="str">
        <f>INDEX(products!$A$1:$G$49,MATCH(orders!$D239,products!$A$1:$A$49,0),MATCH(orders!J$1,products!$A$1:$G$1,0))</f>
        <v>L</v>
      </c>
      <c r="K239">
        <f>INDEX(products!$A$1:$G$49,MATCH(orders!$D239,products!$A$1:$A$49,0),MATCH(orders!K$1,products!$A$1:$G$1,0))</f>
        <v>0.2</v>
      </c>
      <c r="L239">
        <f>INDEX(products!$A$1:$G$49,MATCH(orders!$D239,products!$A$1:$A$49,0),MATCH(orders!L$1,products!$A$1:$G$1,0))</f>
        <v>3.5849999999999995</v>
      </c>
      <c r="M239">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_xlfn.XLOOKUP(C240,customers!$A$1:$A$1001,customers!$B$1:$B$1001,1)</f>
        <v>Friederike Drysdale</v>
      </c>
      <c r="G240" s="2" t="str">
        <f>IF(_xlfn.XLOOKUP(C240,customers!$A$1:$A$1001,customers!$C$1:$C$1001,1)=0,"",_xlfn.XLOOKUP(C240,customers!$A$1:$A$1001,customers!$C$1:$C$1001,1))</f>
        <v>fdrysdale6m@symantec.com</v>
      </c>
      <c r="H240" s="2" t="str">
        <f>_xlfn.XLOOKUP(C240,customers!$A$1:$A$1001,customers!$G$1:$G$1001,"",)</f>
        <v>United States</v>
      </c>
      <c r="I240" t="str">
        <f>INDEX(products!$A$1:$G$49,MATCH(orders!$D240,products!$A$1:$A$49,0),MATCH(orders!I$1,products!$A$1:$G$1,0))</f>
        <v>Rob</v>
      </c>
      <c r="J240" t="str">
        <f>INDEX(products!$A$1:$G$49,MATCH(orders!$D240,products!$A$1:$A$49,0),MATCH(orders!J$1,products!$A$1:$G$1,0))</f>
        <v>M</v>
      </c>
      <c r="K240">
        <f>INDEX(products!$A$1:$G$49,MATCH(orders!$D240,products!$A$1:$A$49,0),MATCH(orders!K$1,products!$A$1:$G$1,0))</f>
        <v>2.5</v>
      </c>
      <c r="L240">
        <f>INDEX(products!$A$1:$G$49,MATCH(orders!$D240,products!$A$1:$A$49,0),MATCH(orders!L$1,products!$A$1:$G$1,0))</f>
        <v>22.884999999999998</v>
      </c>
      <c r="M240">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_xlfn.XLOOKUP(C241,customers!$A$1:$A$1001,customers!$B$1:$B$1001,1)</f>
        <v>Devon Magowan</v>
      </c>
      <c r="G241" s="2" t="str">
        <f>IF(_xlfn.XLOOKUP(C241,customers!$A$1:$A$1001,customers!$C$1:$C$1001,1)=0,"",_xlfn.XLOOKUP(C241,customers!$A$1:$A$1001,customers!$C$1:$C$1001,1))</f>
        <v>dmagowan6n@fc2.com</v>
      </c>
      <c r="H241" s="2" t="str">
        <f>_xlfn.XLOOKUP(C241,customers!$A$1:$A$1001,customers!$G$1:$G$1001,"",)</f>
        <v>United States</v>
      </c>
      <c r="I241" t="str">
        <f>INDEX(products!$A$1:$G$49,MATCH(orders!$D241,products!$A$1:$A$49,0),MATCH(orders!I$1,products!$A$1:$G$1,0))</f>
        <v>Exc</v>
      </c>
      <c r="J241" t="str">
        <f>INDEX(products!$A$1:$G$49,MATCH(orders!$D241,products!$A$1:$A$49,0),MATCH(orders!J$1,products!$A$1:$G$1,0))</f>
        <v>L</v>
      </c>
      <c r="K241">
        <f>INDEX(products!$A$1:$G$49,MATCH(orders!$D241,products!$A$1:$A$49,0),MATCH(orders!K$1,products!$A$1:$G$1,0))</f>
        <v>1</v>
      </c>
      <c r="L241">
        <f>INDEX(products!$A$1:$G$49,MATCH(orders!$D241,products!$A$1:$A$49,0),MATCH(orders!L$1,products!$A$1:$G$1,0))</f>
        <v>14.85</v>
      </c>
      <c r="M241">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_xlfn.XLOOKUP(C242,customers!$A$1:$A$1001,customers!$B$1:$B$1001,1)</f>
        <v>Codi Littrell</v>
      </c>
      <c r="G242" s="2" t="str">
        <f>IF(_xlfn.XLOOKUP(C242,customers!$A$1:$A$1001,customers!$C$1:$C$1001,1)=0,"",_xlfn.XLOOKUP(C242,customers!$A$1:$A$1001,customers!$C$1:$C$1001,1))</f>
        <v/>
      </c>
      <c r="H242" s="2" t="str">
        <f>_xlfn.XLOOKUP(C242,customers!$A$1:$A$1001,customers!$G$1:$G$1001,"",)</f>
        <v>United States</v>
      </c>
      <c r="I242" t="str">
        <f>INDEX(products!$A$1:$G$49,MATCH(orders!$D242,products!$A$1:$A$49,0),MATCH(orders!I$1,products!$A$1:$G$1,0))</f>
        <v>Ara</v>
      </c>
      <c r="J242" t="str">
        <f>INDEX(products!$A$1:$G$49,MATCH(orders!$D242,products!$A$1:$A$49,0),MATCH(orders!J$1,products!$A$1:$G$1,0))</f>
        <v>M</v>
      </c>
      <c r="K242">
        <f>INDEX(products!$A$1:$G$49,MATCH(orders!$D242,products!$A$1:$A$49,0),MATCH(orders!K$1,products!$A$1:$G$1,0))</f>
        <v>2.5</v>
      </c>
      <c r="L242">
        <f>INDEX(products!$A$1:$G$49,MATCH(orders!$D242,products!$A$1:$A$49,0),MATCH(orders!L$1,products!$A$1:$G$1,0))</f>
        <v>25.874999999999996</v>
      </c>
      <c r="M242">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_xlfn.XLOOKUP(C243,customers!$A$1:$A$1001,customers!$B$1:$B$1001,1)</f>
        <v>Christel Speak</v>
      </c>
      <c r="G243" s="2" t="str">
        <f>IF(_xlfn.XLOOKUP(C243,customers!$A$1:$A$1001,customers!$C$1:$C$1001,1)=0,"",_xlfn.XLOOKUP(C243,customers!$A$1:$A$1001,customers!$C$1:$C$1001,1))</f>
        <v/>
      </c>
      <c r="H243" s="2" t="str">
        <f>_xlfn.XLOOKUP(C243,customers!$A$1:$A$1001,customers!$G$1:$G$1001,"",)</f>
        <v>United States</v>
      </c>
      <c r="I243" t="str">
        <f>INDEX(products!$A$1:$G$49,MATCH(orders!$D243,products!$A$1:$A$49,0),MATCH(orders!I$1,products!$A$1:$G$1,0))</f>
        <v>Rob</v>
      </c>
      <c r="J243" t="str">
        <f>INDEX(products!$A$1:$G$49,MATCH(orders!$D243,products!$A$1:$A$49,0),MATCH(orders!J$1,products!$A$1:$G$1,0))</f>
        <v>M</v>
      </c>
      <c r="K243">
        <f>INDEX(products!$A$1:$G$49,MATCH(orders!$D243,products!$A$1:$A$49,0),MATCH(orders!K$1,products!$A$1:$G$1,0))</f>
        <v>2.5</v>
      </c>
      <c r="L243">
        <f>INDEX(products!$A$1:$G$49,MATCH(orders!$D243,products!$A$1:$A$49,0),MATCH(orders!L$1,products!$A$1:$G$1,0))</f>
        <v>22.884999999999998</v>
      </c>
      <c r="M243">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_xlfn.XLOOKUP(C244,customers!$A$1:$A$1001,customers!$B$1:$B$1001,1)</f>
        <v>Sibella Rushbrooke</v>
      </c>
      <c r="G244" s="2" t="str">
        <f>IF(_xlfn.XLOOKUP(C244,customers!$A$1:$A$1001,customers!$C$1:$C$1001,1)=0,"",_xlfn.XLOOKUP(C244,customers!$A$1:$A$1001,customers!$C$1:$C$1001,1))</f>
        <v>srushbrooke6q@youku.com</v>
      </c>
      <c r="H244" s="2" t="str">
        <f>_xlfn.XLOOKUP(C244,customers!$A$1:$A$1001,customers!$G$1:$G$1001,"",)</f>
        <v>United States</v>
      </c>
      <c r="I244" t="str">
        <f>INDEX(products!$A$1:$G$49,MATCH(orders!$D244,products!$A$1:$A$49,0),MATCH(orders!I$1,products!$A$1:$G$1,0))</f>
        <v>Exc</v>
      </c>
      <c r="J244" t="str">
        <f>INDEX(products!$A$1:$G$49,MATCH(orders!$D244,products!$A$1:$A$49,0),MATCH(orders!J$1,products!$A$1:$G$1,0))</f>
        <v>D</v>
      </c>
      <c r="K244">
        <f>INDEX(products!$A$1:$G$49,MATCH(orders!$D244,products!$A$1:$A$49,0),MATCH(orders!K$1,products!$A$1:$G$1,0))</f>
        <v>1</v>
      </c>
      <c r="L244">
        <f>INDEX(products!$A$1:$G$49,MATCH(orders!$D244,products!$A$1:$A$49,0),MATCH(orders!L$1,products!$A$1:$G$1,0))</f>
        <v>12.15</v>
      </c>
      <c r="M244">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_xlfn.XLOOKUP(C245,customers!$A$1:$A$1001,customers!$B$1:$B$1001,1)</f>
        <v>Tammie Drynan</v>
      </c>
      <c r="G245" s="2" t="str">
        <f>IF(_xlfn.XLOOKUP(C245,customers!$A$1:$A$1001,customers!$C$1:$C$1001,1)=0,"",_xlfn.XLOOKUP(C245,customers!$A$1:$A$1001,customers!$C$1:$C$1001,1))</f>
        <v>tdrynan6r@deviantart.com</v>
      </c>
      <c r="H245" s="2" t="str">
        <f>_xlfn.XLOOKUP(C245,customers!$A$1:$A$1001,customers!$G$1:$G$1001,"",)</f>
        <v>United States</v>
      </c>
      <c r="I245" t="str">
        <f>INDEX(products!$A$1:$G$49,MATCH(orders!$D245,products!$A$1:$A$49,0),MATCH(orders!I$1,products!$A$1:$G$1,0))</f>
        <v>Exc</v>
      </c>
      <c r="J245" t="str">
        <f>INDEX(products!$A$1:$G$49,MATCH(orders!$D245,products!$A$1:$A$49,0),MATCH(orders!J$1,products!$A$1:$G$1,0))</f>
        <v>D</v>
      </c>
      <c r="K245">
        <f>INDEX(products!$A$1:$G$49,MATCH(orders!$D245,products!$A$1:$A$49,0),MATCH(orders!K$1,products!$A$1:$G$1,0))</f>
        <v>0.5</v>
      </c>
      <c r="L245">
        <f>INDEX(products!$A$1:$G$49,MATCH(orders!$D245,products!$A$1:$A$49,0),MATCH(orders!L$1,products!$A$1:$G$1,0))</f>
        <v>7.29</v>
      </c>
      <c r="M24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_xlfn.XLOOKUP(C246,customers!$A$1:$A$1001,customers!$B$1:$B$1001,1)</f>
        <v>Effie Yurkov</v>
      </c>
      <c r="G246" s="2" t="str">
        <f>IF(_xlfn.XLOOKUP(C246,customers!$A$1:$A$1001,customers!$C$1:$C$1001,1)=0,"",_xlfn.XLOOKUP(C246,customers!$A$1:$A$1001,customers!$C$1:$C$1001,1))</f>
        <v>eyurkov6s@hud.gov</v>
      </c>
      <c r="H246" s="2" t="str">
        <f>_xlfn.XLOOKUP(C246,customers!$A$1:$A$1001,customers!$G$1:$G$1001,"",)</f>
        <v>United States</v>
      </c>
      <c r="I246" t="str">
        <f>INDEX(products!$A$1:$G$49,MATCH(orders!$D246,products!$A$1:$A$49,0),MATCH(orders!I$1,products!$A$1:$G$1,0))</f>
        <v>Lib</v>
      </c>
      <c r="J246" t="str">
        <f>INDEX(products!$A$1:$G$49,MATCH(orders!$D246,products!$A$1:$A$49,0),MATCH(orders!J$1,products!$A$1:$G$1,0))</f>
        <v>M</v>
      </c>
      <c r="K246">
        <f>INDEX(products!$A$1:$G$49,MATCH(orders!$D246,products!$A$1:$A$49,0),MATCH(orders!K$1,products!$A$1:$G$1,0))</f>
        <v>2.5</v>
      </c>
      <c r="L246">
        <f>INDEX(products!$A$1:$G$49,MATCH(orders!$D246,products!$A$1:$A$49,0),MATCH(orders!L$1,products!$A$1:$G$1,0))</f>
        <v>33.464999999999996</v>
      </c>
      <c r="M246">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_xlfn.XLOOKUP(C247,customers!$A$1:$A$1001,customers!$B$1:$B$1001,1)</f>
        <v>Lexie Mallan</v>
      </c>
      <c r="G247" s="2" t="str">
        <f>IF(_xlfn.XLOOKUP(C247,customers!$A$1:$A$1001,customers!$C$1:$C$1001,1)=0,"",_xlfn.XLOOKUP(C247,customers!$A$1:$A$1001,customers!$C$1:$C$1001,1))</f>
        <v>lmallan6t@state.gov</v>
      </c>
      <c r="H247" s="2" t="str">
        <f>_xlfn.XLOOKUP(C247,customers!$A$1:$A$1001,customers!$G$1:$G$1001,"",)</f>
        <v>United States</v>
      </c>
      <c r="I247" t="str">
        <f>INDEX(products!$A$1:$G$49,MATCH(orders!$D247,products!$A$1:$A$49,0),MATCH(orders!I$1,products!$A$1:$G$1,0))</f>
        <v>Lib</v>
      </c>
      <c r="J247" t="str">
        <f>INDEX(products!$A$1:$G$49,MATCH(orders!$D247,products!$A$1:$A$49,0),MATCH(orders!J$1,products!$A$1:$G$1,0))</f>
        <v>L</v>
      </c>
      <c r="K247">
        <f>INDEX(products!$A$1:$G$49,MATCH(orders!$D247,products!$A$1:$A$49,0),MATCH(orders!K$1,products!$A$1:$G$1,0))</f>
        <v>0.2</v>
      </c>
      <c r="L247">
        <f>INDEX(products!$A$1:$G$49,MATCH(orders!$D247,products!$A$1:$A$49,0),MATCH(orders!L$1,products!$A$1:$G$1,0))</f>
        <v>4.7549999999999999</v>
      </c>
      <c r="M247">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_xlfn.XLOOKUP(C248,customers!$A$1:$A$1001,customers!$B$1:$B$1001,1)</f>
        <v>Georgena Bentjens</v>
      </c>
      <c r="G248" s="2" t="str">
        <f>IF(_xlfn.XLOOKUP(C248,customers!$A$1:$A$1001,customers!$C$1:$C$1001,1)=0,"",_xlfn.XLOOKUP(C248,customers!$A$1:$A$1001,customers!$C$1:$C$1001,1))</f>
        <v>gbentjens6u@netlog.com</v>
      </c>
      <c r="H248" s="2" t="str">
        <f>_xlfn.XLOOKUP(C248,customers!$A$1:$A$1001,customers!$G$1:$G$1001,"",)</f>
        <v>United Kingdom</v>
      </c>
      <c r="I248" t="str">
        <f>INDEX(products!$A$1:$G$49,MATCH(orders!$D248,products!$A$1:$A$49,0),MATCH(orders!I$1,products!$A$1:$G$1,0))</f>
        <v>Lib</v>
      </c>
      <c r="J248" t="str">
        <f>INDEX(products!$A$1:$G$49,MATCH(orders!$D248,products!$A$1:$A$49,0),MATCH(orders!J$1,products!$A$1:$G$1,0))</f>
        <v>D</v>
      </c>
      <c r="K248">
        <f>INDEX(products!$A$1:$G$49,MATCH(orders!$D248,products!$A$1:$A$49,0),MATCH(orders!K$1,products!$A$1:$G$1,0))</f>
        <v>1</v>
      </c>
      <c r="L248">
        <f>INDEX(products!$A$1:$G$49,MATCH(orders!$D248,products!$A$1:$A$49,0),MATCH(orders!L$1,products!$A$1:$G$1,0))</f>
        <v>12.95</v>
      </c>
      <c r="M248">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_xlfn.XLOOKUP(C249,customers!$A$1:$A$1001,customers!$B$1:$B$1001,1)</f>
        <v>Delmar Beasant</v>
      </c>
      <c r="G249" s="2" t="str">
        <f>IF(_xlfn.XLOOKUP(C249,customers!$A$1:$A$1001,customers!$C$1:$C$1001,1)=0,"",_xlfn.XLOOKUP(C249,customers!$A$1:$A$1001,customers!$C$1:$C$1001,1))</f>
        <v/>
      </c>
      <c r="H249" s="2" t="str">
        <f>_xlfn.XLOOKUP(C249,customers!$A$1:$A$1001,customers!$G$1:$G$1001,"",)</f>
        <v>Ireland</v>
      </c>
      <c r="I249" t="str">
        <f>INDEX(products!$A$1:$G$49,MATCH(orders!$D249,products!$A$1:$A$49,0),MATCH(orders!I$1,products!$A$1:$G$1,0))</f>
        <v>Rob</v>
      </c>
      <c r="J249" t="str">
        <f>INDEX(products!$A$1:$G$49,MATCH(orders!$D249,products!$A$1:$A$49,0),MATCH(orders!J$1,products!$A$1:$G$1,0))</f>
        <v>L</v>
      </c>
      <c r="K249">
        <f>INDEX(products!$A$1:$G$49,MATCH(orders!$D249,products!$A$1:$A$49,0),MATCH(orders!K$1,products!$A$1:$G$1,0))</f>
        <v>0.2</v>
      </c>
      <c r="L249">
        <f>INDEX(products!$A$1:$G$49,MATCH(orders!$D249,products!$A$1:$A$49,0),MATCH(orders!L$1,products!$A$1:$G$1,0))</f>
        <v>3.5849999999999995</v>
      </c>
      <c r="M249">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_xlfn.XLOOKUP(C250,customers!$A$1:$A$1001,customers!$B$1:$B$1001,1)</f>
        <v>Lyn Entwistle</v>
      </c>
      <c r="G250" s="2" t="str">
        <f>IF(_xlfn.XLOOKUP(C250,customers!$A$1:$A$1001,customers!$C$1:$C$1001,1)=0,"",_xlfn.XLOOKUP(C250,customers!$A$1:$A$1001,customers!$C$1:$C$1001,1))</f>
        <v>lentwistle6w@omniture.com</v>
      </c>
      <c r="H250" s="2" t="str">
        <f>_xlfn.XLOOKUP(C250,customers!$A$1:$A$1001,customers!$G$1:$G$1001,"",)</f>
        <v>United States</v>
      </c>
      <c r="I250" t="str">
        <f>INDEX(products!$A$1:$G$49,MATCH(orders!$D250,products!$A$1:$A$49,0),MATCH(orders!I$1,products!$A$1:$G$1,0))</f>
        <v>Ara</v>
      </c>
      <c r="J250" t="str">
        <f>INDEX(products!$A$1:$G$49,MATCH(orders!$D250,products!$A$1:$A$49,0),MATCH(orders!J$1,products!$A$1:$G$1,0))</f>
        <v>D</v>
      </c>
      <c r="K250">
        <f>INDEX(products!$A$1:$G$49,MATCH(orders!$D250,products!$A$1:$A$49,0),MATCH(orders!K$1,products!$A$1:$G$1,0))</f>
        <v>1</v>
      </c>
      <c r="L250">
        <f>INDEX(products!$A$1:$G$49,MATCH(orders!$D250,products!$A$1:$A$49,0),MATCH(orders!L$1,products!$A$1:$G$1,0))</f>
        <v>9.9499999999999993</v>
      </c>
      <c r="M250">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_xlfn.XLOOKUP(C251,customers!$A$1:$A$1001,customers!$B$1:$B$1001,1)</f>
        <v>Zacharias Kiffe</v>
      </c>
      <c r="G251" s="2" t="str">
        <f>IF(_xlfn.XLOOKUP(C251,customers!$A$1:$A$1001,customers!$C$1:$C$1001,1)=0,"",_xlfn.XLOOKUP(C251,customers!$A$1:$A$1001,customers!$C$1:$C$1001,1))</f>
        <v>zkiffe74@cyberchimps.com</v>
      </c>
      <c r="H251" s="2" t="str">
        <f>_xlfn.XLOOKUP(C251,customers!$A$1:$A$1001,customers!$G$1:$G$1001,"",)</f>
        <v>United States</v>
      </c>
      <c r="I251" t="str">
        <f>INDEX(products!$A$1:$G$49,MATCH(orders!$D251,products!$A$1:$A$49,0),MATCH(orders!I$1,products!$A$1:$G$1,0))</f>
        <v>Lib</v>
      </c>
      <c r="J251" t="str">
        <f>INDEX(products!$A$1:$G$49,MATCH(orders!$D251,products!$A$1:$A$49,0),MATCH(orders!J$1,products!$A$1:$G$1,0))</f>
        <v>L</v>
      </c>
      <c r="K251">
        <f>INDEX(products!$A$1:$G$49,MATCH(orders!$D251,products!$A$1:$A$49,0),MATCH(orders!K$1,products!$A$1:$G$1,0))</f>
        <v>1</v>
      </c>
      <c r="L251">
        <f>INDEX(products!$A$1:$G$49,MATCH(orders!$D251,products!$A$1:$A$49,0),MATCH(orders!L$1,products!$A$1:$G$1,0))</f>
        <v>15.85</v>
      </c>
      <c r="M251">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_xlfn.XLOOKUP(C252,customers!$A$1:$A$1001,customers!$B$1:$B$1001,1)</f>
        <v>Mercedes Acott</v>
      </c>
      <c r="G252" s="2" t="str">
        <f>IF(_xlfn.XLOOKUP(C252,customers!$A$1:$A$1001,customers!$C$1:$C$1001,1)=0,"",_xlfn.XLOOKUP(C252,customers!$A$1:$A$1001,customers!$C$1:$C$1001,1))</f>
        <v>macott6y@pagesperso-orange.fr</v>
      </c>
      <c r="H252" s="2" t="str">
        <f>_xlfn.XLOOKUP(C252,customers!$A$1:$A$1001,customers!$G$1:$G$1001,"",)</f>
        <v>United States</v>
      </c>
      <c r="I252" t="str">
        <f>INDEX(products!$A$1:$G$49,MATCH(orders!$D252,products!$A$1:$A$49,0),MATCH(orders!I$1,products!$A$1:$G$1,0))</f>
        <v>Rob</v>
      </c>
      <c r="J252" t="str">
        <f>INDEX(products!$A$1:$G$49,MATCH(orders!$D252,products!$A$1:$A$49,0),MATCH(orders!J$1,products!$A$1:$G$1,0))</f>
        <v>M</v>
      </c>
      <c r="K252">
        <f>INDEX(products!$A$1:$G$49,MATCH(orders!$D252,products!$A$1:$A$49,0),MATCH(orders!K$1,products!$A$1:$G$1,0))</f>
        <v>0.2</v>
      </c>
      <c r="L252">
        <f>INDEX(products!$A$1:$G$49,MATCH(orders!$D252,products!$A$1:$A$49,0),MATCH(orders!L$1,products!$A$1:$G$1,0))</f>
        <v>2.9849999999999999</v>
      </c>
      <c r="M252">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_xlfn.XLOOKUP(C253,customers!$A$1:$A$1001,customers!$B$1:$B$1001,1)</f>
        <v>Connor Heaviside</v>
      </c>
      <c r="G253" s="2" t="str">
        <f>IF(_xlfn.XLOOKUP(C253,customers!$A$1:$A$1001,customers!$C$1:$C$1001,1)=0,"",_xlfn.XLOOKUP(C253,customers!$A$1:$A$1001,customers!$C$1:$C$1001,1))</f>
        <v>cheaviside6z@rediff.com</v>
      </c>
      <c r="H253" s="2" t="str">
        <f>_xlfn.XLOOKUP(C253,customers!$A$1:$A$1001,customers!$G$1:$G$1001,"",)</f>
        <v>United States</v>
      </c>
      <c r="I253" t="str">
        <f>INDEX(products!$A$1:$G$49,MATCH(orders!$D253,products!$A$1:$A$49,0),MATCH(orders!I$1,products!$A$1:$G$1,0))</f>
        <v>Exc</v>
      </c>
      <c r="J253" t="str">
        <f>INDEX(products!$A$1:$G$49,MATCH(orders!$D253,products!$A$1:$A$49,0),MATCH(orders!J$1,products!$A$1:$G$1,0))</f>
        <v>M</v>
      </c>
      <c r="K253">
        <f>INDEX(products!$A$1:$G$49,MATCH(orders!$D253,products!$A$1:$A$49,0),MATCH(orders!K$1,products!$A$1:$G$1,0))</f>
        <v>1</v>
      </c>
      <c r="L253">
        <f>INDEX(products!$A$1:$G$49,MATCH(orders!$D253,products!$A$1:$A$49,0),MATCH(orders!L$1,products!$A$1:$G$1,0))</f>
        <v>13.75</v>
      </c>
      <c r="M253">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_xlfn.XLOOKUP(C254,customers!$A$1:$A$1001,customers!$B$1:$B$1001,1)</f>
        <v>Devy Bulbrook</v>
      </c>
      <c r="G254" s="2" t="str">
        <f>IF(_xlfn.XLOOKUP(C254,customers!$A$1:$A$1001,customers!$C$1:$C$1001,1)=0,"",_xlfn.XLOOKUP(C254,customers!$A$1:$A$1001,customers!$C$1:$C$1001,1))</f>
        <v/>
      </c>
      <c r="H254" s="2" t="str">
        <f>_xlfn.XLOOKUP(C254,customers!$A$1:$A$1001,customers!$G$1:$G$1001,"",)</f>
        <v>United States</v>
      </c>
      <c r="I254" t="str">
        <f>INDEX(products!$A$1:$G$49,MATCH(orders!$D254,products!$A$1:$A$49,0),MATCH(orders!I$1,products!$A$1:$G$1,0))</f>
        <v>Ara</v>
      </c>
      <c r="J254" t="str">
        <f>INDEX(products!$A$1:$G$49,MATCH(orders!$D254,products!$A$1:$A$49,0),MATCH(orders!J$1,products!$A$1:$G$1,0))</f>
        <v>D</v>
      </c>
      <c r="K254">
        <f>INDEX(products!$A$1:$G$49,MATCH(orders!$D254,products!$A$1:$A$49,0),MATCH(orders!K$1,products!$A$1:$G$1,0))</f>
        <v>1</v>
      </c>
      <c r="L254">
        <f>INDEX(products!$A$1:$G$49,MATCH(orders!$D254,products!$A$1:$A$49,0),MATCH(orders!L$1,products!$A$1:$G$1,0))</f>
        <v>9.9499999999999993</v>
      </c>
      <c r="M254">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_xlfn.XLOOKUP(C255,customers!$A$1:$A$1001,customers!$B$1:$B$1001,1)</f>
        <v>Leia Kernan</v>
      </c>
      <c r="G255" s="2" t="str">
        <f>IF(_xlfn.XLOOKUP(C255,customers!$A$1:$A$1001,customers!$C$1:$C$1001,1)=0,"",_xlfn.XLOOKUP(C255,customers!$A$1:$A$1001,customers!$C$1:$C$1001,1))</f>
        <v>lkernan71@wsj.com</v>
      </c>
      <c r="H255" s="2" t="str">
        <f>_xlfn.XLOOKUP(C255,customers!$A$1:$A$1001,customers!$G$1:$G$1001,"",)</f>
        <v>United States</v>
      </c>
      <c r="I255" t="str">
        <f>INDEX(products!$A$1:$G$49,MATCH(orders!$D255,products!$A$1:$A$49,0),MATCH(orders!I$1,products!$A$1:$G$1,0))</f>
        <v>Lib</v>
      </c>
      <c r="J255" t="str">
        <f>INDEX(products!$A$1:$G$49,MATCH(orders!$D255,products!$A$1:$A$49,0),MATCH(orders!J$1,products!$A$1:$G$1,0))</f>
        <v>M</v>
      </c>
      <c r="K255">
        <f>INDEX(products!$A$1:$G$49,MATCH(orders!$D255,products!$A$1:$A$49,0),MATCH(orders!K$1,products!$A$1:$G$1,0))</f>
        <v>1</v>
      </c>
      <c r="L255">
        <f>INDEX(products!$A$1:$G$49,MATCH(orders!$D255,products!$A$1:$A$49,0),MATCH(orders!L$1,products!$A$1:$G$1,0))</f>
        <v>14.55</v>
      </c>
      <c r="M25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_xlfn.XLOOKUP(C256,customers!$A$1:$A$1001,customers!$B$1:$B$1001,1)</f>
        <v>Rosaline McLae</v>
      </c>
      <c r="G256" s="2" t="str">
        <f>IF(_xlfn.XLOOKUP(C256,customers!$A$1:$A$1001,customers!$C$1:$C$1001,1)=0,"",_xlfn.XLOOKUP(C256,customers!$A$1:$A$1001,customers!$C$1:$C$1001,1))</f>
        <v>rmclae72@dailymotion.com</v>
      </c>
      <c r="H256" s="2" t="str">
        <f>_xlfn.XLOOKUP(C256,customers!$A$1:$A$1001,customers!$G$1:$G$1001,"",)</f>
        <v>United Kingdom</v>
      </c>
      <c r="I256" t="str">
        <f>INDEX(products!$A$1:$G$49,MATCH(orders!$D256,products!$A$1:$A$49,0),MATCH(orders!I$1,products!$A$1:$G$1,0))</f>
        <v>Rob</v>
      </c>
      <c r="J256" t="str">
        <f>INDEX(products!$A$1:$G$49,MATCH(orders!$D256,products!$A$1:$A$49,0),MATCH(orders!J$1,products!$A$1:$G$1,0))</f>
        <v>L</v>
      </c>
      <c r="K256">
        <f>INDEX(products!$A$1:$G$49,MATCH(orders!$D256,products!$A$1:$A$49,0),MATCH(orders!K$1,products!$A$1:$G$1,0))</f>
        <v>0.5</v>
      </c>
      <c r="L256">
        <f>INDEX(products!$A$1:$G$49,MATCH(orders!$D256,products!$A$1:$A$49,0),MATCH(orders!L$1,products!$A$1:$G$1,0))</f>
        <v>7.169999999999999</v>
      </c>
      <c r="M256">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_xlfn.XLOOKUP(C257,customers!$A$1:$A$1001,customers!$B$1:$B$1001,1)</f>
        <v>Cleve Blowfelde</v>
      </c>
      <c r="G257" s="2" t="str">
        <f>IF(_xlfn.XLOOKUP(C257,customers!$A$1:$A$1001,customers!$C$1:$C$1001,1)=0,"",_xlfn.XLOOKUP(C257,customers!$A$1:$A$1001,customers!$C$1:$C$1001,1))</f>
        <v>cblowfelde73@ustream.tv</v>
      </c>
      <c r="H257" s="2" t="str">
        <f>_xlfn.XLOOKUP(C257,customers!$A$1:$A$1001,customers!$G$1:$G$1001,"",)</f>
        <v>United States</v>
      </c>
      <c r="I257" t="str">
        <f>INDEX(products!$A$1:$G$49,MATCH(orders!$D257,products!$A$1:$A$49,0),MATCH(orders!I$1,products!$A$1:$G$1,0))</f>
        <v>Rob</v>
      </c>
      <c r="J257" t="str">
        <f>INDEX(products!$A$1:$G$49,MATCH(orders!$D257,products!$A$1:$A$49,0),MATCH(orders!J$1,products!$A$1:$G$1,0))</f>
        <v>L</v>
      </c>
      <c r="K257">
        <f>INDEX(products!$A$1:$G$49,MATCH(orders!$D257,products!$A$1:$A$49,0),MATCH(orders!K$1,products!$A$1:$G$1,0))</f>
        <v>0.5</v>
      </c>
      <c r="L257">
        <f>INDEX(products!$A$1:$G$49,MATCH(orders!$D257,products!$A$1:$A$49,0),MATCH(orders!L$1,products!$A$1:$G$1,0))</f>
        <v>7.169999999999999</v>
      </c>
      <c r="M257">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_xlfn.XLOOKUP(C258,customers!$A$1:$A$1001,customers!$B$1:$B$1001,1)</f>
        <v>Zacharias Kiffe</v>
      </c>
      <c r="G258" s="2" t="str">
        <f>IF(_xlfn.XLOOKUP(C258,customers!$A$1:$A$1001,customers!$C$1:$C$1001,1)=0,"",_xlfn.XLOOKUP(C258,customers!$A$1:$A$1001,customers!$C$1:$C$1001,1))</f>
        <v>zkiffe74@cyberchimps.com</v>
      </c>
      <c r="H258" s="2" t="str">
        <f>_xlfn.XLOOKUP(C258,customers!$A$1:$A$1001,customers!$G$1:$G$1001,"",)</f>
        <v>United States</v>
      </c>
      <c r="I258" t="str">
        <f>INDEX(products!$A$1:$G$49,MATCH(orders!$D258,products!$A$1:$A$49,0),MATCH(orders!I$1,products!$A$1:$G$1,0))</f>
        <v>Lib</v>
      </c>
      <c r="J258" t="str">
        <f>INDEX(products!$A$1:$G$49,MATCH(orders!$D258,products!$A$1:$A$49,0),MATCH(orders!J$1,products!$A$1:$G$1,0))</f>
        <v>M</v>
      </c>
      <c r="K258">
        <f>INDEX(products!$A$1:$G$49,MATCH(orders!$D258,products!$A$1:$A$49,0),MATCH(orders!K$1,products!$A$1:$G$1,0))</f>
        <v>0.5</v>
      </c>
      <c r="L258">
        <f>INDEX(products!$A$1:$G$49,MATCH(orders!$D258,products!$A$1:$A$49,0),MATCH(orders!L$1,products!$A$1:$G$1,0))</f>
        <v>8.73</v>
      </c>
      <c r="M258">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_xlfn.XLOOKUP(C259,customers!$A$1:$A$1001,customers!$B$1:$B$1001,1)</f>
        <v>Denyse O'Calleran</v>
      </c>
      <c r="G259" s="2" t="str">
        <f>IF(_xlfn.XLOOKUP(C259,customers!$A$1:$A$1001,customers!$C$1:$C$1001,1)=0,"",_xlfn.XLOOKUP(C259,customers!$A$1:$A$1001,customers!$C$1:$C$1001,1))</f>
        <v>docalleran75@ucla.edu</v>
      </c>
      <c r="H259" s="2" t="str">
        <f>_xlfn.XLOOKUP(C259,customers!$A$1:$A$1001,customers!$G$1:$G$1001,"",)</f>
        <v>United States</v>
      </c>
      <c r="I259" t="str">
        <f>INDEX(products!$A$1:$G$49,MATCH(orders!$D259,products!$A$1:$A$49,0),MATCH(orders!I$1,products!$A$1:$G$1,0))</f>
        <v>Exc</v>
      </c>
      <c r="J259" t="str">
        <f>INDEX(products!$A$1:$G$49,MATCH(orders!$D259,products!$A$1:$A$49,0),MATCH(orders!J$1,products!$A$1:$G$1,0))</f>
        <v>D</v>
      </c>
      <c r="K259">
        <f>INDEX(products!$A$1:$G$49,MATCH(orders!$D259,products!$A$1:$A$49,0),MATCH(orders!K$1,products!$A$1:$G$1,0))</f>
        <v>2.5</v>
      </c>
      <c r="L259">
        <f>INDEX(products!$A$1:$G$49,MATCH(orders!$D259,products!$A$1:$A$49,0),MATCH(orders!L$1,products!$A$1:$G$1,0))</f>
        <v>27.945</v>
      </c>
      <c r="M259">
        <f t="shared" ref="M259:M322" si="12">E259*L259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_xlfn.XLOOKUP(C260,customers!$A$1:$A$1001,customers!$B$1:$B$1001,1)</f>
        <v>Cobby Cromwell</v>
      </c>
      <c r="G260" s="2" t="str">
        <f>IF(_xlfn.XLOOKUP(C260,customers!$A$1:$A$1001,customers!$C$1:$C$1001,1)=0,"",_xlfn.XLOOKUP(C260,customers!$A$1:$A$1001,customers!$C$1:$C$1001,1))</f>
        <v>ccromwell76@desdev.cn</v>
      </c>
      <c r="H260" s="2" t="str">
        <f>_xlfn.XLOOKUP(C260,customers!$A$1:$A$1001,customers!$G$1:$G$1001,"",)</f>
        <v>United States</v>
      </c>
      <c r="I260" t="str">
        <f>INDEX(products!$A$1:$G$49,MATCH(orders!$D260,products!$A$1:$A$49,0),MATCH(orders!I$1,products!$A$1:$G$1,0))</f>
        <v>Exc</v>
      </c>
      <c r="J260" t="str">
        <f>INDEX(products!$A$1:$G$49,MATCH(orders!$D260,products!$A$1:$A$49,0),MATCH(orders!J$1,products!$A$1:$G$1,0))</f>
        <v>D</v>
      </c>
      <c r="K260">
        <f>INDEX(products!$A$1:$G$49,MATCH(orders!$D260,products!$A$1:$A$49,0),MATCH(orders!K$1,products!$A$1:$G$1,0))</f>
        <v>2.5</v>
      </c>
      <c r="L260">
        <f>INDEX(products!$A$1:$G$49,MATCH(orders!$D260,products!$A$1:$A$49,0),MATCH(orders!L$1,products!$A$1:$G$1,0))</f>
        <v>27.945</v>
      </c>
      <c r="M260">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_xlfn.XLOOKUP(C261,customers!$A$1:$A$1001,customers!$B$1:$B$1001,1)</f>
        <v>Irv Hay</v>
      </c>
      <c r="G261" s="2" t="str">
        <f>IF(_xlfn.XLOOKUP(C261,customers!$A$1:$A$1001,customers!$C$1:$C$1001,1)=0,"",_xlfn.XLOOKUP(C261,customers!$A$1:$A$1001,customers!$C$1:$C$1001,1))</f>
        <v>ihay77@lulu.com</v>
      </c>
      <c r="H261" s="2" t="str">
        <f>_xlfn.XLOOKUP(C261,customers!$A$1:$A$1001,customers!$G$1:$G$1001,"",)</f>
        <v>United Kingdom</v>
      </c>
      <c r="I261" t="str">
        <f>INDEX(products!$A$1:$G$49,MATCH(orders!$D261,products!$A$1:$A$49,0),MATCH(orders!I$1,products!$A$1:$G$1,0))</f>
        <v>Rob</v>
      </c>
      <c r="J261" t="str">
        <f>INDEX(products!$A$1:$G$49,MATCH(orders!$D261,products!$A$1:$A$49,0),MATCH(orders!J$1,products!$A$1:$G$1,0))</f>
        <v>M</v>
      </c>
      <c r="K261">
        <f>INDEX(products!$A$1:$G$49,MATCH(orders!$D261,products!$A$1:$A$49,0),MATCH(orders!K$1,products!$A$1:$G$1,0))</f>
        <v>0.2</v>
      </c>
      <c r="L261">
        <f>INDEX(products!$A$1:$G$49,MATCH(orders!$D261,products!$A$1:$A$49,0),MATCH(orders!L$1,products!$A$1:$G$1,0))</f>
        <v>2.9849999999999999</v>
      </c>
      <c r="M261">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_xlfn.XLOOKUP(C262,customers!$A$1:$A$1001,customers!$B$1:$B$1001,1)</f>
        <v>Tani Taffarello</v>
      </c>
      <c r="G262" s="2" t="str">
        <f>IF(_xlfn.XLOOKUP(C262,customers!$A$1:$A$1001,customers!$C$1:$C$1001,1)=0,"",_xlfn.XLOOKUP(C262,customers!$A$1:$A$1001,customers!$C$1:$C$1001,1))</f>
        <v>ttaffarello78@sciencedaily.com</v>
      </c>
      <c r="H262" s="2" t="str">
        <f>_xlfn.XLOOKUP(C262,customers!$A$1:$A$1001,customers!$G$1:$G$1001,"",)</f>
        <v>United States</v>
      </c>
      <c r="I262" t="str">
        <f>INDEX(products!$A$1:$G$49,MATCH(orders!$D262,products!$A$1:$A$49,0),MATCH(orders!I$1,products!$A$1:$G$1,0))</f>
        <v>Rob</v>
      </c>
      <c r="J262" t="str">
        <f>INDEX(products!$A$1:$G$49,MATCH(orders!$D262,products!$A$1:$A$49,0),MATCH(orders!J$1,products!$A$1:$G$1,0))</f>
        <v>L</v>
      </c>
      <c r="K262">
        <f>INDEX(products!$A$1:$G$49,MATCH(orders!$D262,products!$A$1:$A$49,0),MATCH(orders!K$1,products!$A$1:$G$1,0))</f>
        <v>2.5</v>
      </c>
      <c r="L262">
        <f>INDEX(products!$A$1:$G$49,MATCH(orders!$D262,products!$A$1:$A$49,0),MATCH(orders!L$1,products!$A$1:$G$1,0))</f>
        <v>27.484999999999996</v>
      </c>
      <c r="M262">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_xlfn.XLOOKUP(C263,customers!$A$1:$A$1001,customers!$B$1:$B$1001,1)</f>
        <v>Monique Canty</v>
      </c>
      <c r="G263" s="2" t="str">
        <f>IF(_xlfn.XLOOKUP(C263,customers!$A$1:$A$1001,customers!$C$1:$C$1001,1)=0,"",_xlfn.XLOOKUP(C263,customers!$A$1:$A$1001,customers!$C$1:$C$1001,1))</f>
        <v>mcanty79@jigsy.com</v>
      </c>
      <c r="H263" s="2" t="str">
        <f>_xlfn.XLOOKUP(C263,customers!$A$1:$A$1001,customers!$G$1:$G$1001,"",)</f>
        <v>United States</v>
      </c>
      <c r="I263" t="str">
        <f>INDEX(products!$A$1:$G$49,MATCH(orders!$D263,products!$A$1:$A$49,0),MATCH(orders!I$1,products!$A$1:$G$1,0))</f>
        <v>Rob</v>
      </c>
      <c r="J263" t="str">
        <f>INDEX(products!$A$1:$G$49,MATCH(orders!$D263,products!$A$1:$A$49,0),MATCH(orders!J$1,products!$A$1:$G$1,0))</f>
        <v>L</v>
      </c>
      <c r="K263">
        <f>INDEX(products!$A$1:$G$49,MATCH(orders!$D263,products!$A$1:$A$49,0),MATCH(orders!K$1,products!$A$1:$G$1,0))</f>
        <v>1</v>
      </c>
      <c r="L263">
        <f>INDEX(products!$A$1:$G$49,MATCH(orders!$D263,products!$A$1:$A$49,0),MATCH(orders!L$1,products!$A$1:$G$1,0))</f>
        <v>11.95</v>
      </c>
      <c r="M263">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_xlfn.XLOOKUP(C264,customers!$A$1:$A$1001,customers!$B$1:$B$1001,1)</f>
        <v>Javier Kopke</v>
      </c>
      <c r="G264" s="2" t="str">
        <f>IF(_xlfn.XLOOKUP(C264,customers!$A$1:$A$1001,customers!$C$1:$C$1001,1)=0,"",_xlfn.XLOOKUP(C264,customers!$A$1:$A$1001,customers!$C$1:$C$1001,1))</f>
        <v>jkopke7a@auda.org.au</v>
      </c>
      <c r="H264" s="2" t="str">
        <f>_xlfn.XLOOKUP(C264,customers!$A$1:$A$1001,customers!$G$1:$G$1001,"",)</f>
        <v>United States</v>
      </c>
      <c r="I264" t="str">
        <f>INDEX(products!$A$1:$G$49,MATCH(orders!$D264,products!$A$1:$A$49,0),MATCH(orders!I$1,products!$A$1:$G$1,0))</f>
        <v>Exc</v>
      </c>
      <c r="J264" t="str">
        <f>INDEX(products!$A$1:$G$49,MATCH(orders!$D264,products!$A$1:$A$49,0),MATCH(orders!J$1,products!$A$1:$G$1,0))</f>
        <v>M</v>
      </c>
      <c r="K264">
        <f>INDEX(products!$A$1:$G$49,MATCH(orders!$D264,products!$A$1:$A$49,0),MATCH(orders!K$1,products!$A$1:$G$1,0))</f>
        <v>1</v>
      </c>
      <c r="L264">
        <f>INDEX(products!$A$1:$G$49,MATCH(orders!$D264,products!$A$1:$A$49,0),MATCH(orders!L$1,products!$A$1:$G$1,0))</f>
        <v>13.75</v>
      </c>
      <c r="M264">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_xlfn.XLOOKUP(C265,customers!$A$1:$A$1001,customers!$B$1:$B$1001,1)</f>
        <v>Mar McIver</v>
      </c>
      <c r="G265" s="2" t="str">
        <f>IF(_xlfn.XLOOKUP(C265,customers!$A$1:$A$1001,customers!$C$1:$C$1001,1)=0,"",_xlfn.XLOOKUP(C265,customers!$A$1:$A$1001,customers!$C$1:$C$1001,1))</f>
        <v/>
      </c>
      <c r="H265" s="2" t="str">
        <f>_xlfn.XLOOKUP(C265,customers!$A$1:$A$1001,customers!$G$1:$G$1001,"",)</f>
        <v>United States</v>
      </c>
      <c r="I265" t="str">
        <f>INDEX(products!$A$1:$G$49,MATCH(orders!$D265,products!$A$1:$A$49,0),MATCH(orders!I$1,products!$A$1:$G$1,0))</f>
        <v>Lib</v>
      </c>
      <c r="J265" t="str">
        <f>INDEX(products!$A$1:$G$49,MATCH(orders!$D265,products!$A$1:$A$49,0),MATCH(orders!J$1,products!$A$1:$G$1,0))</f>
        <v>M</v>
      </c>
      <c r="K265">
        <f>INDEX(products!$A$1:$G$49,MATCH(orders!$D265,products!$A$1:$A$49,0),MATCH(orders!K$1,products!$A$1:$G$1,0))</f>
        <v>2.5</v>
      </c>
      <c r="L265">
        <f>INDEX(products!$A$1:$G$49,MATCH(orders!$D265,products!$A$1:$A$49,0),MATCH(orders!L$1,products!$A$1:$G$1,0))</f>
        <v>33.464999999999996</v>
      </c>
      <c r="M26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_xlfn.XLOOKUP(C266,customers!$A$1:$A$1001,customers!$B$1:$B$1001,1)</f>
        <v>Arabella Fransewich</v>
      </c>
      <c r="G266" s="2" t="str">
        <f>IF(_xlfn.XLOOKUP(C266,customers!$A$1:$A$1001,customers!$C$1:$C$1001,1)=0,"",_xlfn.XLOOKUP(C266,customers!$A$1:$A$1001,customers!$C$1:$C$1001,1))</f>
        <v/>
      </c>
      <c r="H266" s="2" t="str">
        <f>_xlfn.XLOOKUP(C266,customers!$A$1:$A$1001,customers!$G$1:$G$1001,"",)</f>
        <v>Ireland</v>
      </c>
      <c r="I266" t="str">
        <f>INDEX(products!$A$1:$G$49,MATCH(orders!$D266,products!$A$1:$A$49,0),MATCH(orders!I$1,products!$A$1:$G$1,0))</f>
        <v>Rob</v>
      </c>
      <c r="J266" t="str">
        <f>INDEX(products!$A$1:$G$49,MATCH(orders!$D266,products!$A$1:$A$49,0),MATCH(orders!J$1,products!$A$1:$G$1,0))</f>
        <v>L</v>
      </c>
      <c r="K266">
        <f>INDEX(products!$A$1:$G$49,MATCH(orders!$D266,products!$A$1:$A$49,0),MATCH(orders!K$1,products!$A$1:$G$1,0))</f>
        <v>1</v>
      </c>
      <c r="L266">
        <f>INDEX(products!$A$1:$G$49,MATCH(orders!$D266,products!$A$1:$A$49,0),MATCH(orders!L$1,products!$A$1:$G$1,0))</f>
        <v>11.95</v>
      </c>
      <c r="M266">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_xlfn.XLOOKUP(C267,customers!$A$1:$A$1001,customers!$B$1:$B$1001,1)</f>
        <v>Violette Hellmore</v>
      </c>
      <c r="G267" s="2" t="str">
        <f>IF(_xlfn.XLOOKUP(C267,customers!$A$1:$A$1001,customers!$C$1:$C$1001,1)=0,"",_xlfn.XLOOKUP(C267,customers!$A$1:$A$1001,customers!$C$1:$C$1001,1))</f>
        <v>vhellmore7d@bbc.co.uk</v>
      </c>
      <c r="H267" s="2" t="str">
        <f>_xlfn.XLOOKUP(C267,customers!$A$1:$A$1001,customers!$G$1:$G$1001,"",)</f>
        <v>United States</v>
      </c>
      <c r="I267" t="str">
        <f>INDEX(products!$A$1:$G$49,MATCH(orders!$D267,products!$A$1:$A$49,0),MATCH(orders!I$1,products!$A$1:$G$1,0))</f>
        <v>Ara</v>
      </c>
      <c r="J267" t="str">
        <f>INDEX(products!$A$1:$G$49,MATCH(orders!$D267,products!$A$1:$A$49,0),MATCH(orders!J$1,products!$A$1:$G$1,0))</f>
        <v>D</v>
      </c>
      <c r="K267">
        <f>INDEX(products!$A$1:$G$49,MATCH(orders!$D267,products!$A$1:$A$49,0),MATCH(orders!K$1,products!$A$1:$G$1,0))</f>
        <v>0.5</v>
      </c>
      <c r="L267">
        <f>INDEX(products!$A$1:$G$49,MATCH(orders!$D267,products!$A$1:$A$49,0),MATCH(orders!L$1,products!$A$1:$G$1,0))</f>
        <v>5.97</v>
      </c>
      <c r="M267">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_xlfn.XLOOKUP(C268,customers!$A$1:$A$1001,customers!$B$1:$B$1001,1)</f>
        <v>Myles Seawright</v>
      </c>
      <c r="G268" s="2" t="str">
        <f>IF(_xlfn.XLOOKUP(C268,customers!$A$1:$A$1001,customers!$C$1:$C$1001,1)=0,"",_xlfn.XLOOKUP(C268,customers!$A$1:$A$1001,customers!$C$1:$C$1001,1))</f>
        <v>mseawright7e@nbcnews.com</v>
      </c>
      <c r="H268" s="2" t="str">
        <f>_xlfn.XLOOKUP(C268,customers!$A$1:$A$1001,customers!$G$1:$G$1001,"",)</f>
        <v>United Kingdom</v>
      </c>
      <c r="I268" t="str">
        <f>INDEX(products!$A$1:$G$49,MATCH(orders!$D268,products!$A$1:$A$49,0),MATCH(orders!I$1,products!$A$1:$G$1,0))</f>
        <v>Exc</v>
      </c>
      <c r="J268" t="str">
        <f>INDEX(products!$A$1:$G$49,MATCH(orders!$D268,products!$A$1:$A$49,0),MATCH(orders!J$1,products!$A$1:$G$1,0))</f>
        <v>D</v>
      </c>
      <c r="K268">
        <f>INDEX(products!$A$1:$G$49,MATCH(orders!$D268,products!$A$1:$A$49,0),MATCH(orders!K$1,products!$A$1:$G$1,0))</f>
        <v>1</v>
      </c>
      <c r="L268">
        <f>INDEX(products!$A$1:$G$49,MATCH(orders!$D268,products!$A$1:$A$49,0),MATCH(orders!L$1,products!$A$1:$G$1,0))</f>
        <v>12.15</v>
      </c>
      <c r="M268">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_xlfn.XLOOKUP(C269,customers!$A$1:$A$1001,customers!$B$1:$B$1001,1)</f>
        <v>Silvana Northeast</v>
      </c>
      <c r="G269" s="2" t="str">
        <f>IF(_xlfn.XLOOKUP(C269,customers!$A$1:$A$1001,customers!$C$1:$C$1001,1)=0,"",_xlfn.XLOOKUP(C269,customers!$A$1:$A$1001,customers!$C$1:$C$1001,1))</f>
        <v>snortheast7f@mashable.com</v>
      </c>
      <c r="H269" s="2" t="str">
        <f>_xlfn.XLOOKUP(C269,customers!$A$1:$A$1001,customers!$G$1:$G$1001,"",)</f>
        <v>United States</v>
      </c>
      <c r="I269" t="str">
        <f>INDEX(products!$A$1:$G$49,MATCH(orders!$D269,products!$A$1:$A$49,0),MATCH(orders!I$1,products!$A$1:$G$1,0))</f>
        <v>Exc</v>
      </c>
      <c r="J269" t="str">
        <f>INDEX(products!$A$1:$G$49,MATCH(orders!$D269,products!$A$1:$A$49,0),MATCH(orders!J$1,products!$A$1:$G$1,0))</f>
        <v>D</v>
      </c>
      <c r="K269">
        <f>INDEX(products!$A$1:$G$49,MATCH(orders!$D269,products!$A$1:$A$49,0),MATCH(orders!K$1,products!$A$1:$G$1,0))</f>
        <v>0.2</v>
      </c>
      <c r="L269">
        <f>INDEX(products!$A$1:$G$49,MATCH(orders!$D269,products!$A$1:$A$49,0),MATCH(orders!L$1,products!$A$1:$G$1,0))</f>
        <v>3.645</v>
      </c>
      <c r="M269">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_xlfn.XLOOKUP(C270,customers!$A$1:$A$1001,customers!$B$1:$B$1001,1)</f>
        <v>Anselma Attwater</v>
      </c>
      <c r="G270" s="2" t="str">
        <f>IF(_xlfn.XLOOKUP(C270,customers!$A$1:$A$1001,customers!$C$1:$C$1001,1)=0,"",_xlfn.XLOOKUP(C270,customers!$A$1:$A$1001,customers!$C$1:$C$1001,1))</f>
        <v>aattwater5u@wikia.com</v>
      </c>
      <c r="H270" s="2" t="str">
        <f>_xlfn.XLOOKUP(C270,customers!$A$1:$A$1001,customers!$G$1:$G$1001,"",)</f>
        <v>United States</v>
      </c>
      <c r="I270" t="str">
        <f>INDEX(products!$A$1:$G$49,MATCH(orders!$D270,products!$A$1:$A$49,0),MATCH(orders!I$1,products!$A$1:$G$1,0))</f>
        <v>Ara</v>
      </c>
      <c r="J270" t="str">
        <f>INDEX(products!$A$1:$G$49,MATCH(orders!$D270,products!$A$1:$A$49,0),MATCH(orders!J$1,products!$A$1:$G$1,0))</f>
        <v>D</v>
      </c>
      <c r="K270">
        <f>INDEX(products!$A$1:$G$49,MATCH(orders!$D270,products!$A$1:$A$49,0),MATCH(orders!K$1,products!$A$1:$G$1,0))</f>
        <v>1</v>
      </c>
      <c r="L270">
        <f>INDEX(products!$A$1:$G$49,MATCH(orders!$D270,products!$A$1:$A$49,0),MATCH(orders!L$1,products!$A$1:$G$1,0))</f>
        <v>9.9499999999999993</v>
      </c>
      <c r="M270">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_xlfn.XLOOKUP(C271,customers!$A$1:$A$1001,customers!$B$1:$B$1001,1)</f>
        <v>Monica Fearon</v>
      </c>
      <c r="G271" s="2" t="str">
        <f>IF(_xlfn.XLOOKUP(C271,customers!$A$1:$A$1001,customers!$C$1:$C$1001,1)=0,"",_xlfn.XLOOKUP(C271,customers!$A$1:$A$1001,customers!$C$1:$C$1001,1))</f>
        <v>mfearon7h@reverbnation.com</v>
      </c>
      <c r="H271" s="2" t="str">
        <f>_xlfn.XLOOKUP(C271,customers!$A$1:$A$1001,customers!$G$1:$G$1001,"",)</f>
        <v>United States</v>
      </c>
      <c r="I271" t="str">
        <f>INDEX(products!$A$1:$G$49,MATCH(orders!$D271,products!$A$1:$A$49,0),MATCH(orders!I$1,products!$A$1:$G$1,0))</f>
        <v>Ara</v>
      </c>
      <c r="J271" t="str">
        <f>INDEX(products!$A$1:$G$49,MATCH(orders!$D271,products!$A$1:$A$49,0),MATCH(orders!J$1,products!$A$1:$G$1,0))</f>
        <v>D</v>
      </c>
      <c r="K271">
        <f>INDEX(products!$A$1:$G$49,MATCH(orders!$D271,products!$A$1:$A$49,0),MATCH(orders!K$1,products!$A$1:$G$1,0))</f>
        <v>0.2</v>
      </c>
      <c r="L271">
        <f>INDEX(products!$A$1:$G$49,MATCH(orders!$D271,products!$A$1:$A$49,0),MATCH(orders!L$1,products!$A$1:$G$1,0))</f>
        <v>2.9849999999999999</v>
      </c>
      <c r="M271">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_xlfn.XLOOKUP(C272,customers!$A$1:$A$1001,customers!$B$1:$B$1001,1)</f>
        <v>Barney Chisnell</v>
      </c>
      <c r="G272" s="2" t="str">
        <f>IF(_xlfn.XLOOKUP(C272,customers!$A$1:$A$1001,customers!$C$1:$C$1001,1)=0,"",_xlfn.XLOOKUP(C272,customers!$A$1:$A$1001,customers!$C$1:$C$1001,1))</f>
        <v/>
      </c>
      <c r="H272" s="2" t="str">
        <f>_xlfn.XLOOKUP(C272,customers!$A$1:$A$1001,customers!$G$1:$G$1001,"",)</f>
        <v>Ireland</v>
      </c>
      <c r="I272" t="str">
        <f>INDEX(products!$A$1:$G$49,MATCH(orders!$D272,products!$A$1:$A$49,0),MATCH(orders!I$1,products!$A$1:$G$1,0))</f>
        <v>Exc</v>
      </c>
      <c r="J272" t="str">
        <f>INDEX(products!$A$1:$G$49,MATCH(orders!$D272,products!$A$1:$A$49,0),MATCH(orders!J$1,products!$A$1:$G$1,0))</f>
        <v>D</v>
      </c>
      <c r="K272">
        <f>INDEX(products!$A$1:$G$49,MATCH(orders!$D272,products!$A$1:$A$49,0),MATCH(orders!K$1,products!$A$1:$G$1,0))</f>
        <v>0.5</v>
      </c>
      <c r="L272">
        <f>INDEX(products!$A$1:$G$49,MATCH(orders!$D272,products!$A$1:$A$49,0),MATCH(orders!L$1,products!$A$1:$G$1,0))</f>
        <v>7.29</v>
      </c>
      <c r="M272">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_xlfn.XLOOKUP(C273,customers!$A$1:$A$1001,customers!$B$1:$B$1001,1)</f>
        <v>Jasper Sisneros</v>
      </c>
      <c r="G273" s="2" t="str">
        <f>IF(_xlfn.XLOOKUP(C273,customers!$A$1:$A$1001,customers!$C$1:$C$1001,1)=0,"",_xlfn.XLOOKUP(C273,customers!$A$1:$A$1001,customers!$C$1:$C$1001,1))</f>
        <v>jsisneros7j@a8.net</v>
      </c>
      <c r="H273" s="2" t="str">
        <f>_xlfn.XLOOKUP(C273,customers!$A$1:$A$1001,customers!$G$1:$G$1001,"",)</f>
        <v>United States</v>
      </c>
      <c r="I273" t="str">
        <f>INDEX(products!$A$1:$G$49,MATCH(orders!$D273,products!$A$1:$A$49,0),MATCH(orders!I$1,products!$A$1:$G$1,0))</f>
        <v>Ara</v>
      </c>
      <c r="J273" t="str">
        <f>INDEX(products!$A$1:$G$49,MATCH(orders!$D273,products!$A$1:$A$49,0),MATCH(orders!J$1,products!$A$1:$G$1,0))</f>
        <v>D</v>
      </c>
      <c r="K273">
        <f>INDEX(products!$A$1:$G$49,MATCH(orders!$D273,products!$A$1:$A$49,0),MATCH(orders!K$1,products!$A$1:$G$1,0))</f>
        <v>0.2</v>
      </c>
      <c r="L273">
        <f>INDEX(products!$A$1:$G$49,MATCH(orders!$D273,products!$A$1:$A$49,0),MATCH(orders!L$1,products!$A$1:$G$1,0))</f>
        <v>2.9849999999999999</v>
      </c>
      <c r="M273">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_xlfn.XLOOKUP(C274,customers!$A$1:$A$1001,customers!$B$1:$B$1001,1)</f>
        <v>Zachariah Carlson</v>
      </c>
      <c r="G274" s="2" t="str">
        <f>IF(_xlfn.XLOOKUP(C274,customers!$A$1:$A$1001,customers!$C$1:$C$1001,1)=0,"",_xlfn.XLOOKUP(C274,customers!$A$1:$A$1001,customers!$C$1:$C$1001,1))</f>
        <v>zcarlson7k@bigcartel.com</v>
      </c>
      <c r="H274" s="2" t="str">
        <f>_xlfn.XLOOKUP(C274,customers!$A$1:$A$1001,customers!$G$1:$G$1001,"",)</f>
        <v>Ireland</v>
      </c>
      <c r="I274" t="str">
        <f>INDEX(products!$A$1:$G$49,MATCH(orders!$D274,products!$A$1:$A$49,0),MATCH(orders!I$1,products!$A$1:$G$1,0))</f>
        <v>Rob</v>
      </c>
      <c r="J274" t="str">
        <f>INDEX(products!$A$1:$G$49,MATCH(orders!$D274,products!$A$1:$A$49,0),MATCH(orders!J$1,products!$A$1:$G$1,0))</f>
        <v>L</v>
      </c>
      <c r="K274">
        <f>INDEX(products!$A$1:$G$49,MATCH(orders!$D274,products!$A$1:$A$49,0),MATCH(orders!K$1,products!$A$1:$G$1,0))</f>
        <v>1</v>
      </c>
      <c r="L274">
        <f>INDEX(products!$A$1:$G$49,MATCH(orders!$D274,products!$A$1:$A$49,0),MATCH(orders!L$1,products!$A$1:$G$1,0))</f>
        <v>11.95</v>
      </c>
      <c r="M274">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_xlfn.XLOOKUP(C275,customers!$A$1:$A$1001,customers!$B$1:$B$1001,1)</f>
        <v>Warner Maddox</v>
      </c>
      <c r="G275" s="2" t="str">
        <f>IF(_xlfn.XLOOKUP(C275,customers!$A$1:$A$1001,customers!$C$1:$C$1001,1)=0,"",_xlfn.XLOOKUP(C275,customers!$A$1:$A$1001,customers!$C$1:$C$1001,1))</f>
        <v>wmaddox7l@timesonline.co.uk</v>
      </c>
      <c r="H275" s="2" t="str">
        <f>_xlfn.XLOOKUP(C275,customers!$A$1:$A$1001,customers!$G$1:$G$1001,"",)</f>
        <v>United States</v>
      </c>
      <c r="I275" t="str">
        <f>INDEX(products!$A$1:$G$49,MATCH(orders!$D275,products!$A$1:$A$49,0),MATCH(orders!I$1,products!$A$1:$G$1,0))</f>
        <v>Ara</v>
      </c>
      <c r="J275" t="str">
        <f>INDEX(products!$A$1:$G$49,MATCH(orders!$D275,products!$A$1:$A$49,0),MATCH(orders!J$1,products!$A$1:$G$1,0))</f>
        <v>L</v>
      </c>
      <c r="K275">
        <f>INDEX(products!$A$1:$G$49,MATCH(orders!$D275,products!$A$1:$A$49,0),MATCH(orders!K$1,products!$A$1:$G$1,0))</f>
        <v>0.2</v>
      </c>
      <c r="L275">
        <f>INDEX(products!$A$1:$G$49,MATCH(orders!$D275,products!$A$1:$A$49,0),MATCH(orders!L$1,products!$A$1:$G$1,0))</f>
        <v>3.8849999999999998</v>
      </c>
      <c r="M27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_xlfn.XLOOKUP(C276,customers!$A$1:$A$1001,customers!$B$1:$B$1001,1)</f>
        <v>Donnie Hedlestone</v>
      </c>
      <c r="G276" s="2" t="str">
        <f>IF(_xlfn.XLOOKUP(C276,customers!$A$1:$A$1001,customers!$C$1:$C$1001,1)=0,"",_xlfn.XLOOKUP(C276,customers!$A$1:$A$1001,customers!$C$1:$C$1001,1))</f>
        <v>dhedlestone7m@craigslist.org</v>
      </c>
      <c r="H276" s="2" t="str">
        <f>_xlfn.XLOOKUP(C276,customers!$A$1:$A$1001,customers!$G$1:$G$1001,"",)</f>
        <v>United States</v>
      </c>
      <c r="I276" t="str">
        <f>INDEX(products!$A$1:$G$49,MATCH(orders!$D276,products!$A$1:$A$49,0),MATCH(orders!I$1,products!$A$1:$G$1,0))</f>
        <v>Ara</v>
      </c>
      <c r="J276" t="str">
        <f>INDEX(products!$A$1:$G$49,MATCH(orders!$D276,products!$A$1:$A$49,0),MATCH(orders!J$1,products!$A$1:$G$1,0))</f>
        <v>M</v>
      </c>
      <c r="K276">
        <f>INDEX(products!$A$1:$G$49,MATCH(orders!$D276,products!$A$1:$A$49,0),MATCH(orders!K$1,products!$A$1:$G$1,0))</f>
        <v>2.5</v>
      </c>
      <c r="L276">
        <f>INDEX(products!$A$1:$G$49,MATCH(orders!$D276,products!$A$1:$A$49,0),MATCH(orders!L$1,products!$A$1:$G$1,0))</f>
        <v>25.874999999999996</v>
      </c>
      <c r="M276">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_xlfn.XLOOKUP(C277,customers!$A$1:$A$1001,customers!$B$1:$B$1001,1)</f>
        <v>Teddi Crowthe</v>
      </c>
      <c r="G277" s="2" t="str">
        <f>IF(_xlfn.XLOOKUP(C277,customers!$A$1:$A$1001,customers!$C$1:$C$1001,1)=0,"",_xlfn.XLOOKUP(C277,customers!$A$1:$A$1001,customers!$C$1:$C$1001,1))</f>
        <v>tcrowthe7n@europa.eu</v>
      </c>
      <c r="H277" s="2" t="str">
        <f>_xlfn.XLOOKUP(C277,customers!$A$1:$A$1001,customers!$G$1:$G$1001,"",)</f>
        <v>United States</v>
      </c>
      <c r="I277" t="str">
        <f>INDEX(products!$A$1:$G$49,MATCH(orders!$D277,products!$A$1:$A$49,0),MATCH(orders!I$1,products!$A$1:$G$1,0))</f>
        <v>Exc</v>
      </c>
      <c r="J277" t="str">
        <f>INDEX(products!$A$1:$G$49,MATCH(orders!$D277,products!$A$1:$A$49,0),MATCH(orders!J$1,products!$A$1:$G$1,0))</f>
        <v>L</v>
      </c>
      <c r="K277">
        <f>INDEX(products!$A$1:$G$49,MATCH(orders!$D277,products!$A$1:$A$49,0),MATCH(orders!K$1,products!$A$1:$G$1,0))</f>
        <v>2.5</v>
      </c>
      <c r="L277">
        <f>INDEX(products!$A$1:$G$49,MATCH(orders!$D277,products!$A$1:$A$49,0),MATCH(orders!L$1,products!$A$1:$G$1,0))</f>
        <v>34.154999999999994</v>
      </c>
      <c r="M277">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_xlfn.XLOOKUP(C278,customers!$A$1:$A$1001,customers!$B$1:$B$1001,1)</f>
        <v>Dorelia Bury</v>
      </c>
      <c r="G278" s="2" t="str">
        <f>IF(_xlfn.XLOOKUP(C278,customers!$A$1:$A$1001,customers!$C$1:$C$1001,1)=0,"",_xlfn.XLOOKUP(C278,customers!$A$1:$A$1001,customers!$C$1:$C$1001,1))</f>
        <v>dbury7o@tinyurl.com</v>
      </c>
      <c r="H278" s="2" t="str">
        <f>_xlfn.XLOOKUP(C278,customers!$A$1:$A$1001,customers!$G$1:$G$1001,"",)</f>
        <v>Ireland</v>
      </c>
      <c r="I278" t="str">
        <f>INDEX(products!$A$1:$G$49,MATCH(orders!$D278,products!$A$1:$A$49,0),MATCH(orders!I$1,products!$A$1:$G$1,0))</f>
        <v>Rob</v>
      </c>
      <c r="J278" t="str">
        <f>INDEX(products!$A$1:$G$49,MATCH(orders!$D278,products!$A$1:$A$49,0),MATCH(orders!J$1,products!$A$1:$G$1,0))</f>
        <v>L</v>
      </c>
      <c r="K278">
        <f>INDEX(products!$A$1:$G$49,MATCH(orders!$D278,products!$A$1:$A$49,0),MATCH(orders!K$1,products!$A$1:$G$1,0))</f>
        <v>2.5</v>
      </c>
      <c r="L278">
        <f>INDEX(products!$A$1:$G$49,MATCH(orders!$D278,products!$A$1:$A$49,0),MATCH(orders!L$1,products!$A$1:$G$1,0))</f>
        <v>27.484999999999996</v>
      </c>
      <c r="M278">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_xlfn.XLOOKUP(C279,customers!$A$1:$A$1001,customers!$B$1:$B$1001,1)</f>
        <v>Gussy Broadbear</v>
      </c>
      <c r="G279" s="2" t="str">
        <f>IF(_xlfn.XLOOKUP(C279,customers!$A$1:$A$1001,customers!$C$1:$C$1001,1)=0,"",_xlfn.XLOOKUP(C279,customers!$A$1:$A$1001,customers!$C$1:$C$1001,1))</f>
        <v>gbroadbear7p@omniture.com</v>
      </c>
      <c r="H279" s="2" t="str">
        <f>_xlfn.XLOOKUP(C279,customers!$A$1:$A$1001,customers!$G$1:$G$1001,"",)</f>
        <v>United States</v>
      </c>
      <c r="I279" t="str">
        <f>INDEX(products!$A$1:$G$49,MATCH(orders!$D279,products!$A$1:$A$49,0),MATCH(orders!I$1,products!$A$1:$G$1,0))</f>
        <v>Exc</v>
      </c>
      <c r="J279" t="str">
        <f>INDEX(products!$A$1:$G$49,MATCH(orders!$D279,products!$A$1:$A$49,0),MATCH(orders!J$1,products!$A$1:$G$1,0))</f>
        <v>L</v>
      </c>
      <c r="K279">
        <f>INDEX(products!$A$1:$G$49,MATCH(orders!$D279,products!$A$1:$A$49,0),MATCH(orders!K$1,products!$A$1:$G$1,0))</f>
        <v>1</v>
      </c>
      <c r="L279">
        <f>INDEX(products!$A$1:$G$49,MATCH(orders!$D279,products!$A$1:$A$49,0),MATCH(orders!L$1,products!$A$1:$G$1,0))</f>
        <v>14.85</v>
      </c>
      <c r="M279">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_xlfn.XLOOKUP(C280,customers!$A$1:$A$1001,customers!$B$1:$B$1001,1)</f>
        <v>Emlynne Palfrey</v>
      </c>
      <c r="G280" s="2" t="str">
        <f>IF(_xlfn.XLOOKUP(C280,customers!$A$1:$A$1001,customers!$C$1:$C$1001,1)=0,"",_xlfn.XLOOKUP(C280,customers!$A$1:$A$1001,customers!$C$1:$C$1001,1))</f>
        <v>epalfrey7q@devhub.com</v>
      </c>
      <c r="H280" s="2" t="str">
        <f>_xlfn.XLOOKUP(C280,customers!$A$1:$A$1001,customers!$G$1:$G$1001,"",)</f>
        <v>United States</v>
      </c>
      <c r="I280" t="str">
        <f>INDEX(products!$A$1:$G$49,MATCH(orders!$D280,products!$A$1:$A$49,0),MATCH(orders!I$1,products!$A$1:$G$1,0))</f>
        <v>Ara</v>
      </c>
      <c r="J280" t="str">
        <f>INDEX(products!$A$1:$G$49,MATCH(orders!$D280,products!$A$1:$A$49,0),MATCH(orders!J$1,products!$A$1:$G$1,0))</f>
        <v>L</v>
      </c>
      <c r="K280">
        <f>INDEX(products!$A$1:$G$49,MATCH(orders!$D280,products!$A$1:$A$49,0),MATCH(orders!K$1,products!$A$1:$G$1,0))</f>
        <v>0.2</v>
      </c>
      <c r="L280">
        <f>INDEX(products!$A$1:$G$49,MATCH(orders!$D280,products!$A$1:$A$49,0),MATCH(orders!L$1,products!$A$1:$G$1,0))</f>
        <v>3.8849999999999998</v>
      </c>
      <c r="M280">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_xlfn.XLOOKUP(C281,customers!$A$1:$A$1001,customers!$B$1:$B$1001,1)</f>
        <v>Parsifal Metrick</v>
      </c>
      <c r="G281" s="2" t="str">
        <f>IF(_xlfn.XLOOKUP(C281,customers!$A$1:$A$1001,customers!$C$1:$C$1001,1)=0,"",_xlfn.XLOOKUP(C281,customers!$A$1:$A$1001,customers!$C$1:$C$1001,1))</f>
        <v>pmetrick7r@rakuten.co.jp</v>
      </c>
      <c r="H281" s="2" t="str">
        <f>_xlfn.XLOOKUP(C281,customers!$A$1:$A$1001,customers!$G$1:$G$1001,"",)</f>
        <v>United States</v>
      </c>
      <c r="I281" t="str">
        <f>INDEX(products!$A$1:$G$49,MATCH(orders!$D281,products!$A$1:$A$49,0),MATCH(orders!I$1,products!$A$1:$G$1,0))</f>
        <v>Lib</v>
      </c>
      <c r="J281" t="str">
        <f>INDEX(products!$A$1:$G$49,MATCH(orders!$D281,products!$A$1:$A$49,0),MATCH(orders!J$1,products!$A$1:$G$1,0))</f>
        <v>M</v>
      </c>
      <c r="K281">
        <f>INDEX(products!$A$1:$G$49,MATCH(orders!$D281,products!$A$1:$A$49,0),MATCH(orders!K$1,products!$A$1:$G$1,0))</f>
        <v>2.5</v>
      </c>
      <c r="L281">
        <f>INDEX(products!$A$1:$G$49,MATCH(orders!$D281,products!$A$1:$A$49,0),MATCH(orders!L$1,products!$A$1:$G$1,0))</f>
        <v>33.464999999999996</v>
      </c>
      <c r="M281">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_xlfn.XLOOKUP(C282,customers!$A$1:$A$1001,customers!$B$1:$B$1001,1)</f>
        <v>Christopher Grieveson</v>
      </c>
      <c r="G282" s="2" t="str">
        <f>IF(_xlfn.XLOOKUP(C282,customers!$A$1:$A$1001,customers!$C$1:$C$1001,1)=0,"",_xlfn.XLOOKUP(C282,customers!$A$1:$A$1001,customers!$C$1:$C$1001,1))</f>
        <v/>
      </c>
      <c r="H282" s="2" t="str">
        <f>_xlfn.XLOOKUP(C282,customers!$A$1:$A$1001,customers!$G$1:$G$1001,"",)</f>
        <v>United States</v>
      </c>
      <c r="I282" t="str">
        <f>INDEX(products!$A$1:$G$49,MATCH(orders!$D282,products!$A$1:$A$49,0),MATCH(orders!I$1,products!$A$1:$G$1,0))</f>
        <v>Exc</v>
      </c>
      <c r="J282" t="str">
        <f>INDEX(products!$A$1:$G$49,MATCH(orders!$D282,products!$A$1:$A$49,0),MATCH(orders!J$1,products!$A$1:$G$1,0))</f>
        <v>M</v>
      </c>
      <c r="K282">
        <f>INDEX(products!$A$1:$G$49,MATCH(orders!$D282,products!$A$1:$A$49,0),MATCH(orders!K$1,products!$A$1:$G$1,0))</f>
        <v>0.5</v>
      </c>
      <c r="L282">
        <f>INDEX(products!$A$1:$G$49,MATCH(orders!$D282,products!$A$1:$A$49,0),MATCH(orders!L$1,products!$A$1:$G$1,0))</f>
        <v>8.25</v>
      </c>
      <c r="M282">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_xlfn.XLOOKUP(C283,customers!$A$1:$A$1001,customers!$B$1:$B$1001,1)</f>
        <v>Karlan Karby</v>
      </c>
      <c r="G283" s="2" t="str">
        <f>IF(_xlfn.XLOOKUP(C283,customers!$A$1:$A$1001,customers!$C$1:$C$1001,1)=0,"",_xlfn.XLOOKUP(C283,customers!$A$1:$A$1001,customers!$C$1:$C$1001,1))</f>
        <v>kkarby7t@sbwire.com</v>
      </c>
      <c r="H283" s="2" t="str">
        <f>_xlfn.XLOOKUP(C283,customers!$A$1:$A$1001,customers!$G$1:$G$1001,"",)</f>
        <v>United States</v>
      </c>
      <c r="I283" t="str">
        <f>INDEX(products!$A$1:$G$49,MATCH(orders!$D283,products!$A$1:$A$49,0),MATCH(orders!I$1,products!$A$1:$G$1,0))</f>
        <v>Exc</v>
      </c>
      <c r="J283" t="str">
        <f>INDEX(products!$A$1:$G$49,MATCH(orders!$D283,products!$A$1:$A$49,0),MATCH(orders!J$1,products!$A$1:$G$1,0))</f>
        <v>L</v>
      </c>
      <c r="K283">
        <f>INDEX(products!$A$1:$G$49,MATCH(orders!$D283,products!$A$1:$A$49,0),MATCH(orders!K$1,products!$A$1:$G$1,0))</f>
        <v>1</v>
      </c>
      <c r="L283">
        <f>INDEX(products!$A$1:$G$49,MATCH(orders!$D283,products!$A$1:$A$49,0),MATCH(orders!L$1,products!$A$1:$G$1,0))</f>
        <v>14.85</v>
      </c>
      <c r="M283">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_xlfn.XLOOKUP(C284,customers!$A$1:$A$1001,customers!$B$1:$B$1001,1)</f>
        <v>Flory Crumpe</v>
      </c>
      <c r="G284" s="2" t="str">
        <f>IF(_xlfn.XLOOKUP(C284,customers!$A$1:$A$1001,customers!$C$1:$C$1001,1)=0,"",_xlfn.XLOOKUP(C284,customers!$A$1:$A$1001,customers!$C$1:$C$1001,1))</f>
        <v>fcrumpe7u@ftc.gov</v>
      </c>
      <c r="H284" s="2" t="str">
        <f>_xlfn.XLOOKUP(C284,customers!$A$1:$A$1001,customers!$G$1:$G$1001,"",)</f>
        <v>United Kingdom</v>
      </c>
      <c r="I284" t="str">
        <f>INDEX(products!$A$1:$G$49,MATCH(orders!$D284,products!$A$1:$A$49,0),MATCH(orders!I$1,products!$A$1:$G$1,0))</f>
        <v>Ara</v>
      </c>
      <c r="J284" t="str">
        <f>INDEX(products!$A$1:$G$49,MATCH(orders!$D284,products!$A$1:$A$49,0),MATCH(orders!J$1,products!$A$1:$G$1,0))</f>
        <v>L</v>
      </c>
      <c r="K284">
        <f>INDEX(products!$A$1:$G$49,MATCH(orders!$D284,products!$A$1:$A$49,0),MATCH(orders!K$1,products!$A$1:$G$1,0))</f>
        <v>0.5</v>
      </c>
      <c r="L284">
        <f>INDEX(products!$A$1:$G$49,MATCH(orders!$D284,products!$A$1:$A$49,0),MATCH(orders!L$1,products!$A$1:$G$1,0))</f>
        <v>7.77</v>
      </c>
      <c r="M284">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_xlfn.XLOOKUP(C285,customers!$A$1:$A$1001,customers!$B$1:$B$1001,1)</f>
        <v>Amity Chatto</v>
      </c>
      <c r="G285" s="2" t="str">
        <f>IF(_xlfn.XLOOKUP(C285,customers!$A$1:$A$1001,customers!$C$1:$C$1001,1)=0,"",_xlfn.XLOOKUP(C285,customers!$A$1:$A$1001,customers!$C$1:$C$1001,1))</f>
        <v>achatto7v@sakura.ne.jp</v>
      </c>
      <c r="H285" s="2" t="str">
        <f>_xlfn.XLOOKUP(C285,customers!$A$1:$A$1001,customers!$G$1:$G$1001,"",)</f>
        <v>United Kingdom</v>
      </c>
      <c r="I285" t="str">
        <f>INDEX(products!$A$1:$G$49,MATCH(orders!$D285,products!$A$1:$A$49,0),MATCH(orders!I$1,products!$A$1:$G$1,0))</f>
        <v>Rob</v>
      </c>
      <c r="J285" t="str">
        <f>INDEX(products!$A$1:$G$49,MATCH(orders!$D285,products!$A$1:$A$49,0),MATCH(orders!J$1,products!$A$1:$G$1,0))</f>
        <v>D</v>
      </c>
      <c r="K285">
        <f>INDEX(products!$A$1:$G$49,MATCH(orders!$D285,products!$A$1:$A$49,0),MATCH(orders!K$1,products!$A$1:$G$1,0))</f>
        <v>0.5</v>
      </c>
      <c r="L285">
        <f>INDEX(products!$A$1:$G$49,MATCH(orders!$D285,products!$A$1:$A$49,0),MATCH(orders!L$1,products!$A$1:$G$1,0))</f>
        <v>5.3699999999999992</v>
      </c>
      <c r="M28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_xlfn.XLOOKUP(C286,customers!$A$1:$A$1001,customers!$B$1:$B$1001,1)</f>
        <v>Nanine McCarthy</v>
      </c>
      <c r="G286" s="2" t="str">
        <f>IF(_xlfn.XLOOKUP(C286,customers!$A$1:$A$1001,customers!$C$1:$C$1001,1)=0,"",_xlfn.XLOOKUP(C286,customers!$A$1:$A$1001,customers!$C$1:$C$1001,1))</f>
        <v/>
      </c>
      <c r="H286" s="2" t="str">
        <f>_xlfn.XLOOKUP(C286,customers!$A$1:$A$1001,customers!$G$1:$G$1001,"",)</f>
        <v>United States</v>
      </c>
      <c r="I286" t="str">
        <f>INDEX(products!$A$1:$G$49,MATCH(orders!$D286,products!$A$1:$A$49,0),MATCH(orders!I$1,products!$A$1:$G$1,0))</f>
        <v>Exc</v>
      </c>
      <c r="J286" t="str">
        <f>INDEX(products!$A$1:$G$49,MATCH(orders!$D286,products!$A$1:$A$49,0),MATCH(orders!J$1,products!$A$1:$G$1,0))</f>
        <v>M</v>
      </c>
      <c r="K286">
        <f>INDEX(products!$A$1:$G$49,MATCH(orders!$D286,products!$A$1:$A$49,0),MATCH(orders!K$1,products!$A$1:$G$1,0))</f>
        <v>2.5</v>
      </c>
      <c r="L286">
        <f>INDEX(products!$A$1:$G$49,MATCH(orders!$D286,products!$A$1:$A$49,0),MATCH(orders!L$1,products!$A$1:$G$1,0))</f>
        <v>31.624999999999996</v>
      </c>
      <c r="M286">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_xlfn.XLOOKUP(C287,customers!$A$1:$A$1001,customers!$B$1:$B$1001,1)</f>
        <v>Lyndsey Megany</v>
      </c>
      <c r="G287" s="2" t="str">
        <f>IF(_xlfn.XLOOKUP(C287,customers!$A$1:$A$1001,customers!$C$1:$C$1001,1)=0,"",_xlfn.XLOOKUP(C287,customers!$A$1:$A$1001,customers!$C$1:$C$1001,1))</f>
        <v/>
      </c>
      <c r="H287" s="2" t="str">
        <f>_xlfn.XLOOKUP(C287,customers!$A$1:$A$1001,customers!$G$1:$G$1001,"",)</f>
        <v>United States</v>
      </c>
      <c r="I287" t="str">
        <f>INDEX(products!$A$1:$G$49,MATCH(orders!$D287,products!$A$1:$A$49,0),MATCH(orders!I$1,products!$A$1:$G$1,0))</f>
        <v>Lib</v>
      </c>
      <c r="J287" t="str">
        <f>INDEX(products!$A$1:$G$49,MATCH(orders!$D287,products!$A$1:$A$49,0),MATCH(orders!J$1,products!$A$1:$G$1,0))</f>
        <v>L</v>
      </c>
      <c r="K287">
        <f>INDEX(products!$A$1:$G$49,MATCH(orders!$D287,products!$A$1:$A$49,0),MATCH(orders!K$1,products!$A$1:$G$1,0))</f>
        <v>2.5</v>
      </c>
      <c r="L287">
        <f>INDEX(products!$A$1:$G$49,MATCH(orders!$D287,products!$A$1:$A$49,0),MATCH(orders!L$1,products!$A$1:$G$1,0))</f>
        <v>36.454999999999998</v>
      </c>
      <c r="M287">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_xlfn.XLOOKUP(C288,customers!$A$1:$A$1001,customers!$B$1:$B$1001,1)</f>
        <v>Byram Mergue</v>
      </c>
      <c r="G288" s="2" t="str">
        <f>IF(_xlfn.XLOOKUP(C288,customers!$A$1:$A$1001,customers!$C$1:$C$1001,1)=0,"",_xlfn.XLOOKUP(C288,customers!$A$1:$A$1001,customers!$C$1:$C$1001,1))</f>
        <v>bmergue7y@umn.edu</v>
      </c>
      <c r="H288" s="2" t="str">
        <f>_xlfn.XLOOKUP(C288,customers!$A$1:$A$1001,customers!$G$1:$G$1001,"",)</f>
        <v>United States</v>
      </c>
      <c r="I288" t="str">
        <f>INDEX(products!$A$1:$G$49,MATCH(orders!$D288,products!$A$1:$A$49,0),MATCH(orders!I$1,products!$A$1:$G$1,0))</f>
        <v>Ara</v>
      </c>
      <c r="J288" t="str">
        <f>INDEX(products!$A$1:$G$49,MATCH(orders!$D288,products!$A$1:$A$49,0),MATCH(orders!J$1,products!$A$1:$G$1,0))</f>
        <v>M</v>
      </c>
      <c r="K288">
        <f>INDEX(products!$A$1:$G$49,MATCH(orders!$D288,products!$A$1:$A$49,0),MATCH(orders!K$1,products!$A$1:$G$1,0))</f>
        <v>0.2</v>
      </c>
      <c r="L288">
        <f>INDEX(products!$A$1:$G$49,MATCH(orders!$D288,products!$A$1:$A$49,0),MATCH(orders!L$1,products!$A$1:$G$1,0))</f>
        <v>3.375</v>
      </c>
      <c r="M288">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_xlfn.XLOOKUP(C289,customers!$A$1:$A$1001,customers!$B$1:$B$1001,1)</f>
        <v>Kerr Patise</v>
      </c>
      <c r="G289" s="2" t="str">
        <f>IF(_xlfn.XLOOKUP(C289,customers!$A$1:$A$1001,customers!$C$1:$C$1001,1)=0,"",_xlfn.XLOOKUP(C289,customers!$A$1:$A$1001,customers!$C$1:$C$1001,1))</f>
        <v>kpatise7z@jigsy.com</v>
      </c>
      <c r="H289" s="2" t="str">
        <f>_xlfn.XLOOKUP(C289,customers!$A$1:$A$1001,customers!$G$1:$G$1001,"",)</f>
        <v>United States</v>
      </c>
      <c r="I289" t="str">
        <f>INDEX(products!$A$1:$G$49,MATCH(orders!$D289,products!$A$1:$A$49,0),MATCH(orders!I$1,products!$A$1:$G$1,0))</f>
        <v>Rob</v>
      </c>
      <c r="J289" t="str">
        <f>INDEX(products!$A$1:$G$49,MATCH(orders!$D289,products!$A$1:$A$49,0),MATCH(orders!J$1,products!$A$1:$G$1,0))</f>
        <v>L</v>
      </c>
      <c r="K289">
        <f>INDEX(products!$A$1:$G$49,MATCH(orders!$D289,products!$A$1:$A$49,0),MATCH(orders!K$1,products!$A$1:$G$1,0))</f>
        <v>0.2</v>
      </c>
      <c r="L289">
        <f>INDEX(products!$A$1:$G$49,MATCH(orders!$D289,products!$A$1:$A$49,0),MATCH(orders!L$1,products!$A$1:$G$1,0))</f>
        <v>3.5849999999999995</v>
      </c>
      <c r="M289">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_xlfn.XLOOKUP(C290,customers!$A$1:$A$1001,customers!$B$1:$B$1001,1)</f>
        <v>Mathew Goulter</v>
      </c>
      <c r="G290" s="2" t="str">
        <f>IF(_xlfn.XLOOKUP(C290,customers!$A$1:$A$1001,customers!$C$1:$C$1001,1)=0,"",_xlfn.XLOOKUP(C290,customers!$A$1:$A$1001,customers!$C$1:$C$1001,1))</f>
        <v/>
      </c>
      <c r="H290" s="2" t="str">
        <f>_xlfn.XLOOKUP(C290,customers!$A$1:$A$1001,customers!$G$1:$G$1001,"",)</f>
        <v>Ireland</v>
      </c>
      <c r="I290" t="str">
        <f>INDEX(products!$A$1:$G$49,MATCH(orders!$D290,products!$A$1:$A$49,0),MATCH(orders!I$1,products!$A$1:$G$1,0))</f>
        <v>Exc</v>
      </c>
      <c r="J290" t="str">
        <f>INDEX(products!$A$1:$G$49,MATCH(orders!$D290,products!$A$1:$A$49,0),MATCH(orders!J$1,products!$A$1:$G$1,0))</f>
        <v>M</v>
      </c>
      <c r="K290">
        <f>INDEX(products!$A$1:$G$49,MATCH(orders!$D290,products!$A$1:$A$49,0),MATCH(orders!K$1,products!$A$1:$G$1,0))</f>
        <v>0.5</v>
      </c>
      <c r="L290">
        <f>INDEX(products!$A$1:$G$49,MATCH(orders!$D290,products!$A$1:$A$49,0),MATCH(orders!L$1,products!$A$1:$G$1,0))</f>
        <v>8.25</v>
      </c>
      <c r="M290">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_xlfn.XLOOKUP(C291,customers!$A$1:$A$1001,customers!$B$1:$B$1001,1)</f>
        <v>Marris Grcic</v>
      </c>
      <c r="G291" s="2" t="str">
        <f>IF(_xlfn.XLOOKUP(C291,customers!$A$1:$A$1001,customers!$C$1:$C$1001,1)=0,"",_xlfn.XLOOKUP(C291,customers!$A$1:$A$1001,customers!$C$1:$C$1001,1))</f>
        <v/>
      </c>
      <c r="H291" s="2" t="str">
        <f>_xlfn.XLOOKUP(C291,customers!$A$1:$A$1001,customers!$G$1:$G$1001,"",)</f>
        <v>United States</v>
      </c>
      <c r="I291" t="str">
        <f>INDEX(products!$A$1:$G$49,MATCH(orders!$D291,products!$A$1:$A$49,0),MATCH(orders!I$1,products!$A$1:$G$1,0))</f>
        <v>Rob</v>
      </c>
      <c r="J291" t="str">
        <f>INDEX(products!$A$1:$G$49,MATCH(orders!$D291,products!$A$1:$A$49,0),MATCH(orders!J$1,products!$A$1:$G$1,0))</f>
        <v>D</v>
      </c>
      <c r="K291">
        <f>INDEX(products!$A$1:$G$49,MATCH(orders!$D291,products!$A$1:$A$49,0),MATCH(orders!K$1,products!$A$1:$G$1,0))</f>
        <v>0.2</v>
      </c>
      <c r="L291">
        <f>INDEX(products!$A$1:$G$49,MATCH(orders!$D291,products!$A$1:$A$49,0),MATCH(orders!L$1,products!$A$1:$G$1,0))</f>
        <v>2.6849999999999996</v>
      </c>
      <c r="M291">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_xlfn.XLOOKUP(C292,customers!$A$1:$A$1001,customers!$B$1:$B$1001,1)</f>
        <v>Domeniga Duke</v>
      </c>
      <c r="G292" s="2" t="str">
        <f>IF(_xlfn.XLOOKUP(C292,customers!$A$1:$A$1001,customers!$C$1:$C$1001,1)=0,"",_xlfn.XLOOKUP(C292,customers!$A$1:$A$1001,customers!$C$1:$C$1001,1))</f>
        <v>dduke82@vkontakte.ru</v>
      </c>
      <c r="H292" s="2" t="str">
        <f>_xlfn.XLOOKUP(C292,customers!$A$1:$A$1001,customers!$G$1:$G$1001,"",)</f>
        <v>United States</v>
      </c>
      <c r="I292" t="str">
        <f>INDEX(products!$A$1:$G$49,MATCH(orders!$D292,products!$A$1:$A$49,0),MATCH(orders!I$1,products!$A$1:$G$1,0))</f>
        <v>Ara</v>
      </c>
      <c r="J292" t="str">
        <f>INDEX(products!$A$1:$G$49,MATCH(orders!$D292,products!$A$1:$A$49,0),MATCH(orders!J$1,products!$A$1:$G$1,0))</f>
        <v>D</v>
      </c>
      <c r="K292">
        <f>INDEX(products!$A$1:$G$49,MATCH(orders!$D292,products!$A$1:$A$49,0),MATCH(orders!K$1,products!$A$1:$G$1,0))</f>
        <v>1</v>
      </c>
      <c r="L292">
        <f>INDEX(products!$A$1:$G$49,MATCH(orders!$D292,products!$A$1:$A$49,0),MATCH(orders!L$1,products!$A$1:$G$1,0))</f>
        <v>9.9499999999999993</v>
      </c>
      <c r="M292">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_xlfn.XLOOKUP(C293,customers!$A$1:$A$1001,customers!$B$1:$B$1001,1)</f>
        <v>Violante Skouling</v>
      </c>
      <c r="G293" s="2" t="str">
        <f>IF(_xlfn.XLOOKUP(C293,customers!$A$1:$A$1001,customers!$C$1:$C$1001,1)=0,"",_xlfn.XLOOKUP(C293,customers!$A$1:$A$1001,customers!$C$1:$C$1001,1))</f>
        <v/>
      </c>
      <c r="H293" s="2" t="str">
        <f>_xlfn.XLOOKUP(C293,customers!$A$1:$A$1001,customers!$G$1:$G$1001,"",)</f>
        <v>Ireland</v>
      </c>
      <c r="I293" t="str">
        <f>INDEX(products!$A$1:$G$49,MATCH(orders!$D293,products!$A$1:$A$49,0),MATCH(orders!I$1,products!$A$1:$G$1,0))</f>
        <v>Exc</v>
      </c>
      <c r="J293" t="str">
        <f>INDEX(products!$A$1:$G$49,MATCH(orders!$D293,products!$A$1:$A$49,0),MATCH(orders!J$1,products!$A$1:$G$1,0))</f>
        <v>M</v>
      </c>
      <c r="K293">
        <f>INDEX(products!$A$1:$G$49,MATCH(orders!$D293,products!$A$1:$A$49,0),MATCH(orders!K$1,products!$A$1:$G$1,0))</f>
        <v>0.5</v>
      </c>
      <c r="L293">
        <f>INDEX(products!$A$1:$G$49,MATCH(orders!$D293,products!$A$1:$A$49,0),MATCH(orders!L$1,products!$A$1:$G$1,0))</f>
        <v>8.25</v>
      </c>
      <c r="M293">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_xlfn.XLOOKUP(C294,customers!$A$1:$A$1001,customers!$B$1:$B$1001,1)</f>
        <v>Isidore Hussey</v>
      </c>
      <c r="G294" s="2" t="str">
        <f>IF(_xlfn.XLOOKUP(C294,customers!$A$1:$A$1001,customers!$C$1:$C$1001,1)=0,"",_xlfn.XLOOKUP(C294,customers!$A$1:$A$1001,customers!$C$1:$C$1001,1))</f>
        <v>ihussey84@mapy.cz</v>
      </c>
      <c r="H294" s="2" t="str">
        <f>_xlfn.XLOOKUP(C294,customers!$A$1:$A$1001,customers!$G$1:$G$1001,"",)</f>
        <v>United States</v>
      </c>
      <c r="I294" t="str">
        <f>INDEX(products!$A$1:$G$49,MATCH(orders!$D294,products!$A$1:$A$49,0),MATCH(orders!I$1,products!$A$1:$G$1,0))</f>
        <v>Ara</v>
      </c>
      <c r="J294" t="str">
        <f>INDEX(products!$A$1:$G$49,MATCH(orders!$D294,products!$A$1:$A$49,0),MATCH(orders!J$1,products!$A$1:$G$1,0))</f>
        <v>D</v>
      </c>
      <c r="K294">
        <f>INDEX(products!$A$1:$G$49,MATCH(orders!$D294,products!$A$1:$A$49,0),MATCH(orders!K$1,products!$A$1:$G$1,0))</f>
        <v>0.5</v>
      </c>
      <c r="L294">
        <f>INDEX(products!$A$1:$G$49,MATCH(orders!$D294,products!$A$1:$A$49,0),MATCH(orders!L$1,products!$A$1:$G$1,0))</f>
        <v>5.97</v>
      </c>
      <c r="M294">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_xlfn.XLOOKUP(C295,customers!$A$1:$A$1001,customers!$B$1:$B$1001,1)</f>
        <v>Cassie Pinkerton</v>
      </c>
      <c r="G295" s="2" t="str">
        <f>IF(_xlfn.XLOOKUP(C295,customers!$A$1:$A$1001,customers!$C$1:$C$1001,1)=0,"",_xlfn.XLOOKUP(C295,customers!$A$1:$A$1001,customers!$C$1:$C$1001,1))</f>
        <v>cpinkerton85@upenn.edu</v>
      </c>
      <c r="H295" s="2" t="str">
        <f>_xlfn.XLOOKUP(C295,customers!$A$1:$A$1001,customers!$G$1:$G$1001,"",)</f>
        <v>United States</v>
      </c>
      <c r="I295" t="str">
        <f>INDEX(products!$A$1:$G$49,MATCH(orders!$D295,products!$A$1:$A$49,0),MATCH(orders!I$1,products!$A$1:$G$1,0))</f>
        <v>Ara</v>
      </c>
      <c r="J295" t="str">
        <f>INDEX(products!$A$1:$G$49,MATCH(orders!$D295,products!$A$1:$A$49,0),MATCH(orders!J$1,products!$A$1:$G$1,0))</f>
        <v>D</v>
      </c>
      <c r="K295">
        <f>INDEX(products!$A$1:$G$49,MATCH(orders!$D295,products!$A$1:$A$49,0),MATCH(orders!K$1,products!$A$1:$G$1,0))</f>
        <v>0.5</v>
      </c>
      <c r="L295">
        <f>INDEX(products!$A$1:$G$49,MATCH(orders!$D295,products!$A$1:$A$49,0),MATCH(orders!L$1,products!$A$1:$G$1,0))</f>
        <v>5.97</v>
      </c>
      <c r="M29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_xlfn.XLOOKUP(C296,customers!$A$1:$A$1001,customers!$B$1:$B$1001,1)</f>
        <v>Micki Fero</v>
      </c>
      <c r="G296" s="2" t="str">
        <f>IF(_xlfn.XLOOKUP(C296,customers!$A$1:$A$1001,customers!$C$1:$C$1001,1)=0,"",_xlfn.XLOOKUP(C296,customers!$A$1:$A$1001,customers!$C$1:$C$1001,1))</f>
        <v/>
      </c>
      <c r="H296" s="2" t="str">
        <f>_xlfn.XLOOKUP(C296,customers!$A$1:$A$1001,customers!$G$1:$G$1001,"",)</f>
        <v>United States</v>
      </c>
      <c r="I296" t="str">
        <f>INDEX(products!$A$1:$G$49,MATCH(orders!$D296,products!$A$1:$A$49,0),MATCH(orders!I$1,products!$A$1:$G$1,0))</f>
        <v>Exc</v>
      </c>
      <c r="J296" t="str">
        <f>INDEX(products!$A$1:$G$49,MATCH(orders!$D296,products!$A$1:$A$49,0),MATCH(orders!J$1,products!$A$1:$G$1,0))</f>
        <v>L</v>
      </c>
      <c r="K296">
        <f>INDEX(products!$A$1:$G$49,MATCH(orders!$D296,products!$A$1:$A$49,0),MATCH(orders!K$1,products!$A$1:$G$1,0))</f>
        <v>1</v>
      </c>
      <c r="L296">
        <f>INDEX(products!$A$1:$G$49,MATCH(orders!$D296,products!$A$1:$A$49,0),MATCH(orders!L$1,products!$A$1:$G$1,0))</f>
        <v>14.85</v>
      </c>
      <c r="M296">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_xlfn.XLOOKUP(C297,customers!$A$1:$A$1001,customers!$B$1:$B$1001,1)</f>
        <v>Cybill Graddell</v>
      </c>
      <c r="G297" s="2" t="str">
        <f>IF(_xlfn.XLOOKUP(C297,customers!$A$1:$A$1001,customers!$C$1:$C$1001,1)=0,"",_xlfn.XLOOKUP(C297,customers!$A$1:$A$1001,customers!$C$1:$C$1001,1))</f>
        <v/>
      </c>
      <c r="H297" s="2" t="str">
        <f>_xlfn.XLOOKUP(C297,customers!$A$1:$A$1001,customers!$G$1:$G$1001,"",)</f>
        <v>United States</v>
      </c>
      <c r="I297" t="str">
        <f>INDEX(products!$A$1:$G$49,MATCH(orders!$D297,products!$A$1:$A$49,0),MATCH(orders!I$1,products!$A$1:$G$1,0))</f>
        <v>Exc</v>
      </c>
      <c r="J297" t="str">
        <f>INDEX(products!$A$1:$G$49,MATCH(orders!$D297,products!$A$1:$A$49,0),MATCH(orders!J$1,products!$A$1:$G$1,0))</f>
        <v>M</v>
      </c>
      <c r="K297">
        <f>INDEX(products!$A$1:$G$49,MATCH(orders!$D297,products!$A$1:$A$49,0),MATCH(orders!K$1,products!$A$1:$G$1,0))</f>
        <v>1</v>
      </c>
      <c r="L297">
        <f>INDEX(products!$A$1:$G$49,MATCH(orders!$D297,products!$A$1:$A$49,0),MATCH(orders!L$1,products!$A$1:$G$1,0))</f>
        <v>13.75</v>
      </c>
      <c r="M297">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_xlfn.XLOOKUP(C298,customers!$A$1:$A$1001,customers!$B$1:$B$1001,1)</f>
        <v>Dorian Vizor</v>
      </c>
      <c r="G298" s="2" t="str">
        <f>IF(_xlfn.XLOOKUP(C298,customers!$A$1:$A$1001,customers!$C$1:$C$1001,1)=0,"",_xlfn.XLOOKUP(C298,customers!$A$1:$A$1001,customers!$C$1:$C$1001,1))</f>
        <v>dvizor88@furl.net</v>
      </c>
      <c r="H298" s="2" t="str">
        <f>_xlfn.XLOOKUP(C298,customers!$A$1:$A$1001,customers!$G$1:$G$1001,"",)</f>
        <v>United States</v>
      </c>
      <c r="I298" t="str">
        <f>INDEX(products!$A$1:$G$49,MATCH(orders!$D298,products!$A$1:$A$49,0),MATCH(orders!I$1,products!$A$1:$G$1,0))</f>
        <v>Rob</v>
      </c>
      <c r="J298" t="str">
        <f>INDEX(products!$A$1:$G$49,MATCH(orders!$D298,products!$A$1:$A$49,0),MATCH(orders!J$1,products!$A$1:$G$1,0))</f>
        <v>M</v>
      </c>
      <c r="K298">
        <f>INDEX(products!$A$1:$G$49,MATCH(orders!$D298,products!$A$1:$A$49,0),MATCH(orders!K$1,products!$A$1:$G$1,0))</f>
        <v>0.5</v>
      </c>
      <c r="L298">
        <f>INDEX(products!$A$1:$G$49,MATCH(orders!$D298,products!$A$1:$A$49,0),MATCH(orders!L$1,products!$A$1:$G$1,0))</f>
        <v>5.97</v>
      </c>
      <c r="M298">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_xlfn.XLOOKUP(C299,customers!$A$1:$A$1001,customers!$B$1:$B$1001,1)</f>
        <v>Eddi Sedgebeer</v>
      </c>
      <c r="G299" s="2" t="str">
        <f>IF(_xlfn.XLOOKUP(C299,customers!$A$1:$A$1001,customers!$C$1:$C$1001,1)=0,"",_xlfn.XLOOKUP(C299,customers!$A$1:$A$1001,customers!$C$1:$C$1001,1))</f>
        <v>esedgebeer89@oaic.gov.au</v>
      </c>
      <c r="H299" s="2" t="str">
        <f>_xlfn.XLOOKUP(C299,customers!$A$1:$A$1001,customers!$G$1:$G$1001,"",)</f>
        <v>United States</v>
      </c>
      <c r="I299" t="str">
        <f>INDEX(products!$A$1:$G$49,MATCH(orders!$D299,products!$A$1:$A$49,0),MATCH(orders!I$1,products!$A$1:$G$1,0))</f>
        <v>Rob</v>
      </c>
      <c r="J299" t="str">
        <f>INDEX(products!$A$1:$G$49,MATCH(orders!$D299,products!$A$1:$A$49,0),MATCH(orders!J$1,products!$A$1:$G$1,0))</f>
        <v>D</v>
      </c>
      <c r="K299">
        <f>INDEX(products!$A$1:$G$49,MATCH(orders!$D299,products!$A$1:$A$49,0),MATCH(orders!K$1,products!$A$1:$G$1,0))</f>
        <v>0.5</v>
      </c>
      <c r="L299">
        <f>INDEX(products!$A$1:$G$49,MATCH(orders!$D299,products!$A$1:$A$49,0),MATCH(orders!L$1,products!$A$1:$G$1,0))</f>
        <v>5.3699999999999992</v>
      </c>
      <c r="M299">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_xlfn.XLOOKUP(C300,customers!$A$1:$A$1001,customers!$B$1:$B$1001,1)</f>
        <v>Ken Lestrange</v>
      </c>
      <c r="G300" s="2" t="str">
        <f>IF(_xlfn.XLOOKUP(C300,customers!$A$1:$A$1001,customers!$C$1:$C$1001,1)=0,"",_xlfn.XLOOKUP(C300,customers!$A$1:$A$1001,customers!$C$1:$C$1001,1))</f>
        <v>klestrange8a@lulu.com</v>
      </c>
      <c r="H300" s="2" t="str">
        <f>_xlfn.XLOOKUP(C300,customers!$A$1:$A$1001,customers!$G$1:$G$1001,"",)</f>
        <v>United States</v>
      </c>
      <c r="I300" t="str">
        <f>INDEX(products!$A$1:$G$49,MATCH(orders!$D300,products!$A$1:$A$49,0),MATCH(orders!I$1,products!$A$1:$G$1,0))</f>
        <v>Exc</v>
      </c>
      <c r="J300" t="str">
        <f>INDEX(products!$A$1:$G$49,MATCH(orders!$D300,products!$A$1:$A$49,0),MATCH(orders!J$1,products!$A$1:$G$1,0))</f>
        <v>L</v>
      </c>
      <c r="K300">
        <f>INDEX(products!$A$1:$G$49,MATCH(orders!$D300,products!$A$1:$A$49,0),MATCH(orders!K$1,products!$A$1:$G$1,0))</f>
        <v>0.2</v>
      </c>
      <c r="L300">
        <f>INDEX(products!$A$1:$G$49,MATCH(orders!$D300,products!$A$1:$A$49,0),MATCH(orders!L$1,products!$A$1:$G$1,0))</f>
        <v>4.4550000000000001</v>
      </c>
      <c r="M300">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_xlfn.XLOOKUP(C301,customers!$A$1:$A$1001,customers!$B$1:$B$1001,1)</f>
        <v>Lacee Tanti</v>
      </c>
      <c r="G301" s="2" t="str">
        <f>IF(_xlfn.XLOOKUP(C301,customers!$A$1:$A$1001,customers!$C$1:$C$1001,1)=0,"",_xlfn.XLOOKUP(C301,customers!$A$1:$A$1001,customers!$C$1:$C$1001,1))</f>
        <v>ltanti8b@techcrunch.com</v>
      </c>
      <c r="H301" s="2" t="str">
        <f>_xlfn.XLOOKUP(C301,customers!$A$1:$A$1001,customers!$G$1:$G$1001,"",)</f>
        <v>United States</v>
      </c>
      <c r="I301" t="str">
        <f>INDEX(products!$A$1:$G$49,MATCH(orders!$D301,products!$A$1:$A$49,0),MATCH(orders!I$1,products!$A$1:$G$1,0))</f>
        <v>Exc</v>
      </c>
      <c r="J301" t="str">
        <f>INDEX(products!$A$1:$G$49,MATCH(orders!$D301,products!$A$1:$A$49,0),MATCH(orders!J$1,products!$A$1:$G$1,0))</f>
        <v>L</v>
      </c>
      <c r="K301">
        <f>INDEX(products!$A$1:$G$49,MATCH(orders!$D301,products!$A$1:$A$49,0),MATCH(orders!K$1,products!$A$1:$G$1,0))</f>
        <v>2.5</v>
      </c>
      <c r="L301">
        <f>INDEX(products!$A$1:$G$49,MATCH(orders!$D301,products!$A$1:$A$49,0),MATCH(orders!L$1,products!$A$1:$G$1,0))</f>
        <v>34.154999999999994</v>
      </c>
      <c r="M301">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_xlfn.XLOOKUP(C302,customers!$A$1:$A$1001,customers!$B$1:$B$1001,1)</f>
        <v>Arel De Lasci</v>
      </c>
      <c r="G302" s="2" t="str">
        <f>IF(_xlfn.XLOOKUP(C302,customers!$A$1:$A$1001,customers!$C$1:$C$1001,1)=0,"",_xlfn.XLOOKUP(C302,customers!$A$1:$A$1001,customers!$C$1:$C$1001,1))</f>
        <v>ade8c@1und1.de</v>
      </c>
      <c r="H302" s="2" t="str">
        <f>_xlfn.XLOOKUP(C302,customers!$A$1:$A$1001,customers!$G$1:$G$1001,"",)</f>
        <v>United States</v>
      </c>
      <c r="I302" t="str">
        <f>INDEX(products!$A$1:$G$49,MATCH(orders!$D302,products!$A$1:$A$49,0),MATCH(orders!I$1,products!$A$1:$G$1,0))</f>
        <v>Ara</v>
      </c>
      <c r="J302" t="str">
        <f>INDEX(products!$A$1:$G$49,MATCH(orders!$D302,products!$A$1:$A$49,0),MATCH(orders!J$1,products!$A$1:$G$1,0))</f>
        <v>L</v>
      </c>
      <c r="K302">
        <f>INDEX(products!$A$1:$G$49,MATCH(orders!$D302,products!$A$1:$A$49,0),MATCH(orders!K$1,products!$A$1:$G$1,0))</f>
        <v>1</v>
      </c>
      <c r="L302">
        <f>INDEX(products!$A$1:$G$49,MATCH(orders!$D302,products!$A$1:$A$49,0),MATCH(orders!L$1,products!$A$1:$G$1,0))</f>
        <v>12.95</v>
      </c>
      <c r="M302">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_xlfn.XLOOKUP(C303,customers!$A$1:$A$1001,customers!$B$1:$B$1001,1)</f>
        <v>Trescha Jedrachowicz</v>
      </c>
      <c r="G303" s="2" t="str">
        <f>IF(_xlfn.XLOOKUP(C303,customers!$A$1:$A$1001,customers!$C$1:$C$1001,1)=0,"",_xlfn.XLOOKUP(C303,customers!$A$1:$A$1001,customers!$C$1:$C$1001,1))</f>
        <v>tjedrachowicz8d@acquirethisname.com</v>
      </c>
      <c r="H303" s="2" t="str">
        <f>_xlfn.XLOOKUP(C303,customers!$A$1:$A$1001,customers!$G$1:$G$1001,"",)</f>
        <v>United States</v>
      </c>
      <c r="I303" t="str">
        <f>INDEX(products!$A$1:$G$49,MATCH(orders!$D303,products!$A$1:$A$49,0),MATCH(orders!I$1,products!$A$1:$G$1,0))</f>
        <v>Lib</v>
      </c>
      <c r="J303" t="str">
        <f>INDEX(products!$A$1:$G$49,MATCH(orders!$D303,products!$A$1:$A$49,0),MATCH(orders!J$1,products!$A$1:$G$1,0))</f>
        <v>D</v>
      </c>
      <c r="K303">
        <f>INDEX(products!$A$1:$G$49,MATCH(orders!$D303,products!$A$1:$A$49,0),MATCH(orders!K$1,products!$A$1:$G$1,0))</f>
        <v>0.2</v>
      </c>
      <c r="L303">
        <f>INDEX(products!$A$1:$G$49,MATCH(orders!$D303,products!$A$1:$A$49,0),MATCH(orders!L$1,products!$A$1:$G$1,0))</f>
        <v>3.8849999999999998</v>
      </c>
      <c r="M303">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_xlfn.XLOOKUP(C304,customers!$A$1:$A$1001,customers!$B$1:$B$1001,1)</f>
        <v>Perkin Stonner</v>
      </c>
      <c r="G304" s="2" t="str">
        <f>IF(_xlfn.XLOOKUP(C304,customers!$A$1:$A$1001,customers!$C$1:$C$1001,1)=0,"",_xlfn.XLOOKUP(C304,customers!$A$1:$A$1001,customers!$C$1:$C$1001,1))</f>
        <v>pstonner8e@moonfruit.com</v>
      </c>
      <c r="H304" s="2" t="str">
        <f>_xlfn.XLOOKUP(C304,customers!$A$1:$A$1001,customers!$G$1:$G$1001,"",)</f>
        <v>United States</v>
      </c>
      <c r="I304" t="str">
        <f>INDEX(products!$A$1:$G$49,MATCH(orders!$D304,products!$A$1:$A$49,0),MATCH(orders!I$1,products!$A$1:$G$1,0))</f>
        <v>Ara</v>
      </c>
      <c r="J304" t="str">
        <f>INDEX(products!$A$1:$G$49,MATCH(orders!$D304,products!$A$1:$A$49,0),MATCH(orders!J$1,products!$A$1:$G$1,0))</f>
        <v>M</v>
      </c>
      <c r="K304">
        <f>INDEX(products!$A$1:$G$49,MATCH(orders!$D304,products!$A$1:$A$49,0),MATCH(orders!K$1,products!$A$1:$G$1,0))</f>
        <v>0.5</v>
      </c>
      <c r="L304">
        <f>INDEX(products!$A$1:$G$49,MATCH(orders!$D304,products!$A$1:$A$49,0),MATCH(orders!L$1,products!$A$1:$G$1,0))</f>
        <v>6.75</v>
      </c>
      <c r="M304">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_xlfn.XLOOKUP(C305,customers!$A$1:$A$1001,customers!$B$1:$B$1001,1)</f>
        <v>Darrin Tingly</v>
      </c>
      <c r="G305" s="2" t="str">
        <f>IF(_xlfn.XLOOKUP(C305,customers!$A$1:$A$1001,customers!$C$1:$C$1001,1)=0,"",_xlfn.XLOOKUP(C305,customers!$A$1:$A$1001,customers!$C$1:$C$1001,1))</f>
        <v>dtingly8f@goo.ne.jp</v>
      </c>
      <c r="H305" s="2" t="str">
        <f>_xlfn.XLOOKUP(C305,customers!$A$1:$A$1001,customers!$G$1:$G$1001,"",)</f>
        <v>United States</v>
      </c>
      <c r="I305" t="str">
        <f>INDEX(products!$A$1:$G$49,MATCH(orders!$D305,products!$A$1:$A$49,0),MATCH(orders!I$1,products!$A$1:$G$1,0))</f>
        <v>Exc</v>
      </c>
      <c r="J305" t="str">
        <f>INDEX(products!$A$1:$G$49,MATCH(orders!$D305,products!$A$1:$A$49,0),MATCH(orders!J$1,products!$A$1:$G$1,0))</f>
        <v>D</v>
      </c>
      <c r="K305">
        <f>INDEX(products!$A$1:$G$49,MATCH(orders!$D305,products!$A$1:$A$49,0),MATCH(orders!K$1,products!$A$1:$G$1,0))</f>
        <v>2.5</v>
      </c>
      <c r="L305">
        <f>INDEX(products!$A$1:$G$49,MATCH(orders!$D305,products!$A$1:$A$49,0),MATCH(orders!L$1,products!$A$1:$G$1,0))</f>
        <v>27.945</v>
      </c>
      <c r="M30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_xlfn.XLOOKUP(C306,customers!$A$1:$A$1001,customers!$B$1:$B$1001,1)</f>
        <v>Claudetta Rushe</v>
      </c>
      <c r="G306" s="2" t="str">
        <f>IF(_xlfn.XLOOKUP(C306,customers!$A$1:$A$1001,customers!$C$1:$C$1001,1)=0,"",_xlfn.XLOOKUP(C306,customers!$A$1:$A$1001,customers!$C$1:$C$1001,1))</f>
        <v>crushe8n@about.me</v>
      </c>
      <c r="H306" s="2" t="str">
        <f>_xlfn.XLOOKUP(C306,customers!$A$1:$A$1001,customers!$G$1:$G$1001,"",)</f>
        <v>United States</v>
      </c>
      <c r="I306" t="str">
        <f>INDEX(products!$A$1:$G$49,MATCH(orders!$D306,products!$A$1:$A$49,0),MATCH(orders!I$1,products!$A$1:$G$1,0))</f>
        <v>Ara</v>
      </c>
      <c r="J306" t="str">
        <f>INDEX(products!$A$1:$G$49,MATCH(orders!$D306,products!$A$1:$A$49,0),MATCH(orders!J$1,products!$A$1:$G$1,0))</f>
        <v>L</v>
      </c>
      <c r="K306">
        <f>INDEX(products!$A$1:$G$49,MATCH(orders!$D306,products!$A$1:$A$49,0),MATCH(orders!K$1,products!$A$1:$G$1,0))</f>
        <v>0.2</v>
      </c>
      <c r="L306">
        <f>INDEX(products!$A$1:$G$49,MATCH(orders!$D306,products!$A$1:$A$49,0),MATCH(orders!L$1,products!$A$1:$G$1,0))</f>
        <v>3.8849999999999998</v>
      </c>
      <c r="M306">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_xlfn.XLOOKUP(C307,customers!$A$1:$A$1001,customers!$B$1:$B$1001,1)</f>
        <v>Benn Checci</v>
      </c>
      <c r="G307" s="2" t="str">
        <f>IF(_xlfn.XLOOKUP(C307,customers!$A$1:$A$1001,customers!$C$1:$C$1001,1)=0,"",_xlfn.XLOOKUP(C307,customers!$A$1:$A$1001,customers!$C$1:$C$1001,1))</f>
        <v>bchecci8h@usa.gov</v>
      </c>
      <c r="H307" s="2" t="str">
        <f>_xlfn.XLOOKUP(C307,customers!$A$1:$A$1001,customers!$G$1:$G$1001,"",)</f>
        <v>United Kingdom</v>
      </c>
      <c r="I307" t="str">
        <f>INDEX(products!$A$1:$G$49,MATCH(orders!$D307,products!$A$1:$A$49,0),MATCH(orders!I$1,products!$A$1:$G$1,0))</f>
        <v>Lib</v>
      </c>
      <c r="J307" t="str">
        <f>INDEX(products!$A$1:$G$49,MATCH(orders!$D307,products!$A$1:$A$49,0),MATCH(orders!J$1,products!$A$1:$G$1,0))</f>
        <v>M</v>
      </c>
      <c r="K307">
        <f>INDEX(products!$A$1:$G$49,MATCH(orders!$D307,products!$A$1:$A$49,0),MATCH(orders!K$1,products!$A$1:$G$1,0))</f>
        <v>0.2</v>
      </c>
      <c r="L307">
        <f>INDEX(products!$A$1:$G$49,MATCH(orders!$D307,products!$A$1:$A$49,0),MATCH(orders!L$1,products!$A$1:$G$1,0))</f>
        <v>4.3650000000000002</v>
      </c>
      <c r="M307">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_xlfn.XLOOKUP(C308,customers!$A$1:$A$1001,customers!$B$1:$B$1001,1)</f>
        <v>Janifer Bagot</v>
      </c>
      <c r="G308" s="2" t="str">
        <f>IF(_xlfn.XLOOKUP(C308,customers!$A$1:$A$1001,customers!$C$1:$C$1001,1)=0,"",_xlfn.XLOOKUP(C308,customers!$A$1:$A$1001,customers!$C$1:$C$1001,1))</f>
        <v>jbagot8i@mac.com</v>
      </c>
      <c r="H308" s="2" t="str">
        <f>_xlfn.XLOOKUP(C308,customers!$A$1:$A$1001,customers!$G$1:$G$1001,"",)</f>
        <v>United States</v>
      </c>
      <c r="I308" t="str">
        <f>INDEX(products!$A$1:$G$49,MATCH(orders!$D308,products!$A$1:$A$49,0),MATCH(orders!I$1,products!$A$1:$G$1,0))</f>
        <v>Rob</v>
      </c>
      <c r="J308" t="str">
        <f>INDEX(products!$A$1:$G$49,MATCH(orders!$D308,products!$A$1:$A$49,0),MATCH(orders!J$1,products!$A$1:$G$1,0))</f>
        <v>M</v>
      </c>
      <c r="K308">
        <f>INDEX(products!$A$1:$G$49,MATCH(orders!$D308,products!$A$1:$A$49,0),MATCH(orders!K$1,products!$A$1:$G$1,0))</f>
        <v>0.2</v>
      </c>
      <c r="L308">
        <f>INDEX(products!$A$1:$G$49,MATCH(orders!$D308,products!$A$1:$A$49,0),MATCH(orders!L$1,products!$A$1:$G$1,0))</f>
        <v>2.9849999999999999</v>
      </c>
      <c r="M308">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_xlfn.XLOOKUP(C309,customers!$A$1:$A$1001,customers!$B$1:$B$1001,1)</f>
        <v>Ermin Beeble</v>
      </c>
      <c r="G309" s="2" t="str">
        <f>IF(_xlfn.XLOOKUP(C309,customers!$A$1:$A$1001,customers!$C$1:$C$1001,1)=0,"",_xlfn.XLOOKUP(C309,customers!$A$1:$A$1001,customers!$C$1:$C$1001,1))</f>
        <v>ebeeble8j@soundcloud.com</v>
      </c>
      <c r="H309" s="2" t="str">
        <f>_xlfn.XLOOKUP(C309,customers!$A$1:$A$1001,customers!$G$1:$G$1001,"",)</f>
        <v>United States</v>
      </c>
      <c r="I309" t="str">
        <f>INDEX(products!$A$1:$G$49,MATCH(orders!$D309,products!$A$1:$A$49,0),MATCH(orders!I$1,products!$A$1:$G$1,0))</f>
        <v>Ara</v>
      </c>
      <c r="J309" t="str">
        <f>INDEX(products!$A$1:$G$49,MATCH(orders!$D309,products!$A$1:$A$49,0),MATCH(orders!J$1,products!$A$1:$G$1,0))</f>
        <v>M</v>
      </c>
      <c r="K309">
        <f>INDEX(products!$A$1:$G$49,MATCH(orders!$D309,products!$A$1:$A$49,0),MATCH(orders!K$1,products!$A$1:$G$1,0))</f>
        <v>1</v>
      </c>
      <c r="L309">
        <f>INDEX(products!$A$1:$G$49,MATCH(orders!$D309,products!$A$1:$A$49,0),MATCH(orders!L$1,products!$A$1:$G$1,0))</f>
        <v>11.25</v>
      </c>
      <c r="M309">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_xlfn.XLOOKUP(C310,customers!$A$1:$A$1001,customers!$B$1:$B$1001,1)</f>
        <v>Cos Fluin</v>
      </c>
      <c r="G310" s="2" t="str">
        <f>IF(_xlfn.XLOOKUP(C310,customers!$A$1:$A$1001,customers!$C$1:$C$1001,1)=0,"",_xlfn.XLOOKUP(C310,customers!$A$1:$A$1001,customers!$C$1:$C$1001,1))</f>
        <v>cfluin8k@flickr.com</v>
      </c>
      <c r="H310" s="2" t="str">
        <f>_xlfn.XLOOKUP(C310,customers!$A$1:$A$1001,customers!$G$1:$G$1001,"",)</f>
        <v>United Kingdom</v>
      </c>
      <c r="I310" t="str">
        <f>INDEX(products!$A$1:$G$49,MATCH(orders!$D310,products!$A$1:$A$49,0),MATCH(orders!I$1,products!$A$1:$G$1,0))</f>
        <v>Ara</v>
      </c>
      <c r="J310" t="str">
        <f>INDEX(products!$A$1:$G$49,MATCH(orders!$D310,products!$A$1:$A$49,0),MATCH(orders!J$1,products!$A$1:$G$1,0))</f>
        <v>M</v>
      </c>
      <c r="K310">
        <f>INDEX(products!$A$1:$G$49,MATCH(orders!$D310,products!$A$1:$A$49,0),MATCH(orders!K$1,products!$A$1:$G$1,0))</f>
        <v>1</v>
      </c>
      <c r="L310">
        <f>INDEX(products!$A$1:$G$49,MATCH(orders!$D310,products!$A$1:$A$49,0),MATCH(orders!L$1,products!$A$1:$G$1,0))</f>
        <v>11.25</v>
      </c>
      <c r="M310">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_xlfn.XLOOKUP(C311,customers!$A$1:$A$1001,customers!$B$1:$B$1001,1)</f>
        <v>Eveleen Bletsor</v>
      </c>
      <c r="G311" s="2" t="str">
        <f>IF(_xlfn.XLOOKUP(C311,customers!$A$1:$A$1001,customers!$C$1:$C$1001,1)=0,"",_xlfn.XLOOKUP(C311,customers!$A$1:$A$1001,customers!$C$1:$C$1001,1))</f>
        <v>ebletsor8l@vinaora.com</v>
      </c>
      <c r="H311" s="2" t="str">
        <f>_xlfn.XLOOKUP(C311,customers!$A$1:$A$1001,customers!$G$1:$G$1001,"",)</f>
        <v>United States</v>
      </c>
      <c r="I311" t="str">
        <f>INDEX(products!$A$1:$G$49,MATCH(orders!$D311,products!$A$1:$A$49,0),MATCH(orders!I$1,products!$A$1:$G$1,0))</f>
        <v>Lib</v>
      </c>
      <c r="J311" t="str">
        <f>INDEX(products!$A$1:$G$49,MATCH(orders!$D311,products!$A$1:$A$49,0),MATCH(orders!J$1,products!$A$1:$G$1,0))</f>
        <v>M</v>
      </c>
      <c r="K311">
        <f>INDEX(products!$A$1:$G$49,MATCH(orders!$D311,products!$A$1:$A$49,0),MATCH(orders!K$1,products!$A$1:$G$1,0))</f>
        <v>0.2</v>
      </c>
      <c r="L311">
        <f>INDEX(products!$A$1:$G$49,MATCH(orders!$D311,products!$A$1:$A$49,0),MATCH(orders!L$1,products!$A$1:$G$1,0))</f>
        <v>4.3650000000000002</v>
      </c>
      <c r="M311">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_xlfn.XLOOKUP(C312,customers!$A$1:$A$1001,customers!$B$1:$B$1001,1)</f>
        <v>Paola Brydell</v>
      </c>
      <c r="G312" s="2" t="str">
        <f>IF(_xlfn.XLOOKUP(C312,customers!$A$1:$A$1001,customers!$C$1:$C$1001,1)=0,"",_xlfn.XLOOKUP(C312,customers!$A$1:$A$1001,customers!$C$1:$C$1001,1))</f>
        <v>pbrydell8m@bloglovin.com</v>
      </c>
      <c r="H312" s="2" t="str">
        <f>_xlfn.XLOOKUP(C312,customers!$A$1:$A$1001,customers!$G$1:$G$1001,"",)</f>
        <v>Ireland</v>
      </c>
      <c r="I312" t="str">
        <f>INDEX(products!$A$1:$G$49,MATCH(orders!$D312,products!$A$1:$A$49,0),MATCH(orders!I$1,products!$A$1:$G$1,0))</f>
        <v>Exc</v>
      </c>
      <c r="J312" t="str">
        <f>INDEX(products!$A$1:$G$49,MATCH(orders!$D312,products!$A$1:$A$49,0),MATCH(orders!J$1,products!$A$1:$G$1,0))</f>
        <v>L</v>
      </c>
      <c r="K312">
        <f>INDEX(products!$A$1:$G$49,MATCH(orders!$D312,products!$A$1:$A$49,0),MATCH(orders!K$1,products!$A$1:$G$1,0))</f>
        <v>1</v>
      </c>
      <c r="L312">
        <f>INDEX(products!$A$1:$G$49,MATCH(orders!$D312,products!$A$1:$A$49,0),MATCH(orders!L$1,products!$A$1:$G$1,0))</f>
        <v>14.85</v>
      </c>
      <c r="M312">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_xlfn.XLOOKUP(C313,customers!$A$1:$A$1001,customers!$B$1:$B$1001,1)</f>
        <v>Claudetta Rushe</v>
      </c>
      <c r="G313" s="2" t="str">
        <f>IF(_xlfn.XLOOKUP(C313,customers!$A$1:$A$1001,customers!$C$1:$C$1001,1)=0,"",_xlfn.XLOOKUP(C313,customers!$A$1:$A$1001,customers!$C$1:$C$1001,1))</f>
        <v>crushe8n@about.me</v>
      </c>
      <c r="H313" s="2" t="str">
        <f>_xlfn.XLOOKUP(C313,customers!$A$1:$A$1001,customers!$G$1:$G$1001,"",)</f>
        <v>United States</v>
      </c>
      <c r="I313" t="str">
        <f>INDEX(products!$A$1:$G$49,MATCH(orders!$D313,products!$A$1:$A$49,0),MATCH(orders!I$1,products!$A$1:$G$1,0))</f>
        <v>Exc</v>
      </c>
      <c r="J313" t="str">
        <f>INDEX(products!$A$1:$G$49,MATCH(orders!$D313,products!$A$1:$A$49,0),MATCH(orders!J$1,products!$A$1:$G$1,0))</f>
        <v>M</v>
      </c>
      <c r="K313">
        <f>INDEX(products!$A$1:$G$49,MATCH(orders!$D313,products!$A$1:$A$49,0),MATCH(orders!K$1,products!$A$1:$G$1,0))</f>
        <v>2.5</v>
      </c>
      <c r="L313">
        <f>INDEX(products!$A$1:$G$49,MATCH(orders!$D313,products!$A$1:$A$49,0),MATCH(orders!L$1,products!$A$1:$G$1,0))</f>
        <v>31.624999999999996</v>
      </c>
      <c r="M313">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_xlfn.XLOOKUP(C314,customers!$A$1:$A$1001,customers!$B$1:$B$1001,1)</f>
        <v>Natka Leethem</v>
      </c>
      <c r="G314" s="2" t="str">
        <f>IF(_xlfn.XLOOKUP(C314,customers!$A$1:$A$1001,customers!$C$1:$C$1001,1)=0,"",_xlfn.XLOOKUP(C314,customers!$A$1:$A$1001,customers!$C$1:$C$1001,1))</f>
        <v>nleethem8o@mac.com</v>
      </c>
      <c r="H314" s="2" t="str">
        <f>_xlfn.XLOOKUP(C314,customers!$A$1:$A$1001,customers!$G$1:$G$1001,"",)</f>
        <v>United States</v>
      </c>
      <c r="I314" t="str">
        <f>INDEX(products!$A$1:$G$49,MATCH(orders!$D314,products!$A$1:$A$49,0),MATCH(orders!I$1,products!$A$1:$G$1,0))</f>
        <v>Rob</v>
      </c>
      <c r="J314" t="str">
        <f>INDEX(products!$A$1:$G$49,MATCH(orders!$D314,products!$A$1:$A$49,0),MATCH(orders!J$1,products!$A$1:$G$1,0))</f>
        <v>M</v>
      </c>
      <c r="K314">
        <f>INDEX(products!$A$1:$G$49,MATCH(orders!$D314,products!$A$1:$A$49,0),MATCH(orders!K$1,products!$A$1:$G$1,0))</f>
        <v>0.5</v>
      </c>
      <c r="L314">
        <f>INDEX(products!$A$1:$G$49,MATCH(orders!$D314,products!$A$1:$A$49,0),MATCH(orders!L$1,products!$A$1:$G$1,0))</f>
        <v>5.97</v>
      </c>
      <c r="M314">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_xlfn.XLOOKUP(C315,customers!$A$1:$A$1001,customers!$B$1:$B$1001,1)</f>
        <v>Ailene Nesfield</v>
      </c>
      <c r="G315" s="2" t="str">
        <f>IF(_xlfn.XLOOKUP(C315,customers!$A$1:$A$1001,customers!$C$1:$C$1001,1)=0,"",_xlfn.XLOOKUP(C315,customers!$A$1:$A$1001,customers!$C$1:$C$1001,1))</f>
        <v>anesfield8p@people.com.cn</v>
      </c>
      <c r="H315" s="2" t="str">
        <f>_xlfn.XLOOKUP(C315,customers!$A$1:$A$1001,customers!$G$1:$G$1001,"",)</f>
        <v>United Kingdom</v>
      </c>
      <c r="I315" t="str">
        <f>INDEX(products!$A$1:$G$49,MATCH(orders!$D315,products!$A$1:$A$49,0),MATCH(orders!I$1,products!$A$1:$G$1,0))</f>
        <v>Rob</v>
      </c>
      <c r="J315" t="str">
        <f>INDEX(products!$A$1:$G$49,MATCH(orders!$D315,products!$A$1:$A$49,0),MATCH(orders!J$1,products!$A$1:$G$1,0))</f>
        <v>M</v>
      </c>
      <c r="K315">
        <f>INDEX(products!$A$1:$G$49,MATCH(orders!$D315,products!$A$1:$A$49,0),MATCH(orders!K$1,products!$A$1:$G$1,0))</f>
        <v>1</v>
      </c>
      <c r="L315">
        <f>INDEX(products!$A$1:$G$49,MATCH(orders!$D315,products!$A$1:$A$49,0),MATCH(orders!L$1,products!$A$1:$G$1,0))</f>
        <v>9.9499999999999993</v>
      </c>
      <c r="M31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_xlfn.XLOOKUP(C316,customers!$A$1:$A$1001,customers!$B$1:$B$1001,1)</f>
        <v>Stacy Pickworth</v>
      </c>
      <c r="G316" s="2" t="str">
        <f>IF(_xlfn.XLOOKUP(C316,customers!$A$1:$A$1001,customers!$C$1:$C$1001,1)=0,"",_xlfn.XLOOKUP(C316,customers!$A$1:$A$1001,customers!$C$1:$C$1001,1))</f>
        <v/>
      </c>
      <c r="H316" s="2" t="str">
        <f>_xlfn.XLOOKUP(C316,customers!$A$1:$A$1001,customers!$G$1:$G$1001,"",)</f>
        <v>United States</v>
      </c>
      <c r="I316" t="str">
        <f>INDEX(products!$A$1:$G$49,MATCH(orders!$D316,products!$A$1:$A$49,0),MATCH(orders!I$1,products!$A$1:$G$1,0))</f>
        <v>Rob</v>
      </c>
      <c r="J316" t="str">
        <f>INDEX(products!$A$1:$G$49,MATCH(orders!$D316,products!$A$1:$A$49,0),MATCH(orders!J$1,products!$A$1:$G$1,0))</f>
        <v>D</v>
      </c>
      <c r="K316">
        <f>INDEX(products!$A$1:$G$49,MATCH(orders!$D316,products!$A$1:$A$49,0),MATCH(orders!K$1,products!$A$1:$G$1,0))</f>
        <v>1</v>
      </c>
      <c r="L316">
        <f>INDEX(products!$A$1:$G$49,MATCH(orders!$D316,products!$A$1:$A$49,0),MATCH(orders!L$1,products!$A$1:$G$1,0))</f>
        <v>8.9499999999999993</v>
      </c>
      <c r="M316">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_xlfn.XLOOKUP(C317,customers!$A$1:$A$1001,customers!$B$1:$B$1001,1)</f>
        <v>Melli Brockway</v>
      </c>
      <c r="G317" s="2" t="str">
        <f>IF(_xlfn.XLOOKUP(C317,customers!$A$1:$A$1001,customers!$C$1:$C$1001,1)=0,"",_xlfn.XLOOKUP(C317,customers!$A$1:$A$1001,customers!$C$1:$C$1001,1))</f>
        <v>mbrockway8r@ibm.com</v>
      </c>
      <c r="H317" s="2" t="str">
        <f>_xlfn.XLOOKUP(C317,customers!$A$1:$A$1001,customers!$G$1:$G$1001,"",)</f>
        <v>United States</v>
      </c>
      <c r="I317" t="str">
        <f>INDEX(products!$A$1:$G$49,MATCH(orders!$D317,products!$A$1:$A$49,0),MATCH(orders!I$1,products!$A$1:$G$1,0))</f>
        <v>Exc</v>
      </c>
      <c r="J317" t="str">
        <f>INDEX(products!$A$1:$G$49,MATCH(orders!$D317,products!$A$1:$A$49,0),MATCH(orders!J$1,products!$A$1:$G$1,0))</f>
        <v>L</v>
      </c>
      <c r="K317">
        <f>INDEX(products!$A$1:$G$49,MATCH(orders!$D317,products!$A$1:$A$49,0),MATCH(orders!K$1,products!$A$1:$G$1,0))</f>
        <v>2.5</v>
      </c>
      <c r="L317">
        <f>INDEX(products!$A$1:$G$49,MATCH(orders!$D317,products!$A$1:$A$49,0),MATCH(orders!L$1,products!$A$1:$G$1,0))</f>
        <v>34.154999999999994</v>
      </c>
      <c r="M317">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_xlfn.XLOOKUP(C318,customers!$A$1:$A$1001,customers!$B$1:$B$1001,1)</f>
        <v>Nanny Lush</v>
      </c>
      <c r="G318" s="2" t="str">
        <f>IF(_xlfn.XLOOKUP(C318,customers!$A$1:$A$1001,customers!$C$1:$C$1001,1)=0,"",_xlfn.XLOOKUP(C318,customers!$A$1:$A$1001,customers!$C$1:$C$1001,1))</f>
        <v>nlush8s@dedecms.com</v>
      </c>
      <c r="H318" s="2" t="str">
        <f>_xlfn.XLOOKUP(C318,customers!$A$1:$A$1001,customers!$G$1:$G$1001,"",)</f>
        <v>Ireland</v>
      </c>
      <c r="I318" t="str">
        <f>INDEX(products!$A$1:$G$49,MATCH(orders!$D318,products!$A$1:$A$49,0),MATCH(orders!I$1,products!$A$1:$G$1,0))</f>
        <v>Exc</v>
      </c>
      <c r="J318" t="str">
        <f>INDEX(products!$A$1:$G$49,MATCH(orders!$D318,products!$A$1:$A$49,0),MATCH(orders!J$1,products!$A$1:$G$1,0))</f>
        <v>L</v>
      </c>
      <c r="K318">
        <f>INDEX(products!$A$1:$G$49,MATCH(orders!$D318,products!$A$1:$A$49,0),MATCH(orders!K$1,products!$A$1:$G$1,0))</f>
        <v>2.5</v>
      </c>
      <c r="L318">
        <f>INDEX(products!$A$1:$G$49,MATCH(orders!$D318,products!$A$1:$A$49,0),MATCH(orders!L$1,products!$A$1:$G$1,0))</f>
        <v>34.154999999999994</v>
      </c>
      <c r="M318">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_xlfn.XLOOKUP(C319,customers!$A$1:$A$1001,customers!$B$1:$B$1001,1)</f>
        <v>Selma McMillian</v>
      </c>
      <c r="G319" s="2" t="str">
        <f>IF(_xlfn.XLOOKUP(C319,customers!$A$1:$A$1001,customers!$C$1:$C$1001,1)=0,"",_xlfn.XLOOKUP(C319,customers!$A$1:$A$1001,customers!$C$1:$C$1001,1))</f>
        <v>smcmillian8t@csmonitor.com</v>
      </c>
      <c r="H319" s="2" t="str">
        <f>_xlfn.XLOOKUP(C319,customers!$A$1:$A$1001,customers!$G$1:$G$1001,"",)</f>
        <v>United States</v>
      </c>
      <c r="I319" t="str">
        <f>INDEX(products!$A$1:$G$49,MATCH(orders!$D319,products!$A$1:$A$49,0),MATCH(orders!I$1,products!$A$1:$G$1,0))</f>
        <v>Exc</v>
      </c>
      <c r="J319" t="str">
        <f>INDEX(products!$A$1:$G$49,MATCH(orders!$D319,products!$A$1:$A$49,0),MATCH(orders!J$1,products!$A$1:$G$1,0))</f>
        <v>D</v>
      </c>
      <c r="K319">
        <f>INDEX(products!$A$1:$G$49,MATCH(orders!$D319,products!$A$1:$A$49,0),MATCH(orders!K$1,products!$A$1:$G$1,0))</f>
        <v>0.5</v>
      </c>
      <c r="L319">
        <f>INDEX(products!$A$1:$G$49,MATCH(orders!$D319,products!$A$1:$A$49,0),MATCH(orders!L$1,products!$A$1:$G$1,0))</f>
        <v>7.29</v>
      </c>
      <c r="M319">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_xlfn.XLOOKUP(C320,customers!$A$1:$A$1001,customers!$B$1:$B$1001,1)</f>
        <v>Tess Bennison</v>
      </c>
      <c r="G320" s="2" t="str">
        <f>IF(_xlfn.XLOOKUP(C320,customers!$A$1:$A$1001,customers!$C$1:$C$1001,1)=0,"",_xlfn.XLOOKUP(C320,customers!$A$1:$A$1001,customers!$C$1:$C$1001,1))</f>
        <v>tbennison8u@google.cn</v>
      </c>
      <c r="H320" s="2" t="str">
        <f>_xlfn.XLOOKUP(C320,customers!$A$1:$A$1001,customers!$G$1:$G$1001,"",)</f>
        <v>United States</v>
      </c>
      <c r="I320" t="str">
        <f>INDEX(products!$A$1:$G$49,MATCH(orders!$D320,products!$A$1:$A$49,0),MATCH(orders!I$1,products!$A$1:$G$1,0))</f>
        <v>Ara</v>
      </c>
      <c r="J320" t="str">
        <f>INDEX(products!$A$1:$G$49,MATCH(orders!$D320,products!$A$1:$A$49,0),MATCH(orders!J$1,products!$A$1:$G$1,0))</f>
        <v>M</v>
      </c>
      <c r="K320">
        <f>INDEX(products!$A$1:$G$49,MATCH(orders!$D320,products!$A$1:$A$49,0),MATCH(orders!K$1,products!$A$1:$G$1,0))</f>
        <v>2.5</v>
      </c>
      <c r="L320">
        <f>INDEX(products!$A$1:$G$49,MATCH(orders!$D320,products!$A$1:$A$49,0),MATCH(orders!L$1,products!$A$1:$G$1,0))</f>
        <v>25.874999999999996</v>
      </c>
      <c r="M320">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_xlfn.XLOOKUP(C321,customers!$A$1:$A$1001,customers!$B$1:$B$1001,1)</f>
        <v>Gabie Tweed</v>
      </c>
      <c r="G321" s="2" t="str">
        <f>IF(_xlfn.XLOOKUP(C321,customers!$A$1:$A$1001,customers!$C$1:$C$1001,1)=0,"",_xlfn.XLOOKUP(C321,customers!$A$1:$A$1001,customers!$C$1:$C$1001,1))</f>
        <v>gtweed8v@yolasite.com</v>
      </c>
      <c r="H321" s="2" t="str">
        <f>_xlfn.XLOOKUP(C321,customers!$A$1:$A$1001,customers!$G$1:$G$1001,"",)</f>
        <v>United States</v>
      </c>
      <c r="I321" t="str">
        <f>INDEX(products!$A$1:$G$49,MATCH(orders!$D321,products!$A$1:$A$49,0),MATCH(orders!I$1,products!$A$1:$G$1,0))</f>
        <v>Exc</v>
      </c>
      <c r="J321" t="str">
        <f>INDEX(products!$A$1:$G$49,MATCH(orders!$D321,products!$A$1:$A$49,0),MATCH(orders!J$1,products!$A$1:$G$1,0))</f>
        <v>M</v>
      </c>
      <c r="K321">
        <f>INDEX(products!$A$1:$G$49,MATCH(orders!$D321,products!$A$1:$A$49,0),MATCH(orders!K$1,products!$A$1:$G$1,0))</f>
        <v>0.2</v>
      </c>
      <c r="L321">
        <f>INDEX(products!$A$1:$G$49,MATCH(orders!$D321,products!$A$1:$A$49,0),MATCH(orders!L$1,products!$A$1:$G$1,0))</f>
        <v>4.125</v>
      </c>
      <c r="M321">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_xlfn.XLOOKUP(C322,customers!$A$1:$A$1001,customers!$B$1:$B$1001,1)</f>
        <v>Gabie Tweed</v>
      </c>
      <c r="G322" s="2" t="str">
        <f>IF(_xlfn.XLOOKUP(C322,customers!$A$1:$A$1001,customers!$C$1:$C$1001,1)=0,"",_xlfn.XLOOKUP(C322,customers!$A$1:$A$1001,customers!$C$1:$C$1001,1))</f>
        <v>gtweed8v@yolasite.com</v>
      </c>
      <c r="H322" s="2" t="str">
        <f>_xlfn.XLOOKUP(C322,customers!$A$1:$A$1001,customers!$G$1:$G$1001,"",)</f>
        <v>United States</v>
      </c>
      <c r="I322" t="str">
        <f>INDEX(products!$A$1:$G$49,MATCH(orders!$D322,products!$A$1:$A$49,0),MATCH(orders!I$1,products!$A$1:$G$1,0))</f>
        <v>Ara</v>
      </c>
      <c r="J322" t="str">
        <f>INDEX(products!$A$1:$G$49,MATCH(orders!$D322,products!$A$1:$A$49,0),MATCH(orders!J$1,products!$A$1:$G$1,0))</f>
        <v>L</v>
      </c>
      <c r="K322">
        <f>INDEX(products!$A$1:$G$49,MATCH(orders!$D322,products!$A$1:$A$49,0),MATCH(orders!K$1,products!$A$1:$G$1,0))</f>
        <v>0.2</v>
      </c>
      <c r="L322">
        <f>INDEX(products!$A$1:$G$49,MATCH(orders!$D322,products!$A$1:$A$49,0),MATCH(orders!L$1,products!$A$1:$G$1,0))</f>
        <v>3.8849999999999998</v>
      </c>
      <c r="M322">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_xlfn.XLOOKUP(C323,customers!$A$1:$A$1001,customers!$B$1:$B$1001,1)</f>
        <v>Gaile Goggin</v>
      </c>
      <c r="G323" s="2" t="str">
        <f>IF(_xlfn.XLOOKUP(C323,customers!$A$1:$A$1001,customers!$C$1:$C$1001,1)=0,"",_xlfn.XLOOKUP(C323,customers!$A$1:$A$1001,customers!$C$1:$C$1001,1))</f>
        <v>ggoggin8x@wix.com</v>
      </c>
      <c r="H323" s="2" t="str">
        <f>_xlfn.XLOOKUP(C323,customers!$A$1:$A$1001,customers!$G$1:$G$1001,"",)</f>
        <v>Ireland</v>
      </c>
      <c r="I323" t="str">
        <f>INDEX(products!$A$1:$G$49,MATCH(orders!$D323,products!$A$1:$A$49,0),MATCH(orders!I$1,products!$A$1:$G$1,0))</f>
        <v>Ara</v>
      </c>
      <c r="J323" t="str">
        <f>INDEX(products!$A$1:$G$49,MATCH(orders!$D323,products!$A$1:$A$49,0),MATCH(orders!J$1,products!$A$1:$G$1,0))</f>
        <v>M</v>
      </c>
      <c r="K323">
        <f>INDEX(products!$A$1:$G$49,MATCH(orders!$D323,products!$A$1:$A$49,0),MATCH(orders!K$1,products!$A$1:$G$1,0))</f>
        <v>0.2</v>
      </c>
      <c r="L323">
        <f>INDEX(products!$A$1:$G$49,MATCH(orders!$D323,products!$A$1:$A$49,0),MATCH(orders!L$1,products!$A$1:$G$1,0))</f>
        <v>3.375</v>
      </c>
      <c r="M323">
        <f t="shared" ref="M323:M386" si="15">E323*L323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_xlfn.XLOOKUP(C324,customers!$A$1:$A$1001,customers!$B$1:$B$1001,1)</f>
        <v>Skylar Jeyness</v>
      </c>
      <c r="G324" s="2" t="str">
        <f>IF(_xlfn.XLOOKUP(C324,customers!$A$1:$A$1001,customers!$C$1:$C$1001,1)=0,"",_xlfn.XLOOKUP(C324,customers!$A$1:$A$1001,customers!$C$1:$C$1001,1))</f>
        <v>sjeyness8y@biglobe.ne.jp</v>
      </c>
      <c r="H324" s="2" t="str">
        <f>_xlfn.XLOOKUP(C324,customers!$A$1:$A$1001,customers!$G$1:$G$1001,"",)</f>
        <v>Ireland</v>
      </c>
      <c r="I324" t="str">
        <f>INDEX(products!$A$1:$G$49,MATCH(orders!$D324,products!$A$1:$A$49,0),MATCH(orders!I$1,products!$A$1:$G$1,0))</f>
        <v>Lib</v>
      </c>
      <c r="J324" t="str">
        <f>INDEX(products!$A$1:$G$49,MATCH(orders!$D324,products!$A$1:$A$49,0),MATCH(orders!J$1,products!$A$1:$G$1,0))</f>
        <v>D</v>
      </c>
      <c r="K324">
        <f>INDEX(products!$A$1:$G$49,MATCH(orders!$D324,products!$A$1:$A$49,0),MATCH(orders!K$1,products!$A$1:$G$1,0))</f>
        <v>0.5</v>
      </c>
      <c r="L324">
        <f>INDEX(products!$A$1:$G$49,MATCH(orders!$D324,products!$A$1:$A$49,0),MATCH(orders!L$1,products!$A$1:$G$1,0))</f>
        <v>7.77</v>
      </c>
      <c r="M324">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_xlfn.XLOOKUP(C325,customers!$A$1:$A$1001,customers!$B$1:$B$1001,1)</f>
        <v>Donica Bonhome</v>
      </c>
      <c r="G325" s="2" t="str">
        <f>IF(_xlfn.XLOOKUP(C325,customers!$A$1:$A$1001,customers!$C$1:$C$1001,1)=0,"",_xlfn.XLOOKUP(C325,customers!$A$1:$A$1001,customers!$C$1:$C$1001,1))</f>
        <v>dbonhome8z@shinystat.com</v>
      </c>
      <c r="H325" s="2" t="str">
        <f>_xlfn.XLOOKUP(C325,customers!$A$1:$A$1001,customers!$G$1:$G$1001,"",)</f>
        <v>United States</v>
      </c>
      <c r="I325" t="str">
        <f>INDEX(products!$A$1:$G$49,MATCH(orders!$D325,products!$A$1:$A$49,0),MATCH(orders!I$1,products!$A$1:$G$1,0))</f>
        <v>Exc</v>
      </c>
      <c r="J325" t="str">
        <f>INDEX(products!$A$1:$G$49,MATCH(orders!$D325,products!$A$1:$A$49,0),MATCH(orders!J$1,products!$A$1:$G$1,0))</f>
        <v>D</v>
      </c>
      <c r="K325">
        <f>INDEX(products!$A$1:$G$49,MATCH(orders!$D325,products!$A$1:$A$49,0),MATCH(orders!K$1,products!$A$1:$G$1,0))</f>
        <v>0.2</v>
      </c>
      <c r="L325">
        <f>INDEX(products!$A$1:$G$49,MATCH(orders!$D325,products!$A$1:$A$49,0),MATCH(orders!L$1,products!$A$1:$G$1,0))</f>
        <v>3.645</v>
      </c>
      <c r="M32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_xlfn.XLOOKUP(C326,customers!$A$1:$A$1001,customers!$B$1:$B$1001,1)</f>
        <v>Diena Peetermann</v>
      </c>
      <c r="G326" s="2" t="str">
        <f>IF(_xlfn.XLOOKUP(C326,customers!$A$1:$A$1001,customers!$C$1:$C$1001,1)=0,"",_xlfn.XLOOKUP(C326,customers!$A$1:$A$1001,customers!$C$1:$C$1001,1))</f>
        <v/>
      </c>
      <c r="H326" s="2" t="str">
        <f>_xlfn.XLOOKUP(C326,customers!$A$1:$A$1001,customers!$G$1:$G$1001,"",)</f>
        <v>United States</v>
      </c>
      <c r="I326" t="str">
        <f>INDEX(products!$A$1:$G$49,MATCH(orders!$D326,products!$A$1:$A$49,0),MATCH(orders!I$1,products!$A$1:$G$1,0))</f>
        <v>Exc</v>
      </c>
      <c r="J326" t="str">
        <f>INDEX(products!$A$1:$G$49,MATCH(orders!$D326,products!$A$1:$A$49,0),MATCH(orders!J$1,products!$A$1:$G$1,0))</f>
        <v>M</v>
      </c>
      <c r="K326">
        <f>INDEX(products!$A$1:$G$49,MATCH(orders!$D326,products!$A$1:$A$49,0),MATCH(orders!K$1,products!$A$1:$G$1,0))</f>
        <v>1</v>
      </c>
      <c r="L326">
        <f>INDEX(products!$A$1:$G$49,MATCH(orders!$D326,products!$A$1:$A$49,0),MATCH(orders!L$1,products!$A$1:$G$1,0))</f>
        <v>13.75</v>
      </c>
      <c r="M326">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_xlfn.XLOOKUP(C327,customers!$A$1:$A$1001,customers!$B$1:$B$1001,1)</f>
        <v>Trina Le Sarr</v>
      </c>
      <c r="G327" s="2" t="str">
        <f>IF(_xlfn.XLOOKUP(C327,customers!$A$1:$A$1001,customers!$C$1:$C$1001,1)=0,"",_xlfn.XLOOKUP(C327,customers!$A$1:$A$1001,customers!$C$1:$C$1001,1))</f>
        <v>tle91@epa.gov</v>
      </c>
      <c r="H327" s="2" t="str">
        <f>_xlfn.XLOOKUP(C327,customers!$A$1:$A$1001,customers!$G$1:$G$1001,"",)</f>
        <v>United States</v>
      </c>
      <c r="I327" t="str">
        <f>INDEX(products!$A$1:$G$49,MATCH(orders!$D327,products!$A$1:$A$49,0),MATCH(orders!I$1,products!$A$1:$G$1,0))</f>
        <v>Ara</v>
      </c>
      <c r="J327" t="str">
        <f>INDEX(products!$A$1:$G$49,MATCH(orders!$D327,products!$A$1:$A$49,0),MATCH(orders!J$1,products!$A$1:$G$1,0))</f>
        <v>L</v>
      </c>
      <c r="K327">
        <f>INDEX(products!$A$1:$G$49,MATCH(orders!$D327,products!$A$1:$A$49,0),MATCH(orders!K$1,products!$A$1:$G$1,0))</f>
        <v>2.5</v>
      </c>
      <c r="L327">
        <f>INDEX(products!$A$1:$G$49,MATCH(orders!$D327,products!$A$1:$A$49,0),MATCH(orders!L$1,products!$A$1:$G$1,0))</f>
        <v>29.784999999999997</v>
      </c>
      <c r="M327">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_xlfn.XLOOKUP(C328,customers!$A$1:$A$1001,customers!$B$1:$B$1001,1)</f>
        <v>Flynn Antony</v>
      </c>
      <c r="G328" s="2" t="str">
        <f>IF(_xlfn.XLOOKUP(C328,customers!$A$1:$A$1001,customers!$C$1:$C$1001,1)=0,"",_xlfn.XLOOKUP(C328,customers!$A$1:$A$1001,customers!$C$1:$C$1001,1))</f>
        <v/>
      </c>
      <c r="H328" s="2" t="str">
        <f>_xlfn.XLOOKUP(C328,customers!$A$1:$A$1001,customers!$G$1:$G$1001,"",)</f>
        <v>United States</v>
      </c>
      <c r="I328" t="str">
        <f>INDEX(products!$A$1:$G$49,MATCH(orders!$D328,products!$A$1:$A$49,0),MATCH(orders!I$1,products!$A$1:$G$1,0))</f>
        <v>Rob</v>
      </c>
      <c r="J328" t="str">
        <f>INDEX(products!$A$1:$G$49,MATCH(orders!$D328,products!$A$1:$A$49,0),MATCH(orders!J$1,products!$A$1:$G$1,0))</f>
        <v>D</v>
      </c>
      <c r="K328">
        <f>INDEX(products!$A$1:$G$49,MATCH(orders!$D328,products!$A$1:$A$49,0),MATCH(orders!K$1,products!$A$1:$G$1,0))</f>
        <v>1</v>
      </c>
      <c r="L328">
        <f>INDEX(products!$A$1:$G$49,MATCH(orders!$D328,products!$A$1:$A$49,0),MATCH(orders!L$1,products!$A$1:$G$1,0))</f>
        <v>8.9499999999999993</v>
      </c>
      <c r="M328">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_xlfn.XLOOKUP(C329,customers!$A$1:$A$1001,customers!$B$1:$B$1001,1)</f>
        <v>Baudoin Alldridge</v>
      </c>
      <c r="G329" s="2" t="str">
        <f>IF(_xlfn.XLOOKUP(C329,customers!$A$1:$A$1001,customers!$C$1:$C$1001,1)=0,"",_xlfn.XLOOKUP(C329,customers!$A$1:$A$1001,customers!$C$1:$C$1001,1))</f>
        <v>balldridge93@yandex.ru</v>
      </c>
      <c r="H329" s="2" t="str">
        <f>_xlfn.XLOOKUP(C329,customers!$A$1:$A$1001,customers!$G$1:$G$1001,"",)</f>
        <v>United States</v>
      </c>
      <c r="I329" t="str">
        <f>INDEX(products!$A$1:$G$49,MATCH(orders!$D329,products!$A$1:$A$49,0),MATCH(orders!I$1,products!$A$1:$G$1,0))</f>
        <v>Rob</v>
      </c>
      <c r="J329" t="str">
        <f>INDEX(products!$A$1:$G$49,MATCH(orders!$D329,products!$A$1:$A$49,0),MATCH(orders!J$1,products!$A$1:$G$1,0))</f>
        <v>D</v>
      </c>
      <c r="K329">
        <f>INDEX(products!$A$1:$G$49,MATCH(orders!$D329,products!$A$1:$A$49,0),MATCH(orders!K$1,products!$A$1:$G$1,0))</f>
        <v>1</v>
      </c>
      <c r="L329">
        <f>INDEX(products!$A$1:$G$49,MATCH(orders!$D329,products!$A$1:$A$49,0),MATCH(orders!L$1,products!$A$1:$G$1,0))</f>
        <v>8.9499999999999993</v>
      </c>
      <c r="M329">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_xlfn.XLOOKUP(C330,customers!$A$1:$A$1001,customers!$B$1:$B$1001,1)</f>
        <v>Homer Dulany</v>
      </c>
      <c r="G330" s="2" t="str">
        <f>IF(_xlfn.XLOOKUP(C330,customers!$A$1:$A$1001,customers!$C$1:$C$1001,1)=0,"",_xlfn.XLOOKUP(C330,customers!$A$1:$A$1001,customers!$C$1:$C$1001,1))</f>
        <v/>
      </c>
      <c r="H330" s="2" t="str">
        <f>_xlfn.XLOOKUP(C330,customers!$A$1:$A$1001,customers!$G$1:$G$1001,"",)</f>
        <v>United States</v>
      </c>
      <c r="I330" t="str">
        <f>INDEX(products!$A$1:$G$49,MATCH(orders!$D330,products!$A$1:$A$49,0),MATCH(orders!I$1,products!$A$1:$G$1,0))</f>
        <v>Lib</v>
      </c>
      <c r="J330" t="str">
        <f>INDEX(products!$A$1:$G$49,MATCH(orders!$D330,products!$A$1:$A$49,0),MATCH(orders!J$1,products!$A$1:$G$1,0))</f>
        <v>L</v>
      </c>
      <c r="K330">
        <f>INDEX(products!$A$1:$G$49,MATCH(orders!$D330,products!$A$1:$A$49,0),MATCH(orders!K$1,products!$A$1:$G$1,0))</f>
        <v>0.5</v>
      </c>
      <c r="L330">
        <f>INDEX(products!$A$1:$G$49,MATCH(orders!$D330,products!$A$1:$A$49,0),MATCH(orders!L$1,products!$A$1:$G$1,0))</f>
        <v>9.51</v>
      </c>
      <c r="M330">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_xlfn.XLOOKUP(C331,customers!$A$1:$A$1001,customers!$B$1:$B$1001,1)</f>
        <v>Lisa Goodger</v>
      </c>
      <c r="G331" s="2" t="str">
        <f>IF(_xlfn.XLOOKUP(C331,customers!$A$1:$A$1001,customers!$C$1:$C$1001,1)=0,"",_xlfn.XLOOKUP(C331,customers!$A$1:$A$1001,customers!$C$1:$C$1001,1))</f>
        <v>lgoodger95@guardian.co.uk</v>
      </c>
      <c r="H331" s="2" t="str">
        <f>_xlfn.XLOOKUP(C331,customers!$A$1:$A$1001,customers!$G$1:$G$1001,"",)</f>
        <v>United States</v>
      </c>
      <c r="I331" t="str">
        <f>INDEX(products!$A$1:$G$49,MATCH(orders!$D331,products!$A$1:$A$49,0),MATCH(orders!I$1,products!$A$1:$G$1,0))</f>
        <v>Rob</v>
      </c>
      <c r="J331" t="str">
        <f>INDEX(products!$A$1:$G$49,MATCH(orders!$D331,products!$A$1:$A$49,0),MATCH(orders!J$1,products!$A$1:$G$1,0))</f>
        <v>D</v>
      </c>
      <c r="K331">
        <f>INDEX(products!$A$1:$G$49,MATCH(orders!$D331,products!$A$1:$A$49,0),MATCH(orders!K$1,products!$A$1:$G$1,0))</f>
        <v>0.5</v>
      </c>
      <c r="L331">
        <f>INDEX(products!$A$1:$G$49,MATCH(orders!$D331,products!$A$1:$A$49,0),MATCH(orders!L$1,products!$A$1:$G$1,0))</f>
        <v>5.3699999999999992</v>
      </c>
      <c r="M331">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_xlfn.XLOOKUP(C332,customers!$A$1:$A$1001,customers!$B$1:$B$1001,1)</f>
        <v>Selma McMillian</v>
      </c>
      <c r="G332" s="2" t="str">
        <f>IF(_xlfn.XLOOKUP(C332,customers!$A$1:$A$1001,customers!$C$1:$C$1001,1)=0,"",_xlfn.XLOOKUP(C332,customers!$A$1:$A$1001,customers!$C$1:$C$1001,1))</f>
        <v>smcmillian8t@csmonitor.com</v>
      </c>
      <c r="H332" s="2" t="str">
        <f>_xlfn.XLOOKUP(C332,customers!$A$1:$A$1001,customers!$G$1:$G$1001,"",)</f>
        <v>United States</v>
      </c>
      <c r="I332" t="str">
        <f>INDEX(products!$A$1:$G$49,MATCH(orders!$D332,products!$A$1:$A$49,0),MATCH(orders!I$1,products!$A$1:$G$1,0))</f>
        <v>Rob</v>
      </c>
      <c r="J332" t="str">
        <f>INDEX(products!$A$1:$G$49,MATCH(orders!$D332,products!$A$1:$A$49,0),MATCH(orders!J$1,products!$A$1:$G$1,0))</f>
        <v>D</v>
      </c>
      <c r="K332">
        <f>INDEX(products!$A$1:$G$49,MATCH(orders!$D332,products!$A$1:$A$49,0),MATCH(orders!K$1,products!$A$1:$G$1,0))</f>
        <v>0.5</v>
      </c>
      <c r="L332">
        <f>INDEX(products!$A$1:$G$49,MATCH(orders!$D332,products!$A$1:$A$49,0),MATCH(orders!L$1,products!$A$1:$G$1,0))</f>
        <v>5.3699999999999992</v>
      </c>
      <c r="M332">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_xlfn.XLOOKUP(C333,customers!$A$1:$A$1001,customers!$B$1:$B$1001,1)</f>
        <v>Corine Drewett</v>
      </c>
      <c r="G333" s="2" t="str">
        <f>IF(_xlfn.XLOOKUP(C333,customers!$A$1:$A$1001,customers!$C$1:$C$1001,1)=0,"",_xlfn.XLOOKUP(C333,customers!$A$1:$A$1001,customers!$C$1:$C$1001,1))</f>
        <v>cdrewett97@wikipedia.org</v>
      </c>
      <c r="H333" s="2" t="str">
        <f>_xlfn.XLOOKUP(C333,customers!$A$1:$A$1001,customers!$G$1:$G$1001,"",)</f>
        <v>United States</v>
      </c>
      <c r="I333" t="str">
        <f>INDEX(products!$A$1:$G$49,MATCH(orders!$D333,products!$A$1:$A$49,0),MATCH(orders!I$1,products!$A$1:$G$1,0))</f>
        <v>Rob</v>
      </c>
      <c r="J333" t="str">
        <f>INDEX(products!$A$1:$G$49,MATCH(orders!$D333,products!$A$1:$A$49,0),MATCH(orders!J$1,products!$A$1:$G$1,0))</f>
        <v>M</v>
      </c>
      <c r="K333">
        <f>INDEX(products!$A$1:$G$49,MATCH(orders!$D333,products!$A$1:$A$49,0),MATCH(orders!K$1,products!$A$1:$G$1,0))</f>
        <v>2.5</v>
      </c>
      <c r="L333">
        <f>INDEX(products!$A$1:$G$49,MATCH(orders!$D333,products!$A$1:$A$49,0),MATCH(orders!L$1,products!$A$1:$G$1,0))</f>
        <v>22.884999999999998</v>
      </c>
      <c r="M333">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_xlfn.XLOOKUP(C334,customers!$A$1:$A$1001,customers!$B$1:$B$1001,1)</f>
        <v>Quinn Parsons</v>
      </c>
      <c r="G334" s="2" t="str">
        <f>IF(_xlfn.XLOOKUP(C334,customers!$A$1:$A$1001,customers!$C$1:$C$1001,1)=0,"",_xlfn.XLOOKUP(C334,customers!$A$1:$A$1001,customers!$C$1:$C$1001,1))</f>
        <v>qparsons98@blogtalkradio.com</v>
      </c>
      <c r="H334" s="2" t="str">
        <f>_xlfn.XLOOKUP(C334,customers!$A$1:$A$1001,customers!$G$1:$G$1001,"",)</f>
        <v>United States</v>
      </c>
      <c r="I334" t="str">
        <f>INDEX(products!$A$1:$G$49,MATCH(orders!$D334,products!$A$1:$A$49,0),MATCH(orders!I$1,products!$A$1:$G$1,0))</f>
        <v>Ara</v>
      </c>
      <c r="J334" t="str">
        <f>INDEX(products!$A$1:$G$49,MATCH(orders!$D334,products!$A$1:$A$49,0),MATCH(orders!J$1,products!$A$1:$G$1,0))</f>
        <v>D</v>
      </c>
      <c r="K334">
        <f>INDEX(products!$A$1:$G$49,MATCH(orders!$D334,products!$A$1:$A$49,0),MATCH(orders!K$1,products!$A$1:$G$1,0))</f>
        <v>0.5</v>
      </c>
      <c r="L334">
        <f>INDEX(products!$A$1:$G$49,MATCH(orders!$D334,products!$A$1:$A$49,0),MATCH(orders!L$1,products!$A$1:$G$1,0))</f>
        <v>5.97</v>
      </c>
      <c r="M334">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_xlfn.XLOOKUP(C335,customers!$A$1:$A$1001,customers!$B$1:$B$1001,1)</f>
        <v>Vivyan Ceely</v>
      </c>
      <c r="G335" s="2" t="str">
        <f>IF(_xlfn.XLOOKUP(C335,customers!$A$1:$A$1001,customers!$C$1:$C$1001,1)=0,"",_xlfn.XLOOKUP(C335,customers!$A$1:$A$1001,customers!$C$1:$C$1001,1))</f>
        <v>vceely99@auda.org.au</v>
      </c>
      <c r="H335" s="2" t="str">
        <f>_xlfn.XLOOKUP(C335,customers!$A$1:$A$1001,customers!$G$1:$G$1001,"",)</f>
        <v>United States</v>
      </c>
      <c r="I335" t="str">
        <f>INDEX(products!$A$1:$G$49,MATCH(orders!$D335,products!$A$1:$A$49,0),MATCH(orders!I$1,products!$A$1:$G$1,0))</f>
        <v>Rob</v>
      </c>
      <c r="J335" t="str">
        <f>INDEX(products!$A$1:$G$49,MATCH(orders!$D335,products!$A$1:$A$49,0),MATCH(orders!J$1,products!$A$1:$G$1,0))</f>
        <v>M</v>
      </c>
      <c r="K335">
        <f>INDEX(products!$A$1:$G$49,MATCH(orders!$D335,products!$A$1:$A$49,0),MATCH(orders!K$1,products!$A$1:$G$1,0))</f>
        <v>0.5</v>
      </c>
      <c r="L335">
        <f>INDEX(products!$A$1:$G$49,MATCH(orders!$D335,products!$A$1:$A$49,0),MATCH(orders!L$1,products!$A$1:$G$1,0))</f>
        <v>5.97</v>
      </c>
      <c r="M33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_xlfn.XLOOKUP(C336,customers!$A$1:$A$1001,customers!$B$1:$B$1001,1)</f>
        <v>Elonore Goodings</v>
      </c>
      <c r="G336" s="2" t="str">
        <f>IF(_xlfn.XLOOKUP(C336,customers!$A$1:$A$1001,customers!$C$1:$C$1001,1)=0,"",_xlfn.XLOOKUP(C336,customers!$A$1:$A$1001,customers!$C$1:$C$1001,1))</f>
        <v/>
      </c>
      <c r="H336" s="2" t="str">
        <f>_xlfn.XLOOKUP(C336,customers!$A$1:$A$1001,customers!$G$1:$G$1001,"",)</f>
        <v>United States</v>
      </c>
      <c r="I336" t="str">
        <f>INDEX(products!$A$1:$G$49,MATCH(orders!$D336,products!$A$1:$A$49,0),MATCH(orders!I$1,products!$A$1:$G$1,0))</f>
        <v>Rob</v>
      </c>
      <c r="J336" t="str">
        <f>INDEX(products!$A$1:$G$49,MATCH(orders!$D336,products!$A$1:$A$49,0),MATCH(orders!J$1,products!$A$1:$G$1,0))</f>
        <v>L</v>
      </c>
      <c r="K336">
        <f>INDEX(products!$A$1:$G$49,MATCH(orders!$D336,products!$A$1:$A$49,0),MATCH(orders!K$1,products!$A$1:$G$1,0))</f>
        <v>1</v>
      </c>
      <c r="L336">
        <f>INDEX(products!$A$1:$G$49,MATCH(orders!$D336,products!$A$1:$A$49,0),MATCH(orders!L$1,products!$A$1:$G$1,0))</f>
        <v>11.95</v>
      </c>
      <c r="M336">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_xlfn.XLOOKUP(C337,customers!$A$1:$A$1001,customers!$B$1:$B$1001,1)</f>
        <v>Clement Vasiliev</v>
      </c>
      <c r="G337" s="2" t="str">
        <f>IF(_xlfn.XLOOKUP(C337,customers!$A$1:$A$1001,customers!$C$1:$C$1001,1)=0,"",_xlfn.XLOOKUP(C337,customers!$A$1:$A$1001,customers!$C$1:$C$1001,1))</f>
        <v>cvasiliev9b@discuz.net</v>
      </c>
      <c r="H337" s="2" t="str">
        <f>_xlfn.XLOOKUP(C337,customers!$A$1:$A$1001,customers!$G$1:$G$1001,"",)</f>
        <v>United States</v>
      </c>
      <c r="I337" t="str">
        <f>INDEX(products!$A$1:$G$49,MATCH(orders!$D337,products!$A$1:$A$49,0),MATCH(orders!I$1,products!$A$1:$G$1,0))</f>
        <v>Lib</v>
      </c>
      <c r="J337" t="str">
        <f>INDEX(products!$A$1:$G$49,MATCH(orders!$D337,products!$A$1:$A$49,0),MATCH(orders!J$1,products!$A$1:$G$1,0))</f>
        <v>L</v>
      </c>
      <c r="K337">
        <f>INDEX(products!$A$1:$G$49,MATCH(orders!$D337,products!$A$1:$A$49,0),MATCH(orders!K$1,products!$A$1:$G$1,0))</f>
        <v>0.2</v>
      </c>
      <c r="L337">
        <f>INDEX(products!$A$1:$G$49,MATCH(orders!$D337,products!$A$1:$A$49,0),MATCH(orders!L$1,products!$A$1:$G$1,0))</f>
        <v>4.7549999999999999</v>
      </c>
      <c r="M337">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_xlfn.XLOOKUP(C338,customers!$A$1:$A$1001,customers!$B$1:$B$1001,1)</f>
        <v>Terencio O'Moylan</v>
      </c>
      <c r="G338" s="2" t="str">
        <f>IF(_xlfn.XLOOKUP(C338,customers!$A$1:$A$1001,customers!$C$1:$C$1001,1)=0,"",_xlfn.XLOOKUP(C338,customers!$A$1:$A$1001,customers!$C$1:$C$1001,1))</f>
        <v>tomoylan9c@liveinternet.ru</v>
      </c>
      <c r="H338" s="2" t="str">
        <f>_xlfn.XLOOKUP(C338,customers!$A$1:$A$1001,customers!$G$1:$G$1001,"",)</f>
        <v>United Kingdom</v>
      </c>
      <c r="I338" t="str">
        <f>INDEX(products!$A$1:$G$49,MATCH(orders!$D338,products!$A$1:$A$49,0),MATCH(orders!I$1,products!$A$1:$G$1,0))</f>
        <v>Ara</v>
      </c>
      <c r="J338" t="str">
        <f>INDEX(products!$A$1:$G$49,MATCH(orders!$D338,products!$A$1:$A$49,0),MATCH(orders!J$1,products!$A$1:$G$1,0))</f>
        <v>M</v>
      </c>
      <c r="K338">
        <f>INDEX(products!$A$1:$G$49,MATCH(orders!$D338,products!$A$1:$A$49,0),MATCH(orders!K$1,products!$A$1:$G$1,0))</f>
        <v>1</v>
      </c>
      <c r="L338">
        <f>INDEX(products!$A$1:$G$49,MATCH(orders!$D338,products!$A$1:$A$49,0),MATCH(orders!L$1,products!$A$1:$G$1,0))</f>
        <v>11.25</v>
      </c>
      <c r="M338">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_xlfn.XLOOKUP(C339,customers!$A$1:$A$1001,customers!$B$1:$B$1001,1)</f>
        <v>Flynn Antony</v>
      </c>
      <c r="G339" s="2" t="str">
        <f>IF(_xlfn.XLOOKUP(C339,customers!$A$1:$A$1001,customers!$C$1:$C$1001,1)=0,"",_xlfn.XLOOKUP(C339,customers!$A$1:$A$1001,customers!$C$1:$C$1001,1))</f>
        <v/>
      </c>
      <c r="H339" s="2" t="str">
        <f>_xlfn.XLOOKUP(C339,customers!$A$1:$A$1001,customers!$G$1:$G$1001,"",)</f>
        <v>United States</v>
      </c>
      <c r="I339" t="str">
        <f>INDEX(products!$A$1:$G$49,MATCH(orders!$D339,products!$A$1:$A$49,0),MATCH(orders!I$1,products!$A$1:$G$1,0))</f>
        <v>Exc</v>
      </c>
      <c r="J339" t="str">
        <f>INDEX(products!$A$1:$G$49,MATCH(orders!$D339,products!$A$1:$A$49,0),MATCH(orders!J$1,products!$A$1:$G$1,0))</f>
        <v>D</v>
      </c>
      <c r="K339">
        <f>INDEX(products!$A$1:$G$49,MATCH(orders!$D339,products!$A$1:$A$49,0),MATCH(orders!K$1,products!$A$1:$G$1,0))</f>
        <v>2.5</v>
      </c>
      <c r="L339">
        <f>INDEX(products!$A$1:$G$49,MATCH(orders!$D339,products!$A$1:$A$49,0),MATCH(orders!L$1,products!$A$1:$G$1,0))</f>
        <v>27.945</v>
      </c>
      <c r="M339">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_xlfn.XLOOKUP(C340,customers!$A$1:$A$1001,customers!$B$1:$B$1001,1)</f>
        <v>Wyatan Fetherston</v>
      </c>
      <c r="G340" s="2" t="str">
        <f>IF(_xlfn.XLOOKUP(C340,customers!$A$1:$A$1001,customers!$C$1:$C$1001,1)=0,"",_xlfn.XLOOKUP(C340,customers!$A$1:$A$1001,customers!$C$1:$C$1001,1))</f>
        <v>wfetherston9e@constantcontact.com</v>
      </c>
      <c r="H340" s="2" t="str">
        <f>_xlfn.XLOOKUP(C340,customers!$A$1:$A$1001,customers!$G$1:$G$1001,"",)</f>
        <v>United States</v>
      </c>
      <c r="I340" t="str">
        <f>INDEX(products!$A$1:$G$49,MATCH(orders!$D340,products!$A$1:$A$49,0),MATCH(orders!I$1,products!$A$1:$G$1,0))</f>
        <v>Exc</v>
      </c>
      <c r="J340" t="str">
        <f>INDEX(products!$A$1:$G$49,MATCH(orders!$D340,products!$A$1:$A$49,0),MATCH(orders!J$1,products!$A$1:$G$1,0))</f>
        <v>L</v>
      </c>
      <c r="K340">
        <f>INDEX(products!$A$1:$G$49,MATCH(orders!$D340,products!$A$1:$A$49,0),MATCH(orders!K$1,products!$A$1:$G$1,0))</f>
        <v>1</v>
      </c>
      <c r="L340">
        <f>INDEX(products!$A$1:$G$49,MATCH(orders!$D340,products!$A$1:$A$49,0),MATCH(orders!L$1,products!$A$1:$G$1,0))</f>
        <v>14.85</v>
      </c>
      <c r="M340">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_xlfn.XLOOKUP(C341,customers!$A$1:$A$1001,customers!$B$1:$B$1001,1)</f>
        <v>Emmaline Rasmus</v>
      </c>
      <c r="G341" s="2" t="str">
        <f>IF(_xlfn.XLOOKUP(C341,customers!$A$1:$A$1001,customers!$C$1:$C$1001,1)=0,"",_xlfn.XLOOKUP(C341,customers!$A$1:$A$1001,customers!$C$1:$C$1001,1))</f>
        <v>erasmus9f@techcrunch.com</v>
      </c>
      <c r="H341" s="2" t="str">
        <f>_xlfn.XLOOKUP(C341,customers!$A$1:$A$1001,customers!$G$1:$G$1001,"",)</f>
        <v>United States</v>
      </c>
      <c r="I341" t="str">
        <f>INDEX(products!$A$1:$G$49,MATCH(orders!$D341,products!$A$1:$A$49,0),MATCH(orders!I$1,products!$A$1:$G$1,0))</f>
        <v>Exc</v>
      </c>
      <c r="J341" t="str">
        <f>INDEX(products!$A$1:$G$49,MATCH(orders!$D341,products!$A$1:$A$49,0),MATCH(orders!J$1,products!$A$1:$G$1,0))</f>
        <v>D</v>
      </c>
      <c r="K341">
        <f>INDEX(products!$A$1:$G$49,MATCH(orders!$D341,products!$A$1:$A$49,0),MATCH(orders!K$1,products!$A$1:$G$1,0))</f>
        <v>0.2</v>
      </c>
      <c r="L341">
        <f>INDEX(products!$A$1:$G$49,MATCH(orders!$D341,products!$A$1:$A$49,0),MATCH(orders!L$1,products!$A$1:$G$1,0))</f>
        <v>3.645</v>
      </c>
      <c r="M341">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_xlfn.XLOOKUP(C342,customers!$A$1:$A$1001,customers!$B$1:$B$1001,1)</f>
        <v>Wesley Giorgioni</v>
      </c>
      <c r="G342" s="2" t="str">
        <f>IF(_xlfn.XLOOKUP(C342,customers!$A$1:$A$1001,customers!$C$1:$C$1001,1)=0,"",_xlfn.XLOOKUP(C342,customers!$A$1:$A$1001,customers!$C$1:$C$1001,1))</f>
        <v>wgiorgioni9g@wikipedia.org</v>
      </c>
      <c r="H342" s="2" t="str">
        <f>_xlfn.XLOOKUP(C342,customers!$A$1:$A$1001,customers!$G$1:$G$1001,"",)</f>
        <v>United States</v>
      </c>
      <c r="I342" t="str">
        <f>INDEX(products!$A$1:$G$49,MATCH(orders!$D342,products!$A$1:$A$49,0),MATCH(orders!I$1,products!$A$1:$G$1,0))</f>
        <v>Exc</v>
      </c>
      <c r="J342" t="str">
        <f>INDEX(products!$A$1:$G$49,MATCH(orders!$D342,products!$A$1:$A$49,0),MATCH(orders!J$1,products!$A$1:$G$1,0))</f>
        <v>D</v>
      </c>
      <c r="K342">
        <f>INDEX(products!$A$1:$G$49,MATCH(orders!$D342,products!$A$1:$A$49,0),MATCH(orders!K$1,products!$A$1:$G$1,0))</f>
        <v>0.5</v>
      </c>
      <c r="L342">
        <f>INDEX(products!$A$1:$G$49,MATCH(orders!$D342,products!$A$1:$A$49,0),MATCH(orders!L$1,products!$A$1:$G$1,0))</f>
        <v>7.29</v>
      </c>
      <c r="M342">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_xlfn.XLOOKUP(C343,customers!$A$1:$A$1001,customers!$B$1:$B$1001,1)</f>
        <v>Lucienne Scargle</v>
      </c>
      <c r="G343" s="2" t="str">
        <f>IF(_xlfn.XLOOKUP(C343,customers!$A$1:$A$1001,customers!$C$1:$C$1001,1)=0,"",_xlfn.XLOOKUP(C343,customers!$A$1:$A$1001,customers!$C$1:$C$1001,1))</f>
        <v>lscargle9h@myspace.com</v>
      </c>
      <c r="H343" s="2" t="str">
        <f>_xlfn.XLOOKUP(C343,customers!$A$1:$A$1001,customers!$G$1:$G$1001,"",)</f>
        <v>United States</v>
      </c>
      <c r="I343" t="str">
        <f>INDEX(products!$A$1:$G$49,MATCH(orders!$D343,products!$A$1:$A$49,0),MATCH(orders!I$1,products!$A$1:$G$1,0))</f>
        <v>Exc</v>
      </c>
      <c r="J343" t="str">
        <f>INDEX(products!$A$1:$G$49,MATCH(orders!$D343,products!$A$1:$A$49,0),MATCH(orders!J$1,products!$A$1:$G$1,0))</f>
        <v>L</v>
      </c>
      <c r="K343">
        <f>INDEX(products!$A$1:$G$49,MATCH(orders!$D343,products!$A$1:$A$49,0),MATCH(orders!K$1,products!$A$1:$G$1,0))</f>
        <v>0.5</v>
      </c>
      <c r="L343">
        <f>INDEX(products!$A$1:$G$49,MATCH(orders!$D343,products!$A$1:$A$49,0),MATCH(orders!L$1,products!$A$1:$G$1,0))</f>
        <v>8.91</v>
      </c>
      <c r="M343">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_xlfn.XLOOKUP(C344,customers!$A$1:$A$1001,customers!$B$1:$B$1001,1)</f>
        <v>Lucienne Scargle</v>
      </c>
      <c r="G344" s="2" t="str">
        <f>IF(_xlfn.XLOOKUP(C344,customers!$A$1:$A$1001,customers!$C$1:$C$1001,1)=0,"",_xlfn.XLOOKUP(C344,customers!$A$1:$A$1001,customers!$C$1:$C$1001,1))</f>
        <v>lscargle9h@myspace.com</v>
      </c>
      <c r="H344" s="2" t="str">
        <f>_xlfn.XLOOKUP(C344,customers!$A$1:$A$1001,customers!$G$1:$G$1001,"",)</f>
        <v>United States</v>
      </c>
      <c r="I344" t="str">
        <f>INDEX(products!$A$1:$G$49,MATCH(orders!$D344,products!$A$1:$A$49,0),MATCH(orders!I$1,products!$A$1:$G$1,0))</f>
        <v>Lib</v>
      </c>
      <c r="J344" t="str">
        <f>INDEX(products!$A$1:$G$49,MATCH(orders!$D344,products!$A$1:$A$49,0),MATCH(orders!J$1,products!$A$1:$G$1,0))</f>
        <v>D</v>
      </c>
      <c r="K344">
        <f>INDEX(products!$A$1:$G$49,MATCH(orders!$D344,products!$A$1:$A$49,0),MATCH(orders!K$1,products!$A$1:$G$1,0))</f>
        <v>0.5</v>
      </c>
      <c r="L344">
        <f>INDEX(products!$A$1:$G$49,MATCH(orders!$D344,products!$A$1:$A$49,0),MATCH(orders!L$1,products!$A$1:$G$1,0))</f>
        <v>7.77</v>
      </c>
      <c r="M344">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_xlfn.XLOOKUP(C345,customers!$A$1:$A$1001,customers!$B$1:$B$1001,1)</f>
        <v>Noam Climance</v>
      </c>
      <c r="G345" s="2" t="str">
        <f>IF(_xlfn.XLOOKUP(C345,customers!$A$1:$A$1001,customers!$C$1:$C$1001,1)=0,"",_xlfn.XLOOKUP(C345,customers!$A$1:$A$1001,customers!$C$1:$C$1001,1))</f>
        <v>nclimance9j@europa.eu</v>
      </c>
      <c r="H345" s="2" t="str">
        <f>_xlfn.XLOOKUP(C345,customers!$A$1:$A$1001,customers!$G$1:$G$1001,"",)</f>
        <v>United States</v>
      </c>
      <c r="I345" t="str">
        <f>INDEX(products!$A$1:$G$49,MATCH(orders!$D345,products!$A$1:$A$49,0),MATCH(orders!I$1,products!$A$1:$G$1,0))</f>
        <v>Rob</v>
      </c>
      <c r="J345" t="str">
        <f>INDEX(products!$A$1:$G$49,MATCH(orders!$D345,products!$A$1:$A$49,0),MATCH(orders!J$1,products!$A$1:$G$1,0))</f>
        <v>D</v>
      </c>
      <c r="K345">
        <f>INDEX(products!$A$1:$G$49,MATCH(orders!$D345,products!$A$1:$A$49,0),MATCH(orders!K$1,products!$A$1:$G$1,0))</f>
        <v>0.5</v>
      </c>
      <c r="L345">
        <f>INDEX(products!$A$1:$G$49,MATCH(orders!$D345,products!$A$1:$A$49,0),MATCH(orders!L$1,products!$A$1:$G$1,0))</f>
        <v>5.3699999999999992</v>
      </c>
      <c r="M34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_xlfn.XLOOKUP(C346,customers!$A$1:$A$1001,customers!$B$1:$B$1001,1)</f>
        <v>Catarina Donn</v>
      </c>
      <c r="G346" s="2" t="str">
        <f>IF(_xlfn.XLOOKUP(C346,customers!$A$1:$A$1001,customers!$C$1:$C$1001,1)=0,"",_xlfn.XLOOKUP(C346,customers!$A$1:$A$1001,customers!$C$1:$C$1001,1))</f>
        <v/>
      </c>
      <c r="H346" s="2" t="str">
        <f>_xlfn.XLOOKUP(C346,customers!$A$1:$A$1001,customers!$G$1:$G$1001,"",)</f>
        <v>Ireland</v>
      </c>
      <c r="I346" t="str">
        <f>INDEX(products!$A$1:$G$49,MATCH(orders!$D346,products!$A$1:$A$49,0),MATCH(orders!I$1,products!$A$1:$G$1,0))</f>
        <v>Rob</v>
      </c>
      <c r="J346" t="str">
        <f>INDEX(products!$A$1:$G$49,MATCH(orders!$D346,products!$A$1:$A$49,0),MATCH(orders!J$1,products!$A$1:$G$1,0))</f>
        <v>M</v>
      </c>
      <c r="K346">
        <f>INDEX(products!$A$1:$G$49,MATCH(orders!$D346,products!$A$1:$A$49,0),MATCH(orders!K$1,products!$A$1:$G$1,0))</f>
        <v>1</v>
      </c>
      <c r="L346">
        <f>INDEX(products!$A$1:$G$49,MATCH(orders!$D346,products!$A$1:$A$49,0),MATCH(orders!L$1,products!$A$1:$G$1,0))</f>
        <v>9.9499999999999993</v>
      </c>
      <c r="M346">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_xlfn.XLOOKUP(C347,customers!$A$1:$A$1001,customers!$B$1:$B$1001,1)</f>
        <v>Ameline Snazle</v>
      </c>
      <c r="G347" s="2" t="str">
        <f>IF(_xlfn.XLOOKUP(C347,customers!$A$1:$A$1001,customers!$C$1:$C$1001,1)=0,"",_xlfn.XLOOKUP(C347,customers!$A$1:$A$1001,customers!$C$1:$C$1001,1))</f>
        <v>asnazle9l@oracle.com</v>
      </c>
      <c r="H347" s="2" t="str">
        <f>_xlfn.XLOOKUP(C347,customers!$A$1:$A$1001,customers!$G$1:$G$1001,"",)</f>
        <v>United States</v>
      </c>
      <c r="I347" t="str">
        <f>INDEX(products!$A$1:$G$49,MATCH(orders!$D347,products!$A$1:$A$49,0),MATCH(orders!I$1,products!$A$1:$G$1,0))</f>
        <v>Rob</v>
      </c>
      <c r="J347" t="str">
        <f>INDEX(products!$A$1:$G$49,MATCH(orders!$D347,products!$A$1:$A$49,0),MATCH(orders!J$1,products!$A$1:$G$1,0))</f>
        <v>L</v>
      </c>
      <c r="K347">
        <f>INDEX(products!$A$1:$G$49,MATCH(orders!$D347,products!$A$1:$A$49,0),MATCH(orders!K$1,products!$A$1:$G$1,0))</f>
        <v>1</v>
      </c>
      <c r="L347">
        <f>INDEX(products!$A$1:$G$49,MATCH(orders!$D347,products!$A$1:$A$49,0),MATCH(orders!L$1,products!$A$1:$G$1,0))</f>
        <v>11.95</v>
      </c>
      <c r="M347">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_xlfn.XLOOKUP(C348,customers!$A$1:$A$1001,customers!$B$1:$B$1001,1)</f>
        <v>Rebeka Worg</v>
      </c>
      <c r="G348" s="2" t="str">
        <f>IF(_xlfn.XLOOKUP(C348,customers!$A$1:$A$1001,customers!$C$1:$C$1001,1)=0,"",_xlfn.XLOOKUP(C348,customers!$A$1:$A$1001,customers!$C$1:$C$1001,1))</f>
        <v>rworg9m@arstechnica.com</v>
      </c>
      <c r="H348" s="2" t="str">
        <f>_xlfn.XLOOKUP(C348,customers!$A$1:$A$1001,customers!$G$1:$G$1001,"",)</f>
        <v>United States</v>
      </c>
      <c r="I348" t="str">
        <f>INDEX(products!$A$1:$G$49,MATCH(orders!$D348,products!$A$1:$A$49,0),MATCH(orders!I$1,products!$A$1:$G$1,0))</f>
        <v>Ara</v>
      </c>
      <c r="J348" t="str">
        <f>INDEX(products!$A$1:$G$49,MATCH(orders!$D348,products!$A$1:$A$49,0),MATCH(orders!J$1,products!$A$1:$G$1,0))</f>
        <v>L</v>
      </c>
      <c r="K348">
        <f>INDEX(products!$A$1:$G$49,MATCH(orders!$D348,products!$A$1:$A$49,0),MATCH(orders!K$1,products!$A$1:$G$1,0))</f>
        <v>0.5</v>
      </c>
      <c r="L348">
        <f>INDEX(products!$A$1:$G$49,MATCH(orders!$D348,products!$A$1:$A$49,0),MATCH(orders!L$1,products!$A$1:$G$1,0))</f>
        <v>7.77</v>
      </c>
      <c r="M348">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_xlfn.XLOOKUP(C349,customers!$A$1:$A$1001,customers!$B$1:$B$1001,1)</f>
        <v>Lewes Danes</v>
      </c>
      <c r="G349" s="2" t="str">
        <f>IF(_xlfn.XLOOKUP(C349,customers!$A$1:$A$1001,customers!$C$1:$C$1001,1)=0,"",_xlfn.XLOOKUP(C349,customers!$A$1:$A$1001,customers!$C$1:$C$1001,1))</f>
        <v>ldanes9n@umn.edu</v>
      </c>
      <c r="H349" s="2" t="str">
        <f>_xlfn.XLOOKUP(C349,customers!$A$1:$A$1001,customers!$G$1:$G$1001,"",)</f>
        <v>United States</v>
      </c>
      <c r="I349" t="str">
        <f>INDEX(products!$A$1:$G$49,MATCH(orders!$D349,products!$A$1:$A$49,0),MATCH(orders!I$1,products!$A$1:$G$1,0))</f>
        <v>Lib</v>
      </c>
      <c r="J349" t="str">
        <f>INDEX(products!$A$1:$G$49,MATCH(orders!$D349,products!$A$1:$A$49,0),MATCH(orders!J$1,products!$A$1:$G$1,0))</f>
        <v>M</v>
      </c>
      <c r="K349">
        <f>INDEX(products!$A$1:$G$49,MATCH(orders!$D349,products!$A$1:$A$49,0),MATCH(orders!K$1,products!$A$1:$G$1,0))</f>
        <v>1</v>
      </c>
      <c r="L349">
        <f>INDEX(products!$A$1:$G$49,MATCH(orders!$D349,products!$A$1:$A$49,0),MATCH(orders!L$1,products!$A$1:$G$1,0))</f>
        <v>14.55</v>
      </c>
      <c r="M349">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_xlfn.XLOOKUP(C350,customers!$A$1:$A$1001,customers!$B$1:$B$1001,1)</f>
        <v>Shelli Keynd</v>
      </c>
      <c r="G350" s="2" t="str">
        <f>IF(_xlfn.XLOOKUP(C350,customers!$A$1:$A$1001,customers!$C$1:$C$1001,1)=0,"",_xlfn.XLOOKUP(C350,customers!$A$1:$A$1001,customers!$C$1:$C$1001,1))</f>
        <v>skeynd9o@narod.ru</v>
      </c>
      <c r="H350" s="2" t="str">
        <f>_xlfn.XLOOKUP(C350,customers!$A$1:$A$1001,customers!$G$1:$G$1001,"",)</f>
        <v>United States</v>
      </c>
      <c r="I350" t="str">
        <f>INDEX(products!$A$1:$G$49,MATCH(orders!$D350,products!$A$1:$A$49,0),MATCH(orders!I$1,products!$A$1:$G$1,0))</f>
        <v>Exc</v>
      </c>
      <c r="J350" t="str">
        <f>INDEX(products!$A$1:$G$49,MATCH(orders!$D350,products!$A$1:$A$49,0),MATCH(orders!J$1,products!$A$1:$G$1,0))</f>
        <v>L</v>
      </c>
      <c r="K350">
        <f>INDEX(products!$A$1:$G$49,MATCH(orders!$D350,products!$A$1:$A$49,0),MATCH(orders!K$1,products!$A$1:$G$1,0))</f>
        <v>2.5</v>
      </c>
      <c r="L350">
        <f>INDEX(products!$A$1:$G$49,MATCH(orders!$D350,products!$A$1:$A$49,0),MATCH(orders!L$1,products!$A$1:$G$1,0))</f>
        <v>34.154999999999994</v>
      </c>
      <c r="M350">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_xlfn.XLOOKUP(C351,customers!$A$1:$A$1001,customers!$B$1:$B$1001,1)</f>
        <v>Dell Daveridge</v>
      </c>
      <c r="G351" s="2" t="str">
        <f>IF(_xlfn.XLOOKUP(C351,customers!$A$1:$A$1001,customers!$C$1:$C$1001,1)=0,"",_xlfn.XLOOKUP(C351,customers!$A$1:$A$1001,customers!$C$1:$C$1001,1))</f>
        <v>ddaveridge9p@arstechnica.com</v>
      </c>
      <c r="H351" s="2" t="str">
        <f>_xlfn.XLOOKUP(C351,customers!$A$1:$A$1001,customers!$G$1:$G$1001,"",)</f>
        <v>United States</v>
      </c>
      <c r="I351" t="str">
        <f>INDEX(products!$A$1:$G$49,MATCH(orders!$D351,products!$A$1:$A$49,0),MATCH(orders!I$1,products!$A$1:$G$1,0))</f>
        <v>Rob</v>
      </c>
      <c r="J351" t="str">
        <f>INDEX(products!$A$1:$G$49,MATCH(orders!$D351,products!$A$1:$A$49,0),MATCH(orders!J$1,products!$A$1:$G$1,0))</f>
        <v>L</v>
      </c>
      <c r="K351">
        <f>INDEX(products!$A$1:$G$49,MATCH(orders!$D351,products!$A$1:$A$49,0),MATCH(orders!K$1,products!$A$1:$G$1,0))</f>
        <v>0.2</v>
      </c>
      <c r="L351">
        <f>INDEX(products!$A$1:$G$49,MATCH(orders!$D351,products!$A$1:$A$49,0),MATCH(orders!L$1,products!$A$1:$G$1,0))</f>
        <v>3.5849999999999995</v>
      </c>
      <c r="M351">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_xlfn.XLOOKUP(C352,customers!$A$1:$A$1001,customers!$B$1:$B$1001,1)</f>
        <v>Joshuah Awdry</v>
      </c>
      <c r="G352" s="2" t="str">
        <f>IF(_xlfn.XLOOKUP(C352,customers!$A$1:$A$1001,customers!$C$1:$C$1001,1)=0,"",_xlfn.XLOOKUP(C352,customers!$A$1:$A$1001,customers!$C$1:$C$1001,1))</f>
        <v>jawdry9q@utexas.edu</v>
      </c>
      <c r="H352" s="2" t="str">
        <f>_xlfn.XLOOKUP(C352,customers!$A$1:$A$1001,customers!$G$1:$G$1001,"",)</f>
        <v>United States</v>
      </c>
      <c r="I352" t="str">
        <f>INDEX(products!$A$1:$G$49,MATCH(orders!$D352,products!$A$1:$A$49,0),MATCH(orders!I$1,products!$A$1:$G$1,0))</f>
        <v>Ara</v>
      </c>
      <c r="J352" t="str">
        <f>INDEX(products!$A$1:$G$49,MATCH(orders!$D352,products!$A$1:$A$49,0),MATCH(orders!J$1,products!$A$1:$G$1,0))</f>
        <v>D</v>
      </c>
      <c r="K352">
        <f>INDEX(products!$A$1:$G$49,MATCH(orders!$D352,products!$A$1:$A$49,0),MATCH(orders!K$1,products!$A$1:$G$1,0))</f>
        <v>0.5</v>
      </c>
      <c r="L352">
        <f>INDEX(products!$A$1:$G$49,MATCH(orders!$D352,products!$A$1:$A$49,0),MATCH(orders!L$1,products!$A$1:$G$1,0))</f>
        <v>5.97</v>
      </c>
      <c r="M352">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_xlfn.XLOOKUP(C353,customers!$A$1:$A$1001,customers!$B$1:$B$1001,1)</f>
        <v>Ethel Ryles</v>
      </c>
      <c r="G353" s="2" t="str">
        <f>IF(_xlfn.XLOOKUP(C353,customers!$A$1:$A$1001,customers!$C$1:$C$1001,1)=0,"",_xlfn.XLOOKUP(C353,customers!$A$1:$A$1001,customers!$C$1:$C$1001,1))</f>
        <v>eryles9r@fastcompany.com</v>
      </c>
      <c r="H353" s="2" t="str">
        <f>_xlfn.XLOOKUP(C353,customers!$A$1:$A$1001,customers!$G$1:$G$1001,"",)</f>
        <v>United States</v>
      </c>
      <c r="I353" t="str">
        <f>INDEX(products!$A$1:$G$49,MATCH(orders!$D353,products!$A$1:$A$49,0),MATCH(orders!I$1,products!$A$1:$G$1,0))</f>
        <v>Ara</v>
      </c>
      <c r="J353" t="str">
        <f>INDEX(products!$A$1:$G$49,MATCH(orders!$D353,products!$A$1:$A$49,0),MATCH(orders!J$1,products!$A$1:$G$1,0))</f>
        <v>M</v>
      </c>
      <c r="K353">
        <f>INDEX(products!$A$1:$G$49,MATCH(orders!$D353,products!$A$1:$A$49,0),MATCH(orders!K$1,products!$A$1:$G$1,0))</f>
        <v>1</v>
      </c>
      <c r="L353">
        <f>INDEX(products!$A$1:$G$49,MATCH(orders!$D353,products!$A$1:$A$49,0),MATCH(orders!L$1,products!$A$1:$G$1,0))</f>
        <v>11.25</v>
      </c>
      <c r="M353">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_xlfn.XLOOKUP(C354,customers!$A$1:$A$1001,customers!$B$1:$B$1001,1)</f>
        <v>Flynn Antony</v>
      </c>
      <c r="G354" s="2" t="str">
        <f>IF(_xlfn.XLOOKUP(C354,customers!$A$1:$A$1001,customers!$C$1:$C$1001,1)=0,"",_xlfn.XLOOKUP(C354,customers!$A$1:$A$1001,customers!$C$1:$C$1001,1))</f>
        <v/>
      </c>
      <c r="H354" s="2" t="str">
        <f>_xlfn.XLOOKUP(C354,customers!$A$1:$A$1001,customers!$G$1:$G$1001,"",)</f>
        <v>United States</v>
      </c>
      <c r="I354" t="str">
        <f>INDEX(products!$A$1:$G$49,MATCH(orders!$D354,products!$A$1:$A$49,0),MATCH(orders!I$1,products!$A$1:$G$1,0))</f>
        <v>Exc</v>
      </c>
      <c r="J354" t="str">
        <f>INDEX(products!$A$1:$G$49,MATCH(orders!$D354,products!$A$1:$A$49,0),MATCH(orders!J$1,products!$A$1:$G$1,0))</f>
        <v>D</v>
      </c>
      <c r="K354">
        <f>INDEX(products!$A$1:$G$49,MATCH(orders!$D354,products!$A$1:$A$49,0),MATCH(orders!K$1,products!$A$1:$G$1,0))</f>
        <v>0.5</v>
      </c>
      <c r="L354">
        <f>INDEX(products!$A$1:$G$49,MATCH(orders!$D354,products!$A$1:$A$49,0),MATCH(orders!L$1,products!$A$1:$G$1,0))</f>
        <v>7.29</v>
      </c>
      <c r="M354">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_xlfn.XLOOKUP(C355,customers!$A$1:$A$1001,customers!$B$1:$B$1001,1)</f>
        <v>Maitilde Boxill</v>
      </c>
      <c r="G355" s="2" t="str">
        <f>IF(_xlfn.XLOOKUP(C355,customers!$A$1:$A$1001,customers!$C$1:$C$1001,1)=0,"",_xlfn.XLOOKUP(C355,customers!$A$1:$A$1001,customers!$C$1:$C$1001,1))</f>
        <v/>
      </c>
      <c r="H355" s="2" t="str">
        <f>_xlfn.XLOOKUP(C355,customers!$A$1:$A$1001,customers!$G$1:$G$1001,"",)</f>
        <v>United States</v>
      </c>
      <c r="I355" t="str">
        <f>INDEX(products!$A$1:$G$49,MATCH(orders!$D355,products!$A$1:$A$49,0),MATCH(orders!I$1,products!$A$1:$G$1,0))</f>
        <v>Ara</v>
      </c>
      <c r="J355" t="str">
        <f>INDEX(products!$A$1:$G$49,MATCH(orders!$D355,products!$A$1:$A$49,0),MATCH(orders!J$1,products!$A$1:$G$1,0))</f>
        <v>M</v>
      </c>
      <c r="K355">
        <f>INDEX(products!$A$1:$G$49,MATCH(orders!$D355,products!$A$1:$A$49,0),MATCH(orders!K$1,products!$A$1:$G$1,0))</f>
        <v>0.5</v>
      </c>
      <c r="L355">
        <f>INDEX(products!$A$1:$G$49,MATCH(orders!$D355,products!$A$1:$A$49,0),MATCH(orders!L$1,products!$A$1:$G$1,0))</f>
        <v>6.75</v>
      </c>
      <c r="M35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_xlfn.XLOOKUP(C356,customers!$A$1:$A$1001,customers!$B$1:$B$1001,1)</f>
        <v>Jodee Caldicott</v>
      </c>
      <c r="G356" s="2" t="str">
        <f>IF(_xlfn.XLOOKUP(C356,customers!$A$1:$A$1001,customers!$C$1:$C$1001,1)=0,"",_xlfn.XLOOKUP(C356,customers!$A$1:$A$1001,customers!$C$1:$C$1001,1))</f>
        <v>jcaldicott9u@usda.gov</v>
      </c>
      <c r="H356" s="2" t="str">
        <f>_xlfn.XLOOKUP(C356,customers!$A$1:$A$1001,customers!$G$1:$G$1001,"",)</f>
        <v>United States</v>
      </c>
      <c r="I356" t="str">
        <f>INDEX(products!$A$1:$G$49,MATCH(orders!$D356,products!$A$1:$A$49,0),MATCH(orders!I$1,products!$A$1:$G$1,0))</f>
        <v>Ara</v>
      </c>
      <c r="J356" t="str">
        <f>INDEX(products!$A$1:$G$49,MATCH(orders!$D356,products!$A$1:$A$49,0),MATCH(orders!J$1,products!$A$1:$G$1,0))</f>
        <v>M</v>
      </c>
      <c r="K356">
        <f>INDEX(products!$A$1:$G$49,MATCH(orders!$D356,products!$A$1:$A$49,0),MATCH(orders!K$1,products!$A$1:$G$1,0))</f>
        <v>2.5</v>
      </c>
      <c r="L356">
        <f>INDEX(products!$A$1:$G$49,MATCH(orders!$D356,products!$A$1:$A$49,0),MATCH(orders!L$1,products!$A$1:$G$1,0))</f>
        <v>25.874999999999996</v>
      </c>
      <c r="M356">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_xlfn.XLOOKUP(C357,customers!$A$1:$A$1001,customers!$B$1:$B$1001,1)</f>
        <v>Marianna Vedmore</v>
      </c>
      <c r="G357" s="2" t="str">
        <f>IF(_xlfn.XLOOKUP(C357,customers!$A$1:$A$1001,customers!$C$1:$C$1001,1)=0,"",_xlfn.XLOOKUP(C357,customers!$A$1:$A$1001,customers!$C$1:$C$1001,1))</f>
        <v>mvedmore9v@a8.net</v>
      </c>
      <c r="H357" s="2" t="str">
        <f>_xlfn.XLOOKUP(C357,customers!$A$1:$A$1001,customers!$G$1:$G$1001,"",)</f>
        <v>United States</v>
      </c>
      <c r="I357" t="str">
        <f>INDEX(products!$A$1:$G$49,MATCH(orders!$D357,products!$A$1:$A$49,0),MATCH(orders!I$1,products!$A$1:$G$1,0))</f>
        <v>Ara</v>
      </c>
      <c r="J357" t="str">
        <f>INDEX(products!$A$1:$G$49,MATCH(orders!$D357,products!$A$1:$A$49,0),MATCH(orders!J$1,products!$A$1:$G$1,0))</f>
        <v>D</v>
      </c>
      <c r="K357">
        <f>INDEX(products!$A$1:$G$49,MATCH(orders!$D357,products!$A$1:$A$49,0),MATCH(orders!K$1,products!$A$1:$G$1,0))</f>
        <v>2.5</v>
      </c>
      <c r="L357">
        <f>INDEX(products!$A$1:$G$49,MATCH(orders!$D357,products!$A$1:$A$49,0),MATCH(orders!L$1,products!$A$1:$G$1,0))</f>
        <v>22.884999999999998</v>
      </c>
      <c r="M357">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_xlfn.XLOOKUP(C358,customers!$A$1:$A$1001,customers!$B$1:$B$1001,1)</f>
        <v>Willey Romao</v>
      </c>
      <c r="G358" s="2" t="str">
        <f>IF(_xlfn.XLOOKUP(C358,customers!$A$1:$A$1001,customers!$C$1:$C$1001,1)=0,"",_xlfn.XLOOKUP(C358,customers!$A$1:$A$1001,customers!$C$1:$C$1001,1))</f>
        <v>wromao9w@chronoengine.com</v>
      </c>
      <c r="H358" s="2" t="str">
        <f>_xlfn.XLOOKUP(C358,customers!$A$1:$A$1001,customers!$G$1:$G$1001,"",)</f>
        <v>United States</v>
      </c>
      <c r="I358" t="str">
        <f>INDEX(products!$A$1:$G$49,MATCH(orders!$D358,products!$A$1:$A$49,0),MATCH(orders!I$1,products!$A$1:$G$1,0))</f>
        <v>Lib</v>
      </c>
      <c r="J358" t="str">
        <f>INDEX(products!$A$1:$G$49,MATCH(orders!$D358,products!$A$1:$A$49,0),MATCH(orders!J$1,products!$A$1:$G$1,0))</f>
        <v>D</v>
      </c>
      <c r="K358">
        <f>INDEX(products!$A$1:$G$49,MATCH(orders!$D358,products!$A$1:$A$49,0),MATCH(orders!K$1,products!$A$1:$G$1,0))</f>
        <v>1</v>
      </c>
      <c r="L358">
        <f>INDEX(products!$A$1:$G$49,MATCH(orders!$D358,products!$A$1:$A$49,0),MATCH(orders!L$1,products!$A$1:$G$1,0))</f>
        <v>12.95</v>
      </c>
      <c r="M358">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_xlfn.XLOOKUP(C359,customers!$A$1:$A$1001,customers!$B$1:$B$1001,1)</f>
        <v>Enriqueta Ixor</v>
      </c>
      <c r="G359" s="2" t="str">
        <f>IF(_xlfn.XLOOKUP(C359,customers!$A$1:$A$1001,customers!$C$1:$C$1001,1)=0,"",_xlfn.XLOOKUP(C359,customers!$A$1:$A$1001,customers!$C$1:$C$1001,1))</f>
        <v/>
      </c>
      <c r="H359" s="2" t="str">
        <f>_xlfn.XLOOKUP(C359,customers!$A$1:$A$1001,customers!$G$1:$G$1001,"",)</f>
        <v>United States</v>
      </c>
      <c r="I359" t="str">
        <f>INDEX(products!$A$1:$G$49,MATCH(orders!$D359,products!$A$1:$A$49,0),MATCH(orders!I$1,products!$A$1:$G$1,0))</f>
        <v>Ara</v>
      </c>
      <c r="J359" t="str">
        <f>INDEX(products!$A$1:$G$49,MATCH(orders!$D359,products!$A$1:$A$49,0),MATCH(orders!J$1,products!$A$1:$G$1,0))</f>
        <v>M</v>
      </c>
      <c r="K359">
        <f>INDEX(products!$A$1:$G$49,MATCH(orders!$D359,products!$A$1:$A$49,0),MATCH(orders!K$1,products!$A$1:$G$1,0))</f>
        <v>2.5</v>
      </c>
      <c r="L359">
        <f>INDEX(products!$A$1:$G$49,MATCH(orders!$D359,products!$A$1:$A$49,0),MATCH(orders!L$1,products!$A$1:$G$1,0))</f>
        <v>25.874999999999996</v>
      </c>
      <c r="M359">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_xlfn.XLOOKUP(C360,customers!$A$1:$A$1001,customers!$B$1:$B$1001,1)</f>
        <v>Tomasina Cotmore</v>
      </c>
      <c r="G360" s="2" t="str">
        <f>IF(_xlfn.XLOOKUP(C360,customers!$A$1:$A$1001,customers!$C$1:$C$1001,1)=0,"",_xlfn.XLOOKUP(C360,customers!$A$1:$A$1001,customers!$C$1:$C$1001,1))</f>
        <v>tcotmore9y@amazonaws.com</v>
      </c>
      <c r="H360" s="2" t="str">
        <f>_xlfn.XLOOKUP(C360,customers!$A$1:$A$1001,customers!$G$1:$G$1001,"",)</f>
        <v>United States</v>
      </c>
      <c r="I360" t="str">
        <f>INDEX(products!$A$1:$G$49,MATCH(orders!$D360,products!$A$1:$A$49,0),MATCH(orders!I$1,products!$A$1:$G$1,0))</f>
        <v>Ara</v>
      </c>
      <c r="J360" t="str">
        <f>INDEX(products!$A$1:$G$49,MATCH(orders!$D360,products!$A$1:$A$49,0),MATCH(orders!J$1,products!$A$1:$G$1,0))</f>
        <v>L</v>
      </c>
      <c r="K360">
        <f>INDEX(products!$A$1:$G$49,MATCH(orders!$D360,products!$A$1:$A$49,0),MATCH(orders!K$1,products!$A$1:$G$1,0))</f>
        <v>2.5</v>
      </c>
      <c r="L360">
        <f>INDEX(products!$A$1:$G$49,MATCH(orders!$D360,products!$A$1:$A$49,0),MATCH(orders!L$1,products!$A$1:$G$1,0))</f>
        <v>29.784999999999997</v>
      </c>
      <c r="M360">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_xlfn.XLOOKUP(C361,customers!$A$1:$A$1001,customers!$B$1:$B$1001,1)</f>
        <v>Yuma Skipsey</v>
      </c>
      <c r="G361" s="2" t="str">
        <f>IF(_xlfn.XLOOKUP(C361,customers!$A$1:$A$1001,customers!$C$1:$C$1001,1)=0,"",_xlfn.XLOOKUP(C361,customers!$A$1:$A$1001,customers!$C$1:$C$1001,1))</f>
        <v>yskipsey9z@spotify.com</v>
      </c>
      <c r="H361" s="2" t="str">
        <f>_xlfn.XLOOKUP(C361,customers!$A$1:$A$1001,customers!$G$1:$G$1001,"",)</f>
        <v>United Kingdom</v>
      </c>
      <c r="I361" t="str">
        <f>INDEX(products!$A$1:$G$49,MATCH(orders!$D361,products!$A$1:$A$49,0),MATCH(orders!I$1,products!$A$1:$G$1,0))</f>
        <v>Rob</v>
      </c>
      <c r="J361" t="str">
        <f>INDEX(products!$A$1:$G$49,MATCH(orders!$D361,products!$A$1:$A$49,0),MATCH(orders!J$1,products!$A$1:$G$1,0))</f>
        <v>L</v>
      </c>
      <c r="K361">
        <f>INDEX(products!$A$1:$G$49,MATCH(orders!$D361,products!$A$1:$A$49,0),MATCH(orders!K$1,products!$A$1:$G$1,0))</f>
        <v>0.2</v>
      </c>
      <c r="L361">
        <f>INDEX(products!$A$1:$G$49,MATCH(orders!$D361,products!$A$1:$A$49,0),MATCH(orders!L$1,products!$A$1:$G$1,0))</f>
        <v>3.5849999999999995</v>
      </c>
      <c r="M361">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_xlfn.XLOOKUP(C362,customers!$A$1:$A$1001,customers!$B$1:$B$1001,1)</f>
        <v>Nicko Corps</v>
      </c>
      <c r="G362" s="2" t="str">
        <f>IF(_xlfn.XLOOKUP(C362,customers!$A$1:$A$1001,customers!$C$1:$C$1001,1)=0,"",_xlfn.XLOOKUP(C362,customers!$A$1:$A$1001,customers!$C$1:$C$1001,1))</f>
        <v>ncorpsa0@gmpg.org</v>
      </c>
      <c r="H362" s="2" t="str">
        <f>_xlfn.XLOOKUP(C362,customers!$A$1:$A$1001,customers!$G$1:$G$1001,"",)</f>
        <v>United States</v>
      </c>
      <c r="I362" t="str">
        <f>INDEX(products!$A$1:$G$49,MATCH(orders!$D362,products!$A$1:$A$49,0),MATCH(orders!I$1,products!$A$1:$G$1,0))</f>
        <v>Rob</v>
      </c>
      <c r="J362" t="str">
        <f>INDEX(products!$A$1:$G$49,MATCH(orders!$D362,products!$A$1:$A$49,0),MATCH(orders!J$1,products!$A$1:$G$1,0))</f>
        <v>D</v>
      </c>
      <c r="K362">
        <f>INDEX(products!$A$1:$G$49,MATCH(orders!$D362,products!$A$1:$A$49,0),MATCH(orders!K$1,products!$A$1:$G$1,0))</f>
        <v>2.5</v>
      </c>
      <c r="L362">
        <f>INDEX(products!$A$1:$G$49,MATCH(orders!$D362,products!$A$1:$A$49,0),MATCH(orders!L$1,products!$A$1:$G$1,0))</f>
        <v>20.584999999999997</v>
      </c>
      <c r="M362">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_xlfn.XLOOKUP(C363,customers!$A$1:$A$1001,customers!$B$1:$B$1001,1)</f>
        <v>Nicko Corps</v>
      </c>
      <c r="G363" s="2" t="str">
        <f>IF(_xlfn.XLOOKUP(C363,customers!$A$1:$A$1001,customers!$C$1:$C$1001,1)=0,"",_xlfn.XLOOKUP(C363,customers!$A$1:$A$1001,customers!$C$1:$C$1001,1))</f>
        <v>ncorpsa0@gmpg.org</v>
      </c>
      <c r="H363" s="2" t="str">
        <f>_xlfn.XLOOKUP(C363,customers!$A$1:$A$1001,customers!$G$1:$G$1001,"",)</f>
        <v>United States</v>
      </c>
      <c r="I363" t="str">
        <f>INDEX(products!$A$1:$G$49,MATCH(orders!$D363,products!$A$1:$A$49,0),MATCH(orders!I$1,products!$A$1:$G$1,0))</f>
        <v>Rob</v>
      </c>
      <c r="J363" t="str">
        <f>INDEX(products!$A$1:$G$49,MATCH(orders!$D363,products!$A$1:$A$49,0),MATCH(orders!J$1,products!$A$1:$G$1,0))</f>
        <v>M</v>
      </c>
      <c r="K363">
        <f>INDEX(products!$A$1:$G$49,MATCH(orders!$D363,products!$A$1:$A$49,0),MATCH(orders!K$1,products!$A$1:$G$1,0))</f>
        <v>0.5</v>
      </c>
      <c r="L363">
        <f>INDEX(products!$A$1:$G$49,MATCH(orders!$D363,products!$A$1:$A$49,0),MATCH(orders!L$1,products!$A$1:$G$1,0))</f>
        <v>5.97</v>
      </c>
      <c r="M363">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_xlfn.XLOOKUP(C364,customers!$A$1:$A$1001,customers!$B$1:$B$1001,1)</f>
        <v>Feliks Babber</v>
      </c>
      <c r="G364" s="2" t="str">
        <f>IF(_xlfn.XLOOKUP(C364,customers!$A$1:$A$1001,customers!$C$1:$C$1001,1)=0,"",_xlfn.XLOOKUP(C364,customers!$A$1:$A$1001,customers!$C$1:$C$1001,1))</f>
        <v>fbabbera2@stanford.edu</v>
      </c>
      <c r="H364" s="2" t="str">
        <f>_xlfn.XLOOKUP(C364,customers!$A$1:$A$1001,customers!$G$1:$G$1001,"",)</f>
        <v>United States</v>
      </c>
      <c r="I364" t="str">
        <f>INDEX(products!$A$1:$G$49,MATCH(orders!$D364,products!$A$1:$A$49,0),MATCH(orders!I$1,products!$A$1:$G$1,0))</f>
        <v>Exc</v>
      </c>
      <c r="J364" t="str">
        <f>INDEX(products!$A$1:$G$49,MATCH(orders!$D364,products!$A$1:$A$49,0),MATCH(orders!J$1,products!$A$1:$G$1,0))</f>
        <v>L</v>
      </c>
      <c r="K364">
        <f>INDEX(products!$A$1:$G$49,MATCH(orders!$D364,products!$A$1:$A$49,0),MATCH(orders!K$1,products!$A$1:$G$1,0))</f>
        <v>1</v>
      </c>
      <c r="L364">
        <f>INDEX(products!$A$1:$G$49,MATCH(orders!$D364,products!$A$1:$A$49,0),MATCH(orders!L$1,products!$A$1:$G$1,0))</f>
        <v>14.85</v>
      </c>
      <c r="M364">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_xlfn.XLOOKUP(C365,customers!$A$1:$A$1001,customers!$B$1:$B$1001,1)</f>
        <v>Kaja Loxton</v>
      </c>
      <c r="G365" s="2" t="str">
        <f>IF(_xlfn.XLOOKUP(C365,customers!$A$1:$A$1001,customers!$C$1:$C$1001,1)=0,"",_xlfn.XLOOKUP(C365,customers!$A$1:$A$1001,customers!$C$1:$C$1001,1))</f>
        <v>kloxtona3@opensource.org</v>
      </c>
      <c r="H365" s="2" t="str">
        <f>_xlfn.XLOOKUP(C365,customers!$A$1:$A$1001,customers!$G$1:$G$1001,"",)</f>
        <v>United States</v>
      </c>
      <c r="I365" t="str">
        <f>INDEX(products!$A$1:$G$49,MATCH(orders!$D365,products!$A$1:$A$49,0),MATCH(orders!I$1,products!$A$1:$G$1,0))</f>
        <v>Lib</v>
      </c>
      <c r="J365" t="str">
        <f>INDEX(products!$A$1:$G$49,MATCH(orders!$D365,products!$A$1:$A$49,0),MATCH(orders!J$1,products!$A$1:$G$1,0))</f>
        <v>M</v>
      </c>
      <c r="K365">
        <f>INDEX(products!$A$1:$G$49,MATCH(orders!$D365,products!$A$1:$A$49,0),MATCH(orders!K$1,products!$A$1:$G$1,0))</f>
        <v>1</v>
      </c>
      <c r="L365">
        <f>INDEX(products!$A$1:$G$49,MATCH(orders!$D365,products!$A$1:$A$49,0),MATCH(orders!L$1,products!$A$1:$G$1,0))</f>
        <v>14.55</v>
      </c>
      <c r="M36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_xlfn.XLOOKUP(C366,customers!$A$1:$A$1001,customers!$B$1:$B$1001,1)</f>
        <v>Parker Tofful</v>
      </c>
      <c r="G366" s="2" t="str">
        <f>IF(_xlfn.XLOOKUP(C366,customers!$A$1:$A$1001,customers!$C$1:$C$1001,1)=0,"",_xlfn.XLOOKUP(C366,customers!$A$1:$A$1001,customers!$C$1:$C$1001,1))</f>
        <v>ptoffula4@posterous.com</v>
      </c>
      <c r="H366" s="2" t="str">
        <f>_xlfn.XLOOKUP(C366,customers!$A$1:$A$1001,customers!$G$1:$G$1001,"",)</f>
        <v>United States</v>
      </c>
      <c r="I366" t="str">
        <f>INDEX(products!$A$1:$G$49,MATCH(orders!$D366,products!$A$1:$A$49,0),MATCH(orders!I$1,products!$A$1:$G$1,0))</f>
        <v>Exc</v>
      </c>
      <c r="J366" t="str">
        <f>INDEX(products!$A$1:$G$49,MATCH(orders!$D366,products!$A$1:$A$49,0),MATCH(orders!J$1,products!$A$1:$G$1,0))</f>
        <v>D</v>
      </c>
      <c r="K366">
        <f>INDEX(products!$A$1:$G$49,MATCH(orders!$D366,products!$A$1:$A$49,0),MATCH(orders!K$1,products!$A$1:$G$1,0))</f>
        <v>1</v>
      </c>
      <c r="L366">
        <f>INDEX(products!$A$1:$G$49,MATCH(orders!$D366,products!$A$1:$A$49,0),MATCH(orders!L$1,products!$A$1:$G$1,0))</f>
        <v>12.15</v>
      </c>
      <c r="M366">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_xlfn.XLOOKUP(C367,customers!$A$1:$A$1001,customers!$B$1:$B$1001,1)</f>
        <v>Casi Gwinnett</v>
      </c>
      <c r="G367" s="2" t="str">
        <f>IF(_xlfn.XLOOKUP(C367,customers!$A$1:$A$1001,customers!$C$1:$C$1001,1)=0,"",_xlfn.XLOOKUP(C367,customers!$A$1:$A$1001,customers!$C$1:$C$1001,1))</f>
        <v>cgwinnetta5@behance.net</v>
      </c>
      <c r="H367" s="2" t="str">
        <f>_xlfn.XLOOKUP(C367,customers!$A$1:$A$1001,customers!$G$1:$G$1001,"",)</f>
        <v>United States</v>
      </c>
      <c r="I367" t="str">
        <f>INDEX(products!$A$1:$G$49,MATCH(orders!$D367,products!$A$1:$A$49,0),MATCH(orders!I$1,products!$A$1:$G$1,0))</f>
        <v>Lib</v>
      </c>
      <c r="J367" t="str">
        <f>INDEX(products!$A$1:$G$49,MATCH(orders!$D367,products!$A$1:$A$49,0),MATCH(orders!J$1,products!$A$1:$G$1,0))</f>
        <v>D</v>
      </c>
      <c r="K367">
        <f>INDEX(products!$A$1:$G$49,MATCH(orders!$D367,products!$A$1:$A$49,0),MATCH(orders!K$1,products!$A$1:$G$1,0))</f>
        <v>0.5</v>
      </c>
      <c r="L367">
        <f>INDEX(products!$A$1:$G$49,MATCH(orders!$D367,products!$A$1:$A$49,0),MATCH(orders!L$1,products!$A$1:$G$1,0))</f>
        <v>7.77</v>
      </c>
      <c r="M367">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_xlfn.XLOOKUP(C368,customers!$A$1:$A$1001,customers!$B$1:$B$1001,1)</f>
        <v>Saree Ellesworth</v>
      </c>
      <c r="G368" s="2" t="str">
        <f>IF(_xlfn.XLOOKUP(C368,customers!$A$1:$A$1001,customers!$C$1:$C$1001,1)=0,"",_xlfn.XLOOKUP(C368,customers!$A$1:$A$1001,customers!$C$1:$C$1001,1))</f>
        <v/>
      </c>
      <c r="H368" s="2" t="str">
        <f>_xlfn.XLOOKUP(C368,customers!$A$1:$A$1001,customers!$G$1:$G$1001,"",)</f>
        <v>United States</v>
      </c>
      <c r="I368" t="str">
        <f>INDEX(products!$A$1:$G$49,MATCH(orders!$D368,products!$A$1:$A$49,0),MATCH(orders!I$1,products!$A$1:$G$1,0))</f>
        <v>Exc</v>
      </c>
      <c r="J368" t="str">
        <f>INDEX(products!$A$1:$G$49,MATCH(orders!$D368,products!$A$1:$A$49,0),MATCH(orders!J$1,products!$A$1:$G$1,0))</f>
        <v>D</v>
      </c>
      <c r="K368">
        <f>INDEX(products!$A$1:$G$49,MATCH(orders!$D368,products!$A$1:$A$49,0),MATCH(orders!K$1,products!$A$1:$G$1,0))</f>
        <v>0.5</v>
      </c>
      <c r="L368">
        <f>INDEX(products!$A$1:$G$49,MATCH(orders!$D368,products!$A$1:$A$49,0),MATCH(orders!L$1,products!$A$1:$G$1,0))</f>
        <v>7.29</v>
      </c>
      <c r="M368">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_xlfn.XLOOKUP(C369,customers!$A$1:$A$1001,customers!$B$1:$B$1001,1)</f>
        <v>Silvio Iorizzi</v>
      </c>
      <c r="G369" s="2" t="str">
        <f>IF(_xlfn.XLOOKUP(C369,customers!$A$1:$A$1001,customers!$C$1:$C$1001,1)=0,"",_xlfn.XLOOKUP(C369,customers!$A$1:$A$1001,customers!$C$1:$C$1001,1))</f>
        <v/>
      </c>
      <c r="H369" s="2" t="str">
        <f>_xlfn.XLOOKUP(C369,customers!$A$1:$A$1001,customers!$G$1:$G$1001,"",)</f>
        <v>United States</v>
      </c>
      <c r="I369" t="str">
        <f>INDEX(products!$A$1:$G$49,MATCH(orders!$D369,products!$A$1:$A$49,0),MATCH(orders!I$1,products!$A$1:$G$1,0))</f>
        <v>Lib</v>
      </c>
      <c r="J369" t="str">
        <f>INDEX(products!$A$1:$G$49,MATCH(orders!$D369,products!$A$1:$A$49,0),MATCH(orders!J$1,products!$A$1:$G$1,0))</f>
        <v>M</v>
      </c>
      <c r="K369">
        <f>INDEX(products!$A$1:$G$49,MATCH(orders!$D369,products!$A$1:$A$49,0),MATCH(orders!K$1,products!$A$1:$G$1,0))</f>
        <v>0.2</v>
      </c>
      <c r="L369">
        <f>INDEX(products!$A$1:$G$49,MATCH(orders!$D369,products!$A$1:$A$49,0),MATCH(orders!L$1,products!$A$1:$G$1,0))</f>
        <v>4.3650000000000002</v>
      </c>
      <c r="M369">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_xlfn.XLOOKUP(C370,customers!$A$1:$A$1001,customers!$B$1:$B$1001,1)</f>
        <v>Leesa Flaonier</v>
      </c>
      <c r="G370" s="2" t="str">
        <f>IF(_xlfn.XLOOKUP(C370,customers!$A$1:$A$1001,customers!$C$1:$C$1001,1)=0,"",_xlfn.XLOOKUP(C370,customers!$A$1:$A$1001,customers!$C$1:$C$1001,1))</f>
        <v>lflaoniera8@wordpress.org</v>
      </c>
      <c r="H370" s="2" t="str">
        <f>_xlfn.XLOOKUP(C370,customers!$A$1:$A$1001,customers!$G$1:$G$1001,"",)</f>
        <v>United States</v>
      </c>
      <c r="I370" t="str">
        <f>INDEX(products!$A$1:$G$49,MATCH(orders!$D370,products!$A$1:$A$49,0),MATCH(orders!I$1,products!$A$1:$G$1,0))</f>
        <v>Exc</v>
      </c>
      <c r="J370" t="str">
        <f>INDEX(products!$A$1:$G$49,MATCH(orders!$D370,products!$A$1:$A$49,0),MATCH(orders!J$1,products!$A$1:$G$1,0))</f>
        <v>M</v>
      </c>
      <c r="K370">
        <f>INDEX(products!$A$1:$G$49,MATCH(orders!$D370,products!$A$1:$A$49,0),MATCH(orders!K$1,products!$A$1:$G$1,0))</f>
        <v>2.5</v>
      </c>
      <c r="L370">
        <f>INDEX(products!$A$1:$G$49,MATCH(orders!$D370,products!$A$1:$A$49,0),MATCH(orders!L$1,products!$A$1:$G$1,0))</f>
        <v>31.624999999999996</v>
      </c>
      <c r="M370">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_xlfn.XLOOKUP(C371,customers!$A$1:$A$1001,customers!$B$1:$B$1001,1)</f>
        <v>Abba Pummell</v>
      </c>
      <c r="G371" s="2" t="str">
        <f>IF(_xlfn.XLOOKUP(C371,customers!$A$1:$A$1001,customers!$C$1:$C$1001,1)=0,"",_xlfn.XLOOKUP(C371,customers!$A$1:$A$1001,customers!$C$1:$C$1001,1))</f>
        <v/>
      </c>
      <c r="H371" s="2" t="str">
        <f>_xlfn.XLOOKUP(C371,customers!$A$1:$A$1001,customers!$G$1:$G$1001,"",)</f>
        <v>United States</v>
      </c>
      <c r="I371" t="str">
        <f>INDEX(products!$A$1:$G$49,MATCH(orders!$D371,products!$A$1:$A$49,0),MATCH(orders!I$1,products!$A$1:$G$1,0))</f>
        <v>Exc</v>
      </c>
      <c r="J371" t="str">
        <f>INDEX(products!$A$1:$G$49,MATCH(orders!$D371,products!$A$1:$A$49,0),MATCH(orders!J$1,products!$A$1:$G$1,0))</f>
        <v>L</v>
      </c>
      <c r="K371">
        <f>INDEX(products!$A$1:$G$49,MATCH(orders!$D371,products!$A$1:$A$49,0),MATCH(orders!K$1,products!$A$1:$G$1,0))</f>
        <v>0.5</v>
      </c>
      <c r="L371">
        <f>INDEX(products!$A$1:$G$49,MATCH(orders!$D371,products!$A$1:$A$49,0),MATCH(orders!L$1,products!$A$1:$G$1,0))</f>
        <v>8.91</v>
      </c>
      <c r="M371">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_xlfn.XLOOKUP(C372,customers!$A$1:$A$1001,customers!$B$1:$B$1001,1)</f>
        <v>Corinna Catcheside</v>
      </c>
      <c r="G372" s="2" t="str">
        <f>IF(_xlfn.XLOOKUP(C372,customers!$A$1:$A$1001,customers!$C$1:$C$1001,1)=0,"",_xlfn.XLOOKUP(C372,customers!$A$1:$A$1001,customers!$C$1:$C$1001,1))</f>
        <v>ccatchesideaa@macromedia.com</v>
      </c>
      <c r="H372" s="2" t="str">
        <f>_xlfn.XLOOKUP(C372,customers!$A$1:$A$1001,customers!$G$1:$G$1001,"",)</f>
        <v>United States</v>
      </c>
      <c r="I372" t="str">
        <f>INDEX(products!$A$1:$G$49,MATCH(orders!$D372,products!$A$1:$A$49,0),MATCH(orders!I$1,products!$A$1:$G$1,0))</f>
        <v>Exc</v>
      </c>
      <c r="J372" t="str">
        <f>INDEX(products!$A$1:$G$49,MATCH(orders!$D372,products!$A$1:$A$49,0),MATCH(orders!J$1,products!$A$1:$G$1,0))</f>
        <v>D</v>
      </c>
      <c r="K372">
        <f>INDEX(products!$A$1:$G$49,MATCH(orders!$D372,products!$A$1:$A$49,0),MATCH(orders!K$1,products!$A$1:$G$1,0))</f>
        <v>1</v>
      </c>
      <c r="L372">
        <f>INDEX(products!$A$1:$G$49,MATCH(orders!$D372,products!$A$1:$A$49,0),MATCH(orders!L$1,products!$A$1:$G$1,0))</f>
        <v>12.15</v>
      </c>
      <c r="M372">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_xlfn.XLOOKUP(C373,customers!$A$1:$A$1001,customers!$B$1:$B$1001,1)</f>
        <v>Cortney Gibbonson</v>
      </c>
      <c r="G373" s="2" t="str">
        <f>IF(_xlfn.XLOOKUP(C373,customers!$A$1:$A$1001,customers!$C$1:$C$1001,1)=0,"",_xlfn.XLOOKUP(C373,customers!$A$1:$A$1001,customers!$C$1:$C$1001,1))</f>
        <v>cgibbonsonab@accuweather.com</v>
      </c>
      <c r="H373" s="2" t="str">
        <f>_xlfn.XLOOKUP(C373,customers!$A$1:$A$1001,customers!$G$1:$G$1001,"",)</f>
        <v>United States</v>
      </c>
      <c r="I373" t="str">
        <f>INDEX(products!$A$1:$G$49,MATCH(orders!$D373,products!$A$1:$A$49,0),MATCH(orders!I$1,products!$A$1:$G$1,0))</f>
        <v>Ara</v>
      </c>
      <c r="J373" t="str">
        <f>INDEX(products!$A$1:$G$49,MATCH(orders!$D373,products!$A$1:$A$49,0),MATCH(orders!J$1,products!$A$1:$G$1,0))</f>
        <v>L</v>
      </c>
      <c r="K373">
        <f>INDEX(products!$A$1:$G$49,MATCH(orders!$D373,products!$A$1:$A$49,0),MATCH(orders!K$1,products!$A$1:$G$1,0))</f>
        <v>0.5</v>
      </c>
      <c r="L373">
        <f>INDEX(products!$A$1:$G$49,MATCH(orders!$D373,products!$A$1:$A$49,0),MATCH(orders!L$1,products!$A$1:$G$1,0))</f>
        <v>7.77</v>
      </c>
      <c r="M373">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_xlfn.XLOOKUP(C374,customers!$A$1:$A$1001,customers!$B$1:$B$1001,1)</f>
        <v>Terri Farra</v>
      </c>
      <c r="G374" s="2" t="str">
        <f>IF(_xlfn.XLOOKUP(C374,customers!$A$1:$A$1001,customers!$C$1:$C$1001,1)=0,"",_xlfn.XLOOKUP(C374,customers!$A$1:$A$1001,customers!$C$1:$C$1001,1))</f>
        <v>tfarraac@behance.net</v>
      </c>
      <c r="H374" s="2" t="str">
        <f>_xlfn.XLOOKUP(C374,customers!$A$1:$A$1001,customers!$G$1:$G$1001,"",)</f>
        <v>United States</v>
      </c>
      <c r="I374" t="str">
        <f>INDEX(products!$A$1:$G$49,MATCH(orders!$D374,products!$A$1:$A$49,0),MATCH(orders!I$1,products!$A$1:$G$1,0))</f>
        <v>Rob</v>
      </c>
      <c r="J374" t="str">
        <f>INDEX(products!$A$1:$G$49,MATCH(orders!$D374,products!$A$1:$A$49,0),MATCH(orders!J$1,products!$A$1:$G$1,0))</f>
        <v>L</v>
      </c>
      <c r="K374">
        <f>INDEX(products!$A$1:$G$49,MATCH(orders!$D374,products!$A$1:$A$49,0),MATCH(orders!K$1,products!$A$1:$G$1,0))</f>
        <v>0.5</v>
      </c>
      <c r="L374">
        <f>INDEX(products!$A$1:$G$49,MATCH(orders!$D374,products!$A$1:$A$49,0),MATCH(orders!L$1,products!$A$1:$G$1,0))</f>
        <v>7.169999999999999</v>
      </c>
      <c r="M374">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_xlfn.XLOOKUP(C375,customers!$A$1:$A$1001,customers!$B$1:$B$1001,1)</f>
        <v>Corney Curme</v>
      </c>
      <c r="G375" s="2" t="str">
        <f>IF(_xlfn.XLOOKUP(C375,customers!$A$1:$A$1001,customers!$C$1:$C$1001,1)=0,"",_xlfn.XLOOKUP(C375,customers!$A$1:$A$1001,customers!$C$1:$C$1001,1))</f>
        <v/>
      </c>
      <c r="H375" s="2" t="str">
        <f>_xlfn.XLOOKUP(C375,customers!$A$1:$A$1001,customers!$G$1:$G$1001,"",)</f>
        <v>Ireland</v>
      </c>
      <c r="I375" t="str">
        <f>INDEX(products!$A$1:$G$49,MATCH(orders!$D375,products!$A$1:$A$49,0),MATCH(orders!I$1,products!$A$1:$G$1,0))</f>
        <v>Ara</v>
      </c>
      <c r="J375" t="str">
        <f>INDEX(products!$A$1:$G$49,MATCH(orders!$D375,products!$A$1:$A$49,0),MATCH(orders!J$1,products!$A$1:$G$1,0))</f>
        <v>D</v>
      </c>
      <c r="K375">
        <f>INDEX(products!$A$1:$G$49,MATCH(orders!$D375,products!$A$1:$A$49,0),MATCH(orders!K$1,products!$A$1:$G$1,0))</f>
        <v>0.5</v>
      </c>
      <c r="L375">
        <f>INDEX(products!$A$1:$G$49,MATCH(orders!$D375,products!$A$1:$A$49,0),MATCH(orders!L$1,products!$A$1:$G$1,0))</f>
        <v>5.97</v>
      </c>
      <c r="M37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_xlfn.XLOOKUP(C376,customers!$A$1:$A$1001,customers!$B$1:$B$1001,1)</f>
        <v>Gothart Bamfield</v>
      </c>
      <c r="G376" s="2" t="str">
        <f>IF(_xlfn.XLOOKUP(C376,customers!$A$1:$A$1001,customers!$C$1:$C$1001,1)=0,"",_xlfn.XLOOKUP(C376,customers!$A$1:$A$1001,customers!$C$1:$C$1001,1))</f>
        <v>gbamfieldae@yellowpages.com</v>
      </c>
      <c r="H376" s="2" t="str">
        <f>_xlfn.XLOOKUP(C376,customers!$A$1:$A$1001,customers!$G$1:$G$1001,"",)</f>
        <v>United States</v>
      </c>
      <c r="I376" t="str">
        <f>INDEX(products!$A$1:$G$49,MATCH(orders!$D376,products!$A$1:$A$49,0),MATCH(orders!I$1,products!$A$1:$G$1,0))</f>
        <v>Lib</v>
      </c>
      <c r="J376" t="str">
        <f>INDEX(products!$A$1:$G$49,MATCH(orders!$D376,products!$A$1:$A$49,0),MATCH(orders!J$1,products!$A$1:$G$1,0))</f>
        <v>L</v>
      </c>
      <c r="K376">
        <f>INDEX(products!$A$1:$G$49,MATCH(orders!$D376,products!$A$1:$A$49,0),MATCH(orders!K$1,products!$A$1:$G$1,0))</f>
        <v>0.5</v>
      </c>
      <c r="L376">
        <f>INDEX(products!$A$1:$G$49,MATCH(orders!$D376,products!$A$1:$A$49,0),MATCH(orders!L$1,products!$A$1:$G$1,0))</f>
        <v>9.51</v>
      </c>
      <c r="M376">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_xlfn.XLOOKUP(C377,customers!$A$1:$A$1001,customers!$B$1:$B$1001,1)</f>
        <v>Waylin Hollingdale</v>
      </c>
      <c r="G377" s="2" t="str">
        <f>IF(_xlfn.XLOOKUP(C377,customers!$A$1:$A$1001,customers!$C$1:$C$1001,1)=0,"",_xlfn.XLOOKUP(C377,customers!$A$1:$A$1001,customers!$C$1:$C$1001,1))</f>
        <v>whollingdaleaf@about.me</v>
      </c>
      <c r="H377" s="2" t="str">
        <f>_xlfn.XLOOKUP(C377,customers!$A$1:$A$1001,customers!$G$1:$G$1001,"",)</f>
        <v>United States</v>
      </c>
      <c r="I377" t="str">
        <f>INDEX(products!$A$1:$G$49,MATCH(orders!$D377,products!$A$1:$A$49,0),MATCH(orders!I$1,products!$A$1:$G$1,0))</f>
        <v>Ara</v>
      </c>
      <c r="J377" t="str">
        <f>INDEX(products!$A$1:$G$49,MATCH(orders!$D377,products!$A$1:$A$49,0),MATCH(orders!J$1,products!$A$1:$G$1,0))</f>
        <v>M</v>
      </c>
      <c r="K377">
        <f>INDEX(products!$A$1:$G$49,MATCH(orders!$D377,products!$A$1:$A$49,0),MATCH(orders!K$1,products!$A$1:$G$1,0))</f>
        <v>0.2</v>
      </c>
      <c r="L377">
        <f>INDEX(products!$A$1:$G$49,MATCH(orders!$D377,products!$A$1:$A$49,0),MATCH(orders!L$1,products!$A$1:$G$1,0))</f>
        <v>3.375</v>
      </c>
      <c r="M377">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_xlfn.XLOOKUP(C378,customers!$A$1:$A$1001,customers!$B$1:$B$1001,1)</f>
        <v>Judd De Leek</v>
      </c>
      <c r="G378" s="2" t="str">
        <f>IF(_xlfn.XLOOKUP(C378,customers!$A$1:$A$1001,customers!$C$1:$C$1001,1)=0,"",_xlfn.XLOOKUP(C378,customers!$A$1:$A$1001,customers!$C$1:$C$1001,1))</f>
        <v>jdeag@xrea.com</v>
      </c>
      <c r="H378" s="2" t="str">
        <f>_xlfn.XLOOKUP(C378,customers!$A$1:$A$1001,customers!$G$1:$G$1001,"",)</f>
        <v>United States</v>
      </c>
      <c r="I378" t="str">
        <f>INDEX(products!$A$1:$G$49,MATCH(orders!$D378,products!$A$1:$A$49,0),MATCH(orders!I$1,products!$A$1:$G$1,0))</f>
        <v>Rob</v>
      </c>
      <c r="J378" t="str">
        <f>INDEX(products!$A$1:$G$49,MATCH(orders!$D378,products!$A$1:$A$49,0),MATCH(orders!J$1,products!$A$1:$G$1,0))</f>
        <v>M</v>
      </c>
      <c r="K378">
        <f>INDEX(products!$A$1:$G$49,MATCH(orders!$D378,products!$A$1:$A$49,0),MATCH(orders!K$1,products!$A$1:$G$1,0))</f>
        <v>0.5</v>
      </c>
      <c r="L378">
        <f>INDEX(products!$A$1:$G$49,MATCH(orders!$D378,products!$A$1:$A$49,0),MATCH(orders!L$1,products!$A$1:$G$1,0))</f>
        <v>5.97</v>
      </c>
      <c r="M378">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_xlfn.XLOOKUP(C379,customers!$A$1:$A$1001,customers!$B$1:$B$1001,1)</f>
        <v>Vanya Skullet</v>
      </c>
      <c r="G379" s="2" t="str">
        <f>IF(_xlfn.XLOOKUP(C379,customers!$A$1:$A$1001,customers!$C$1:$C$1001,1)=0,"",_xlfn.XLOOKUP(C379,customers!$A$1:$A$1001,customers!$C$1:$C$1001,1))</f>
        <v>vskulletah@tinyurl.com</v>
      </c>
      <c r="H379" s="2" t="str">
        <f>_xlfn.XLOOKUP(C379,customers!$A$1:$A$1001,customers!$G$1:$G$1001,"",)</f>
        <v>Ireland</v>
      </c>
      <c r="I379" t="str">
        <f>INDEX(products!$A$1:$G$49,MATCH(orders!$D379,products!$A$1:$A$49,0),MATCH(orders!I$1,products!$A$1:$G$1,0))</f>
        <v>Rob</v>
      </c>
      <c r="J379" t="str">
        <f>INDEX(products!$A$1:$G$49,MATCH(orders!$D379,products!$A$1:$A$49,0),MATCH(orders!J$1,products!$A$1:$G$1,0))</f>
        <v>D</v>
      </c>
      <c r="K379">
        <f>INDEX(products!$A$1:$G$49,MATCH(orders!$D379,products!$A$1:$A$49,0),MATCH(orders!K$1,products!$A$1:$G$1,0))</f>
        <v>0.2</v>
      </c>
      <c r="L379">
        <f>INDEX(products!$A$1:$G$49,MATCH(orders!$D379,products!$A$1:$A$49,0),MATCH(orders!L$1,products!$A$1:$G$1,0))</f>
        <v>2.6849999999999996</v>
      </c>
      <c r="M379">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_xlfn.XLOOKUP(C380,customers!$A$1:$A$1001,customers!$B$1:$B$1001,1)</f>
        <v>Jany Rudeforth</v>
      </c>
      <c r="G380" s="2" t="str">
        <f>IF(_xlfn.XLOOKUP(C380,customers!$A$1:$A$1001,customers!$C$1:$C$1001,1)=0,"",_xlfn.XLOOKUP(C380,customers!$A$1:$A$1001,customers!$C$1:$C$1001,1))</f>
        <v>jrudeforthai@wunderground.com</v>
      </c>
      <c r="H380" s="2" t="str">
        <f>_xlfn.XLOOKUP(C380,customers!$A$1:$A$1001,customers!$G$1:$G$1001,"",)</f>
        <v>Ireland</v>
      </c>
      <c r="I380" t="str">
        <f>INDEX(products!$A$1:$G$49,MATCH(orders!$D380,products!$A$1:$A$49,0),MATCH(orders!I$1,products!$A$1:$G$1,0))</f>
        <v>Ara</v>
      </c>
      <c r="J380" t="str">
        <f>INDEX(products!$A$1:$G$49,MATCH(orders!$D380,products!$A$1:$A$49,0),MATCH(orders!J$1,products!$A$1:$G$1,0))</f>
        <v>L</v>
      </c>
      <c r="K380">
        <f>INDEX(products!$A$1:$G$49,MATCH(orders!$D380,products!$A$1:$A$49,0),MATCH(orders!K$1,products!$A$1:$G$1,0))</f>
        <v>0.5</v>
      </c>
      <c r="L380">
        <f>INDEX(products!$A$1:$G$49,MATCH(orders!$D380,products!$A$1:$A$49,0),MATCH(orders!L$1,products!$A$1:$G$1,0))</f>
        <v>7.77</v>
      </c>
      <c r="M380">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_xlfn.XLOOKUP(C381,customers!$A$1:$A$1001,customers!$B$1:$B$1001,1)</f>
        <v>Ashbey Tomaszewski</v>
      </c>
      <c r="G381" s="2" t="str">
        <f>IF(_xlfn.XLOOKUP(C381,customers!$A$1:$A$1001,customers!$C$1:$C$1001,1)=0,"",_xlfn.XLOOKUP(C381,customers!$A$1:$A$1001,customers!$C$1:$C$1001,1))</f>
        <v>atomaszewskiaj@answers.com</v>
      </c>
      <c r="H381" s="2" t="str">
        <f>_xlfn.XLOOKUP(C381,customers!$A$1:$A$1001,customers!$G$1:$G$1001,"",)</f>
        <v>United Kingdom</v>
      </c>
      <c r="I381" t="str">
        <f>INDEX(products!$A$1:$G$49,MATCH(orders!$D381,products!$A$1:$A$49,0),MATCH(orders!I$1,products!$A$1:$G$1,0))</f>
        <v>Rob</v>
      </c>
      <c r="J381" t="str">
        <f>INDEX(products!$A$1:$G$49,MATCH(orders!$D381,products!$A$1:$A$49,0),MATCH(orders!J$1,products!$A$1:$G$1,0))</f>
        <v>L</v>
      </c>
      <c r="K381">
        <f>INDEX(products!$A$1:$G$49,MATCH(orders!$D381,products!$A$1:$A$49,0),MATCH(orders!K$1,products!$A$1:$G$1,0))</f>
        <v>0.5</v>
      </c>
      <c r="L381">
        <f>INDEX(products!$A$1:$G$49,MATCH(orders!$D381,products!$A$1:$A$49,0),MATCH(orders!L$1,products!$A$1:$G$1,0))</f>
        <v>7.169999999999999</v>
      </c>
      <c r="M381">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_xlfn.XLOOKUP(C382,customers!$A$1:$A$1001,customers!$B$1:$B$1001,1)</f>
        <v>Flynn Antony</v>
      </c>
      <c r="G382" s="2" t="str">
        <f>IF(_xlfn.XLOOKUP(C382,customers!$A$1:$A$1001,customers!$C$1:$C$1001,1)=0,"",_xlfn.XLOOKUP(C382,customers!$A$1:$A$1001,customers!$C$1:$C$1001,1))</f>
        <v/>
      </c>
      <c r="H382" s="2" t="str">
        <f>_xlfn.XLOOKUP(C382,customers!$A$1:$A$1001,customers!$G$1:$G$1001,"",)</f>
        <v>United States</v>
      </c>
      <c r="I382" t="str">
        <f>INDEX(products!$A$1:$G$49,MATCH(orders!$D382,products!$A$1:$A$49,0),MATCH(orders!I$1,products!$A$1:$G$1,0))</f>
        <v>Lib</v>
      </c>
      <c r="J382" t="str">
        <f>INDEX(products!$A$1:$G$49,MATCH(orders!$D382,products!$A$1:$A$49,0),MATCH(orders!J$1,products!$A$1:$G$1,0))</f>
        <v>D</v>
      </c>
      <c r="K382">
        <f>INDEX(products!$A$1:$G$49,MATCH(orders!$D382,products!$A$1:$A$49,0),MATCH(orders!K$1,products!$A$1:$G$1,0))</f>
        <v>0.5</v>
      </c>
      <c r="L382">
        <f>INDEX(products!$A$1:$G$49,MATCH(orders!$D382,products!$A$1:$A$49,0),MATCH(orders!L$1,products!$A$1:$G$1,0))</f>
        <v>7.77</v>
      </c>
      <c r="M382">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_xlfn.XLOOKUP(C383,customers!$A$1:$A$1001,customers!$B$1:$B$1001,1)</f>
        <v>Pren Bess</v>
      </c>
      <c r="G383" s="2" t="str">
        <f>IF(_xlfn.XLOOKUP(C383,customers!$A$1:$A$1001,customers!$C$1:$C$1001,1)=0,"",_xlfn.XLOOKUP(C383,customers!$A$1:$A$1001,customers!$C$1:$C$1001,1))</f>
        <v>pbessal@qq.com</v>
      </c>
      <c r="H383" s="2" t="str">
        <f>_xlfn.XLOOKUP(C383,customers!$A$1:$A$1001,customers!$G$1:$G$1001,"",)</f>
        <v>United States</v>
      </c>
      <c r="I383" t="str">
        <f>INDEX(products!$A$1:$G$49,MATCH(orders!$D383,products!$A$1:$A$49,0),MATCH(orders!I$1,products!$A$1:$G$1,0))</f>
        <v>Ara</v>
      </c>
      <c r="J383" t="str">
        <f>INDEX(products!$A$1:$G$49,MATCH(orders!$D383,products!$A$1:$A$49,0),MATCH(orders!J$1,products!$A$1:$G$1,0))</f>
        <v>D</v>
      </c>
      <c r="K383">
        <f>INDEX(products!$A$1:$G$49,MATCH(orders!$D383,products!$A$1:$A$49,0),MATCH(orders!K$1,products!$A$1:$G$1,0))</f>
        <v>0.2</v>
      </c>
      <c r="L383">
        <f>INDEX(products!$A$1:$G$49,MATCH(orders!$D383,products!$A$1:$A$49,0),MATCH(orders!L$1,products!$A$1:$G$1,0))</f>
        <v>2.9849999999999999</v>
      </c>
      <c r="M383">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_xlfn.XLOOKUP(C384,customers!$A$1:$A$1001,customers!$B$1:$B$1001,1)</f>
        <v>Elka Windress</v>
      </c>
      <c r="G384" s="2" t="str">
        <f>IF(_xlfn.XLOOKUP(C384,customers!$A$1:$A$1001,customers!$C$1:$C$1001,1)=0,"",_xlfn.XLOOKUP(C384,customers!$A$1:$A$1001,customers!$C$1:$C$1001,1))</f>
        <v>ewindressam@marketwatch.com</v>
      </c>
      <c r="H384" s="2" t="str">
        <f>_xlfn.XLOOKUP(C384,customers!$A$1:$A$1001,customers!$G$1:$G$1001,"",)</f>
        <v>United States</v>
      </c>
      <c r="I384" t="str">
        <f>INDEX(products!$A$1:$G$49,MATCH(orders!$D384,products!$A$1:$A$49,0),MATCH(orders!I$1,products!$A$1:$G$1,0))</f>
        <v>Exc</v>
      </c>
      <c r="J384" t="str">
        <f>INDEX(products!$A$1:$G$49,MATCH(orders!$D384,products!$A$1:$A$49,0),MATCH(orders!J$1,products!$A$1:$G$1,0))</f>
        <v>D</v>
      </c>
      <c r="K384">
        <f>INDEX(products!$A$1:$G$49,MATCH(orders!$D384,products!$A$1:$A$49,0),MATCH(orders!K$1,products!$A$1:$G$1,0))</f>
        <v>0.5</v>
      </c>
      <c r="L384">
        <f>INDEX(products!$A$1:$G$49,MATCH(orders!$D384,products!$A$1:$A$49,0),MATCH(orders!L$1,products!$A$1:$G$1,0))</f>
        <v>7.29</v>
      </c>
      <c r="M384">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_xlfn.XLOOKUP(C385,customers!$A$1:$A$1001,customers!$B$1:$B$1001,1)</f>
        <v>Marty Kidstoun</v>
      </c>
      <c r="G385" s="2" t="str">
        <f>IF(_xlfn.XLOOKUP(C385,customers!$A$1:$A$1001,customers!$C$1:$C$1001,1)=0,"",_xlfn.XLOOKUP(C385,customers!$A$1:$A$1001,customers!$C$1:$C$1001,1))</f>
        <v/>
      </c>
      <c r="H385" s="2" t="str">
        <f>_xlfn.XLOOKUP(C385,customers!$A$1:$A$1001,customers!$G$1:$G$1001,"",)</f>
        <v>United States</v>
      </c>
      <c r="I385" t="str">
        <f>INDEX(products!$A$1:$G$49,MATCH(orders!$D385,products!$A$1:$A$49,0),MATCH(orders!I$1,products!$A$1:$G$1,0))</f>
        <v>Exc</v>
      </c>
      <c r="J385" t="str">
        <f>INDEX(products!$A$1:$G$49,MATCH(orders!$D385,products!$A$1:$A$49,0),MATCH(orders!J$1,products!$A$1:$G$1,0))</f>
        <v>L</v>
      </c>
      <c r="K385">
        <f>INDEX(products!$A$1:$G$49,MATCH(orders!$D385,products!$A$1:$A$49,0),MATCH(orders!K$1,products!$A$1:$G$1,0))</f>
        <v>0.5</v>
      </c>
      <c r="L385">
        <f>INDEX(products!$A$1:$G$49,MATCH(orders!$D385,products!$A$1:$A$49,0),MATCH(orders!L$1,products!$A$1:$G$1,0))</f>
        <v>8.91</v>
      </c>
      <c r="M38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_xlfn.XLOOKUP(C386,customers!$A$1:$A$1001,customers!$B$1:$B$1001,1)</f>
        <v>Nickey Dimbleby</v>
      </c>
      <c r="G386" s="2" t="str">
        <f>IF(_xlfn.XLOOKUP(C386,customers!$A$1:$A$1001,customers!$C$1:$C$1001,1)=0,"",_xlfn.XLOOKUP(C386,customers!$A$1:$A$1001,customers!$C$1:$C$1001,1))</f>
        <v/>
      </c>
      <c r="H386" s="2" t="str">
        <f>_xlfn.XLOOKUP(C386,customers!$A$1:$A$1001,customers!$G$1:$G$1001,"",)</f>
        <v>United States</v>
      </c>
      <c r="I386" t="str">
        <f>INDEX(products!$A$1:$G$49,MATCH(orders!$D386,products!$A$1:$A$49,0),MATCH(orders!I$1,products!$A$1:$G$1,0))</f>
        <v>Ara</v>
      </c>
      <c r="J386" t="str">
        <f>INDEX(products!$A$1:$G$49,MATCH(orders!$D386,products!$A$1:$A$49,0),MATCH(orders!J$1,products!$A$1:$G$1,0))</f>
        <v>L</v>
      </c>
      <c r="K386">
        <f>INDEX(products!$A$1:$G$49,MATCH(orders!$D386,products!$A$1:$A$49,0),MATCH(orders!K$1,products!$A$1:$G$1,0))</f>
        <v>2.5</v>
      </c>
      <c r="L386">
        <f>INDEX(products!$A$1:$G$49,MATCH(orders!$D386,products!$A$1:$A$49,0),MATCH(orders!L$1,products!$A$1:$G$1,0))</f>
        <v>29.784999999999997</v>
      </c>
      <c r="M386">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_xlfn.XLOOKUP(C387,customers!$A$1:$A$1001,customers!$B$1:$B$1001,1)</f>
        <v>Virgil Baumadier</v>
      </c>
      <c r="G387" s="2" t="str">
        <f>IF(_xlfn.XLOOKUP(C387,customers!$A$1:$A$1001,customers!$C$1:$C$1001,1)=0,"",_xlfn.XLOOKUP(C387,customers!$A$1:$A$1001,customers!$C$1:$C$1001,1))</f>
        <v>vbaumadierap@google.cn</v>
      </c>
      <c r="H387" s="2" t="str">
        <f>_xlfn.XLOOKUP(C387,customers!$A$1:$A$1001,customers!$G$1:$G$1001,"",)</f>
        <v>United States</v>
      </c>
      <c r="I387" t="str">
        <f>INDEX(products!$A$1:$G$49,MATCH(orders!$D387,products!$A$1:$A$49,0),MATCH(orders!I$1,products!$A$1:$G$1,0))</f>
        <v>Lib</v>
      </c>
      <c r="J387" t="str">
        <f>INDEX(products!$A$1:$G$49,MATCH(orders!$D387,products!$A$1:$A$49,0),MATCH(orders!J$1,products!$A$1:$G$1,0))</f>
        <v>M</v>
      </c>
      <c r="K387">
        <f>INDEX(products!$A$1:$G$49,MATCH(orders!$D387,products!$A$1:$A$49,0),MATCH(orders!K$1,products!$A$1:$G$1,0))</f>
        <v>0.5</v>
      </c>
      <c r="L387">
        <f>INDEX(products!$A$1:$G$49,MATCH(orders!$D387,products!$A$1:$A$49,0),MATCH(orders!L$1,products!$A$1:$G$1,0))</f>
        <v>8.73</v>
      </c>
      <c r="M387">
        <f t="shared" ref="M387:M450" si="18">E387*L387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_xlfn.XLOOKUP(C388,customers!$A$1:$A$1001,customers!$B$1:$B$1001,1)</f>
        <v>Lenore Messenbird</v>
      </c>
      <c r="G388" s="2" t="str">
        <f>IF(_xlfn.XLOOKUP(C388,customers!$A$1:$A$1001,customers!$C$1:$C$1001,1)=0,"",_xlfn.XLOOKUP(C388,customers!$A$1:$A$1001,customers!$C$1:$C$1001,1))</f>
        <v/>
      </c>
      <c r="H388" s="2" t="str">
        <f>_xlfn.XLOOKUP(C388,customers!$A$1:$A$1001,customers!$G$1:$G$1001,"",)</f>
        <v>United States</v>
      </c>
      <c r="I388" t="str">
        <f>INDEX(products!$A$1:$G$49,MATCH(orders!$D388,products!$A$1:$A$49,0),MATCH(orders!I$1,products!$A$1:$G$1,0))</f>
        <v>Ara</v>
      </c>
      <c r="J388" t="str">
        <f>INDEX(products!$A$1:$G$49,MATCH(orders!$D388,products!$A$1:$A$49,0),MATCH(orders!J$1,products!$A$1:$G$1,0))</f>
        <v>D</v>
      </c>
      <c r="K388">
        <f>INDEX(products!$A$1:$G$49,MATCH(orders!$D388,products!$A$1:$A$49,0),MATCH(orders!K$1,products!$A$1:$G$1,0))</f>
        <v>0.2</v>
      </c>
      <c r="L388">
        <f>INDEX(products!$A$1:$G$49,MATCH(orders!$D388,products!$A$1:$A$49,0),MATCH(orders!L$1,products!$A$1:$G$1,0))</f>
        <v>2.9849999999999999</v>
      </c>
      <c r="M388">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_xlfn.XLOOKUP(C389,customers!$A$1:$A$1001,customers!$B$1:$B$1001,1)</f>
        <v>Shirleen Welds</v>
      </c>
      <c r="G389" s="2" t="str">
        <f>IF(_xlfn.XLOOKUP(C389,customers!$A$1:$A$1001,customers!$C$1:$C$1001,1)=0,"",_xlfn.XLOOKUP(C389,customers!$A$1:$A$1001,customers!$C$1:$C$1001,1))</f>
        <v>sweldsar@wired.com</v>
      </c>
      <c r="H389" s="2" t="str">
        <f>_xlfn.XLOOKUP(C389,customers!$A$1:$A$1001,customers!$G$1:$G$1001,"",)</f>
        <v>United States</v>
      </c>
      <c r="I389" t="str">
        <f>INDEX(products!$A$1:$G$49,MATCH(orders!$D389,products!$A$1:$A$49,0),MATCH(orders!I$1,products!$A$1:$G$1,0))</f>
        <v>Exc</v>
      </c>
      <c r="J389" t="str">
        <f>INDEX(products!$A$1:$G$49,MATCH(orders!$D389,products!$A$1:$A$49,0),MATCH(orders!J$1,products!$A$1:$G$1,0))</f>
        <v>L</v>
      </c>
      <c r="K389">
        <f>INDEX(products!$A$1:$G$49,MATCH(orders!$D389,products!$A$1:$A$49,0),MATCH(orders!K$1,products!$A$1:$G$1,0))</f>
        <v>1</v>
      </c>
      <c r="L389">
        <f>INDEX(products!$A$1:$G$49,MATCH(orders!$D389,products!$A$1:$A$49,0),MATCH(orders!L$1,products!$A$1:$G$1,0))</f>
        <v>14.85</v>
      </c>
      <c r="M389">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_xlfn.XLOOKUP(C390,customers!$A$1:$A$1001,customers!$B$1:$B$1001,1)</f>
        <v>Maisie Sarvar</v>
      </c>
      <c r="G390" s="2" t="str">
        <f>IF(_xlfn.XLOOKUP(C390,customers!$A$1:$A$1001,customers!$C$1:$C$1001,1)=0,"",_xlfn.XLOOKUP(C390,customers!$A$1:$A$1001,customers!$C$1:$C$1001,1))</f>
        <v>msarvaras@artisteer.com</v>
      </c>
      <c r="H390" s="2" t="str">
        <f>_xlfn.XLOOKUP(C390,customers!$A$1:$A$1001,customers!$G$1:$G$1001,"",)</f>
        <v>United States</v>
      </c>
      <c r="I390" t="str">
        <f>INDEX(products!$A$1:$G$49,MATCH(orders!$D390,products!$A$1:$A$49,0),MATCH(orders!I$1,products!$A$1:$G$1,0))</f>
        <v>Lib</v>
      </c>
      <c r="J390" t="str">
        <f>INDEX(products!$A$1:$G$49,MATCH(orders!$D390,products!$A$1:$A$49,0),MATCH(orders!J$1,products!$A$1:$G$1,0))</f>
        <v>D</v>
      </c>
      <c r="K390">
        <f>INDEX(products!$A$1:$G$49,MATCH(orders!$D390,products!$A$1:$A$49,0),MATCH(orders!K$1,products!$A$1:$G$1,0))</f>
        <v>0.2</v>
      </c>
      <c r="L390">
        <f>INDEX(products!$A$1:$G$49,MATCH(orders!$D390,products!$A$1:$A$49,0),MATCH(orders!L$1,products!$A$1:$G$1,0))</f>
        <v>3.8849999999999998</v>
      </c>
      <c r="M390">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_xlfn.XLOOKUP(C391,customers!$A$1:$A$1001,customers!$B$1:$B$1001,1)</f>
        <v>Andrej Havick</v>
      </c>
      <c r="G391" s="2" t="str">
        <f>IF(_xlfn.XLOOKUP(C391,customers!$A$1:$A$1001,customers!$C$1:$C$1001,1)=0,"",_xlfn.XLOOKUP(C391,customers!$A$1:$A$1001,customers!$C$1:$C$1001,1))</f>
        <v>ahavickat@nsw.gov.au</v>
      </c>
      <c r="H391" s="2" t="str">
        <f>_xlfn.XLOOKUP(C391,customers!$A$1:$A$1001,customers!$G$1:$G$1001,"",)</f>
        <v>United States</v>
      </c>
      <c r="I391" t="str">
        <f>INDEX(products!$A$1:$G$49,MATCH(orders!$D391,products!$A$1:$A$49,0),MATCH(orders!I$1,products!$A$1:$G$1,0))</f>
        <v>Lib</v>
      </c>
      <c r="J391" t="str">
        <f>INDEX(products!$A$1:$G$49,MATCH(orders!$D391,products!$A$1:$A$49,0),MATCH(orders!J$1,products!$A$1:$G$1,0))</f>
        <v>D</v>
      </c>
      <c r="K391">
        <f>INDEX(products!$A$1:$G$49,MATCH(orders!$D391,products!$A$1:$A$49,0),MATCH(orders!K$1,products!$A$1:$G$1,0))</f>
        <v>0.5</v>
      </c>
      <c r="L391">
        <f>INDEX(products!$A$1:$G$49,MATCH(orders!$D391,products!$A$1:$A$49,0),MATCH(orders!L$1,products!$A$1:$G$1,0))</f>
        <v>7.77</v>
      </c>
      <c r="M391">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_xlfn.XLOOKUP(C392,customers!$A$1:$A$1001,customers!$B$1:$B$1001,1)</f>
        <v>Sloan Diviny</v>
      </c>
      <c r="G392" s="2" t="str">
        <f>IF(_xlfn.XLOOKUP(C392,customers!$A$1:$A$1001,customers!$C$1:$C$1001,1)=0,"",_xlfn.XLOOKUP(C392,customers!$A$1:$A$1001,customers!$C$1:$C$1001,1))</f>
        <v>sdivinyau@ask.com</v>
      </c>
      <c r="H392" s="2" t="str">
        <f>_xlfn.XLOOKUP(C392,customers!$A$1:$A$1001,customers!$G$1:$G$1001,"",)</f>
        <v>United States</v>
      </c>
      <c r="I392" t="str">
        <f>INDEX(products!$A$1:$G$49,MATCH(orders!$D392,products!$A$1:$A$49,0),MATCH(orders!I$1,products!$A$1:$G$1,0))</f>
        <v>Exc</v>
      </c>
      <c r="J392" t="str">
        <f>INDEX(products!$A$1:$G$49,MATCH(orders!$D392,products!$A$1:$A$49,0),MATCH(orders!J$1,products!$A$1:$G$1,0))</f>
        <v>D</v>
      </c>
      <c r="K392">
        <f>INDEX(products!$A$1:$G$49,MATCH(orders!$D392,products!$A$1:$A$49,0),MATCH(orders!K$1,products!$A$1:$G$1,0))</f>
        <v>0.5</v>
      </c>
      <c r="L392">
        <f>INDEX(products!$A$1:$G$49,MATCH(orders!$D392,products!$A$1:$A$49,0),MATCH(orders!L$1,products!$A$1:$G$1,0))</f>
        <v>7.29</v>
      </c>
      <c r="M392">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_xlfn.XLOOKUP(C393,customers!$A$1:$A$1001,customers!$B$1:$B$1001,1)</f>
        <v>Itch Norquoy</v>
      </c>
      <c r="G393" s="2" t="str">
        <f>IF(_xlfn.XLOOKUP(C393,customers!$A$1:$A$1001,customers!$C$1:$C$1001,1)=0,"",_xlfn.XLOOKUP(C393,customers!$A$1:$A$1001,customers!$C$1:$C$1001,1))</f>
        <v>inorquoyav@businessweek.com</v>
      </c>
      <c r="H393" s="2" t="str">
        <f>_xlfn.XLOOKUP(C393,customers!$A$1:$A$1001,customers!$G$1:$G$1001,"",)</f>
        <v>United States</v>
      </c>
      <c r="I393" t="str">
        <f>INDEX(products!$A$1:$G$49,MATCH(orders!$D393,products!$A$1:$A$49,0),MATCH(orders!I$1,products!$A$1:$G$1,0))</f>
        <v>Ara</v>
      </c>
      <c r="J393" t="str">
        <f>INDEX(products!$A$1:$G$49,MATCH(orders!$D393,products!$A$1:$A$49,0),MATCH(orders!J$1,products!$A$1:$G$1,0))</f>
        <v>M</v>
      </c>
      <c r="K393">
        <f>INDEX(products!$A$1:$G$49,MATCH(orders!$D393,products!$A$1:$A$49,0),MATCH(orders!K$1,products!$A$1:$G$1,0))</f>
        <v>0.5</v>
      </c>
      <c r="L393">
        <f>INDEX(products!$A$1:$G$49,MATCH(orders!$D393,products!$A$1:$A$49,0),MATCH(orders!L$1,products!$A$1:$G$1,0))</f>
        <v>6.75</v>
      </c>
      <c r="M393">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_xlfn.XLOOKUP(C394,customers!$A$1:$A$1001,customers!$B$1:$B$1001,1)</f>
        <v>Anson Iddison</v>
      </c>
      <c r="G394" s="2" t="str">
        <f>IF(_xlfn.XLOOKUP(C394,customers!$A$1:$A$1001,customers!$C$1:$C$1001,1)=0,"",_xlfn.XLOOKUP(C394,customers!$A$1:$A$1001,customers!$C$1:$C$1001,1))</f>
        <v>aiddisonaw@usa.gov</v>
      </c>
      <c r="H394" s="2" t="str">
        <f>_xlfn.XLOOKUP(C394,customers!$A$1:$A$1001,customers!$G$1:$G$1001,"",)</f>
        <v>United States</v>
      </c>
      <c r="I394" t="str">
        <f>INDEX(products!$A$1:$G$49,MATCH(orders!$D394,products!$A$1:$A$49,0),MATCH(orders!I$1,products!$A$1:$G$1,0))</f>
        <v>Exc</v>
      </c>
      <c r="J394" t="str">
        <f>INDEX(products!$A$1:$G$49,MATCH(orders!$D394,products!$A$1:$A$49,0),MATCH(orders!J$1,products!$A$1:$G$1,0))</f>
        <v>L</v>
      </c>
      <c r="K394">
        <f>INDEX(products!$A$1:$G$49,MATCH(orders!$D394,products!$A$1:$A$49,0),MATCH(orders!K$1,products!$A$1:$G$1,0))</f>
        <v>1</v>
      </c>
      <c r="L394">
        <f>INDEX(products!$A$1:$G$49,MATCH(orders!$D394,products!$A$1:$A$49,0),MATCH(orders!L$1,products!$A$1:$G$1,0))</f>
        <v>14.85</v>
      </c>
      <c r="M394">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_xlfn.XLOOKUP(C395,customers!$A$1:$A$1001,customers!$B$1:$B$1001,1)</f>
        <v>Anson Iddison</v>
      </c>
      <c r="G395" s="2" t="str">
        <f>IF(_xlfn.XLOOKUP(C395,customers!$A$1:$A$1001,customers!$C$1:$C$1001,1)=0,"",_xlfn.XLOOKUP(C395,customers!$A$1:$A$1001,customers!$C$1:$C$1001,1))</f>
        <v>aiddisonaw@usa.gov</v>
      </c>
      <c r="H395" s="2" t="str">
        <f>_xlfn.XLOOKUP(C395,customers!$A$1:$A$1001,customers!$G$1:$G$1001,"",)</f>
        <v>United States</v>
      </c>
      <c r="I395" t="str">
        <f>INDEX(products!$A$1:$G$49,MATCH(orders!$D395,products!$A$1:$A$49,0),MATCH(orders!I$1,products!$A$1:$G$1,0))</f>
        <v>Ara</v>
      </c>
      <c r="J395" t="str">
        <f>INDEX(products!$A$1:$G$49,MATCH(orders!$D395,products!$A$1:$A$49,0),MATCH(orders!J$1,products!$A$1:$G$1,0))</f>
        <v>L</v>
      </c>
      <c r="K395">
        <f>INDEX(products!$A$1:$G$49,MATCH(orders!$D395,products!$A$1:$A$49,0),MATCH(orders!K$1,products!$A$1:$G$1,0))</f>
        <v>0.2</v>
      </c>
      <c r="L395">
        <f>INDEX(products!$A$1:$G$49,MATCH(orders!$D395,products!$A$1:$A$49,0),MATCH(orders!L$1,products!$A$1:$G$1,0))</f>
        <v>3.8849999999999998</v>
      </c>
      <c r="M39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_xlfn.XLOOKUP(C396,customers!$A$1:$A$1001,customers!$B$1:$B$1001,1)</f>
        <v>Randal Longfield</v>
      </c>
      <c r="G396" s="2" t="str">
        <f>IF(_xlfn.XLOOKUP(C396,customers!$A$1:$A$1001,customers!$C$1:$C$1001,1)=0,"",_xlfn.XLOOKUP(C396,customers!$A$1:$A$1001,customers!$C$1:$C$1001,1))</f>
        <v>rlongfielday@bluehost.com</v>
      </c>
      <c r="H396" s="2" t="str">
        <f>_xlfn.XLOOKUP(C396,customers!$A$1:$A$1001,customers!$G$1:$G$1001,"",)</f>
        <v>United States</v>
      </c>
      <c r="I396" t="str">
        <f>INDEX(products!$A$1:$G$49,MATCH(orders!$D396,products!$A$1:$A$49,0),MATCH(orders!I$1,products!$A$1:$G$1,0))</f>
        <v>Rob</v>
      </c>
      <c r="J396" t="str">
        <f>INDEX(products!$A$1:$G$49,MATCH(orders!$D396,products!$A$1:$A$49,0),MATCH(orders!J$1,products!$A$1:$G$1,0))</f>
        <v>L</v>
      </c>
      <c r="K396">
        <f>INDEX(products!$A$1:$G$49,MATCH(orders!$D396,products!$A$1:$A$49,0),MATCH(orders!K$1,products!$A$1:$G$1,0))</f>
        <v>2.5</v>
      </c>
      <c r="L396">
        <f>INDEX(products!$A$1:$G$49,MATCH(orders!$D396,products!$A$1:$A$49,0),MATCH(orders!L$1,products!$A$1:$G$1,0))</f>
        <v>27.484999999999996</v>
      </c>
      <c r="M396">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_xlfn.XLOOKUP(C397,customers!$A$1:$A$1001,customers!$B$1:$B$1001,1)</f>
        <v>Gregorius Kislingbury</v>
      </c>
      <c r="G397" s="2" t="str">
        <f>IF(_xlfn.XLOOKUP(C397,customers!$A$1:$A$1001,customers!$C$1:$C$1001,1)=0,"",_xlfn.XLOOKUP(C397,customers!$A$1:$A$1001,customers!$C$1:$C$1001,1))</f>
        <v>gkislingburyaz@samsung.com</v>
      </c>
      <c r="H397" s="2" t="str">
        <f>_xlfn.XLOOKUP(C397,customers!$A$1:$A$1001,customers!$G$1:$G$1001,"",)</f>
        <v>United States</v>
      </c>
      <c r="I397" t="str">
        <f>INDEX(products!$A$1:$G$49,MATCH(orders!$D397,products!$A$1:$A$49,0),MATCH(orders!I$1,products!$A$1:$G$1,0))</f>
        <v>Lib</v>
      </c>
      <c r="J397" t="str">
        <f>INDEX(products!$A$1:$G$49,MATCH(orders!$D397,products!$A$1:$A$49,0),MATCH(orders!J$1,products!$A$1:$G$1,0))</f>
        <v>D</v>
      </c>
      <c r="K397">
        <f>INDEX(products!$A$1:$G$49,MATCH(orders!$D397,products!$A$1:$A$49,0),MATCH(orders!K$1,products!$A$1:$G$1,0))</f>
        <v>0.5</v>
      </c>
      <c r="L397">
        <f>INDEX(products!$A$1:$G$49,MATCH(orders!$D397,products!$A$1:$A$49,0),MATCH(orders!L$1,products!$A$1:$G$1,0))</f>
        <v>7.77</v>
      </c>
      <c r="M397">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_xlfn.XLOOKUP(C398,customers!$A$1:$A$1001,customers!$B$1:$B$1001,1)</f>
        <v>Xenos Gibbons</v>
      </c>
      <c r="G398" s="2" t="str">
        <f>IF(_xlfn.XLOOKUP(C398,customers!$A$1:$A$1001,customers!$C$1:$C$1001,1)=0,"",_xlfn.XLOOKUP(C398,customers!$A$1:$A$1001,customers!$C$1:$C$1001,1))</f>
        <v>xgibbonsb0@artisteer.com</v>
      </c>
      <c r="H398" s="2" t="str">
        <f>_xlfn.XLOOKUP(C398,customers!$A$1:$A$1001,customers!$G$1:$G$1001,"",)</f>
        <v>United States</v>
      </c>
      <c r="I398" t="str">
        <f>INDEX(products!$A$1:$G$49,MATCH(orders!$D398,products!$A$1:$A$49,0),MATCH(orders!I$1,products!$A$1:$G$1,0))</f>
        <v>Ara</v>
      </c>
      <c r="J398" t="str">
        <f>INDEX(products!$A$1:$G$49,MATCH(orders!$D398,products!$A$1:$A$49,0),MATCH(orders!J$1,products!$A$1:$G$1,0))</f>
        <v>L</v>
      </c>
      <c r="K398">
        <f>INDEX(products!$A$1:$G$49,MATCH(orders!$D398,products!$A$1:$A$49,0),MATCH(orders!K$1,products!$A$1:$G$1,0))</f>
        <v>0.5</v>
      </c>
      <c r="L398">
        <f>INDEX(products!$A$1:$G$49,MATCH(orders!$D398,products!$A$1:$A$49,0),MATCH(orders!L$1,products!$A$1:$G$1,0))</f>
        <v>7.77</v>
      </c>
      <c r="M398">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_xlfn.XLOOKUP(C399,customers!$A$1:$A$1001,customers!$B$1:$B$1001,1)</f>
        <v>Fleur Parres</v>
      </c>
      <c r="G399" s="2" t="str">
        <f>IF(_xlfn.XLOOKUP(C399,customers!$A$1:$A$1001,customers!$C$1:$C$1001,1)=0,"",_xlfn.XLOOKUP(C399,customers!$A$1:$A$1001,customers!$C$1:$C$1001,1))</f>
        <v>fparresb1@imageshack.us</v>
      </c>
      <c r="H399" s="2" t="str">
        <f>_xlfn.XLOOKUP(C399,customers!$A$1:$A$1001,customers!$G$1:$G$1001,"",)</f>
        <v>United States</v>
      </c>
      <c r="I399" t="str">
        <f>INDEX(products!$A$1:$G$49,MATCH(orders!$D399,products!$A$1:$A$49,0),MATCH(orders!I$1,products!$A$1:$G$1,0))</f>
        <v>Lib</v>
      </c>
      <c r="J399" t="str">
        <f>INDEX(products!$A$1:$G$49,MATCH(orders!$D399,products!$A$1:$A$49,0),MATCH(orders!J$1,products!$A$1:$G$1,0))</f>
        <v>D</v>
      </c>
      <c r="K399">
        <f>INDEX(products!$A$1:$G$49,MATCH(orders!$D399,products!$A$1:$A$49,0),MATCH(orders!K$1,products!$A$1:$G$1,0))</f>
        <v>0.5</v>
      </c>
      <c r="L399">
        <f>INDEX(products!$A$1:$G$49,MATCH(orders!$D399,products!$A$1:$A$49,0),MATCH(orders!L$1,products!$A$1:$G$1,0))</f>
        <v>7.77</v>
      </c>
      <c r="M399">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_xlfn.XLOOKUP(C400,customers!$A$1:$A$1001,customers!$B$1:$B$1001,1)</f>
        <v>Gran Sibray</v>
      </c>
      <c r="G400" s="2" t="str">
        <f>IF(_xlfn.XLOOKUP(C400,customers!$A$1:$A$1001,customers!$C$1:$C$1001,1)=0,"",_xlfn.XLOOKUP(C400,customers!$A$1:$A$1001,customers!$C$1:$C$1001,1))</f>
        <v>gsibrayb2@wsj.com</v>
      </c>
      <c r="H400" s="2" t="str">
        <f>_xlfn.XLOOKUP(C400,customers!$A$1:$A$1001,customers!$G$1:$G$1001,"",)</f>
        <v>United States</v>
      </c>
      <c r="I400" t="str">
        <f>INDEX(products!$A$1:$G$49,MATCH(orders!$D400,products!$A$1:$A$49,0),MATCH(orders!I$1,products!$A$1:$G$1,0))</f>
        <v>Ara</v>
      </c>
      <c r="J400" t="str">
        <f>INDEX(products!$A$1:$G$49,MATCH(orders!$D400,products!$A$1:$A$49,0),MATCH(orders!J$1,products!$A$1:$G$1,0))</f>
        <v>D</v>
      </c>
      <c r="K400">
        <f>INDEX(products!$A$1:$G$49,MATCH(orders!$D400,products!$A$1:$A$49,0),MATCH(orders!K$1,products!$A$1:$G$1,0))</f>
        <v>0.2</v>
      </c>
      <c r="L400">
        <f>INDEX(products!$A$1:$G$49,MATCH(orders!$D400,products!$A$1:$A$49,0),MATCH(orders!L$1,products!$A$1:$G$1,0))</f>
        <v>2.9849999999999999</v>
      </c>
      <c r="M400">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_xlfn.XLOOKUP(C401,customers!$A$1:$A$1001,customers!$B$1:$B$1001,1)</f>
        <v>Ingelbert Hotchkin</v>
      </c>
      <c r="G401" s="2" t="str">
        <f>IF(_xlfn.XLOOKUP(C401,customers!$A$1:$A$1001,customers!$C$1:$C$1001,1)=0,"",_xlfn.XLOOKUP(C401,customers!$A$1:$A$1001,customers!$C$1:$C$1001,1))</f>
        <v>ihotchkinb3@mit.edu</v>
      </c>
      <c r="H401" s="2" t="str">
        <f>_xlfn.XLOOKUP(C401,customers!$A$1:$A$1001,customers!$G$1:$G$1001,"",)</f>
        <v>United Kingdom</v>
      </c>
      <c r="I401" t="str">
        <f>INDEX(products!$A$1:$G$49,MATCH(orders!$D401,products!$A$1:$A$49,0),MATCH(orders!I$1,products!$A$1:$G$1,0))</f>
        <v>Exc</v>
      </c>
      <c r="J401" t="str">
        <f>INDEX(products!$A$1:$G$49,MATCH(orders!$D401,products!$A$1:$A$49,0),MATCH(orders!J$1,products!$A$1:$G$1,0))</f>
        <v>D</v>
      </c>
      <c r="K401">
        <f>INDEX(products!$A$1:$G$49,MATCH(orders!$D401,products!$A$1:$A$49,0),MATCH(orders!K$1,products!$A$1:$G$1,0))</f>
        <v>2.5</v>
      </c>
      <c r="L401">
        <f>INDEX(products!$A$1:$G$49,MATCH(orders!$D401,products!$A$1:$A$49,0),MATCH(orders!L$1,products!$A$1:$G$1,0))</f>
        <v>27.945</v>
      </c>
      <c r="M401">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_xlfn.XLOOKUP(C402,customers!$A$1:$A$1001,customers!$B$1:$B$1001,1)</f>
        <v>Neely Broadberrie</v>
      </c>
      <c r="G402" s="2" t="str">
        <f>IF(_xlfn.XLOOKUP(C402,customers!$A$1:$A$1001,customers!$C$1:$C$1001,1)=0,"",_xlfn.XLOOKUP(C402,customers!$A$1:$A$1001,customers!$C$1:$C$1001,1))</f>
        <v>nbroadberrieb4@gnu.org</v>
      </c>
      <c r="H402" s="2" t="str">
        <f>_xlfn.XLOOKUP(C402,customers!$A$1:$A$1001,customers!$G$1:$G$1001,"",)</f>
        <v>United States</v>
      </c>
      <c r="I402" t="str">
        <f>INDEX(products!$A$1:$G$49,MATCH(orders!$D402,products!$A$1:$A$49,0),MATCH(orders!I$1,products!$A$1:$G$1,0))</f>
        <v>Lib</v>
      </c>
      <c r="J402" t="str">
        <f>INDEX(products!$A$1:$G$49,MATCH(orders!$D402,products!$A$1:$A$49,0),MATCH(orders!J$1,products!$A$1:$G$1,0))</f>
        <v>L</v>
      </c>
      <c r="K402">
        <f>INDEX(products!$A$1:$G$49,MATCH(orders!$D402,products!$A$1:$A$49,0),MATCH(orders!K$1,products!$A$1:$G$1,0))</f>
        <v>1</v>
      </c>
      <c r="L402">
        <f>INDEX(products!$A$1:$G$49,MATCH(orders!$D402,products!$A$1:$A$49,0),MATCH(orders!L$1,products!$A$1:$G$1,0))</f>
        <v>15.85</v>
      </c>
      <c r="M402">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_xlfn.XLOOKUP(C403,customers!$A$1:$A$1001,customers!$B$1:$B$1001,1)</f>
        <v>Rutger Pithcock</v>
      </c>
      <c r="G403" s="2" t="str">
        <f>IF(_xlfn.XLOOKUP(C403,customers!$A$1:$A$1001,customers!$C$1:$C$1001,1)=0,"",_xlfn.XLOOKUP(C403,customers!$A$1:$A$1001,customers!$C$1:$C$1001,1))</f>
        <v>rpithcockb5@yellowbook.com</v>
      </c>
      <c r="H403" s="2" t="str">
        <f>_xlfn.XLOOKUP(C403,customers!$A$1:$A$1001,customers!$G$1:$G$1001,"",)</f>
        <v>United States</v>
      </c>
      <c r="I403" t="str">
        <f>INDEX(products!$A$1:$G$49,MATCH(orders!$D403,products!$A$1:$A$49,0),MATCH(orders!I$1,products!$A$1:$G$1,0))</f>
        <v>Lib</v>
      </c>
      <c r="J403" t="str">
        <f>INDEX(products!$A$1:$G$49,MATCH(orders!$D403,products!$A$1:$A$49,0),MATCH(orders!J$1,products!$A$1:$G$1,0))</f>
        <v>M</v>
      </c>
      <c r="K403">
        <f>INDEX(products!$A$1:$G$49,MATCH(orders!$D403,products!$A$1:$A$49,0),MATCH(orders!K$1,products!$A$1:$G$1,0))</f>
        <v>0.2</v>
      </c>
      <c r="L403">
        <f>INDEX(products!$A$1:$G$49,MATCH(orders!$D403,products!$A$1:$A$49,0),MATCH(orders!L$1,products!$A$1:$G$1,0))</f>
        <v>4.3650000000000002</v>
      </c>
      <c r="M403">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_xlfn.XLOOKUP(C404,customers!$A$1:$A$1001,customers!$B$1:$B$1001,1)</f>
        <v>Gale Croysdale</v>
      </c>
      <c r="G404" s="2" t="str">
        <f>IF(_xlfn.XLOOKUP(C404,customers!$A$1:$A$1001,customers!$C$1:$C$1001,1)=0,"",_xlfn.XLOOKUP(C404,customers!$A$1:$A$1001,customers!$C$1:$C$1001,1))</f>
        <v>gcroysdaleb6@nih.gov</v>
      </c>
      <c r="H404" s="2" t="str">
        <f>_xlfn.XLOOKUP(C404,customers!$A$1:$A$1001,customers!$G$1:$G$1001,"",)</f>
        <v>United States</v>
      </c>
      <c r="I404" t="str">
        <f>INDEX(products!$A$1:$G$49,MATCH(orders!$D404,products!$A$1:$A$49,0),MATCH(orders!I$1,products!$A$1:$G$1,0))</f>
        <v>Rob</v>
      </c>
      <c r="J404" t="str">
        <f>INDEX(products!$A$1:$G$49,MATCH(orders!$D404,products!$A$1:$A$49,0),MATCH(orders!J$1,products!$A$1:$G$1,0))</f>
        <v>D</v>
      </c>
      <c r="K404">
        <f>INDEX(products!$A$1:$G$49,MATCH(orders!$D404,products!$A$1:$A$49,0),MATCH(orders!K$1,products!$A$1:$G$1,0))</f>
        <v>1</v>
      </c>
      <c r="L404">
        <f>INDEX(products!$A$1:$G$49,MATCH(orders!$D404,products!$A$1:$A$49,0),MATCH(orders!L$1,products!$A$1:$G$1,0))</f>
        <v>8.9499999999999993</v>
      </c>
      <c r="M404">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_xlfn.XLOOKUP(C405,customers!$A$1:$A$1001,customers!$B$1:$B$1001,1)</f>
        <v>Benedetto Gozzett</v>
      </c>
      <c r="G405" s="2" t="str">
        <f>IF(_xlfn.XLOOKUP(C405,customers!$A$1:$A$1001,customers!$C$1:$C$1001,1)=0,"",_xlfn.XLOOKUP(C405,customers!$A$1:$A$1001,customers!$C$1:$C$1001,1))</f>
        <v>bgozzettb7@github.com</v>
      </c>
      <c r="H405" s="2" t="str">
        <f>_xlfn.XLOOKUP(C405,customers!$A$1:$A$1001,customers!$G$1:$G$1001,"",)</f>
        <v>United States</v>
      </c>
      <c r="I405" t="str">
        <f>INDEX(products!$A$1:$G$49,MATCH(orders!$D405,products!$A$1:$A$49,0),MATCH(orders!I$1,products!$A$1:$G$1,0))</f>
        <v>Lib</v>
      </c>
      <c r="J405" t="str">
        <f>INDEX(products!$A$1:$G$49,MATCH(orders!$D405,products!$A$1:$A$49,0),MATCH(orders!J$1,products!$A$1:$G$1,0))</f>
        <v>L</v>
      </c>
      <c r="K405">
        <f>INDEX(products!$A$1:$G$49,MATCH(orders!$D405,products!$A$1:$A$49,0),MATCH(orders!K$1,products!$A$1:$G$1,0))</f>
        <v>0.2</v>
      </c>
      <c r="L405">
        <f>INDEX(products!$A$1:$G$49,MATCH(orders!$D405,products!$A$1:$A$49,0),MATCH(orders!L$1,products!$A$1:$G$1,0))</f>
        <v>4.7549999999999999</v>
      </c>
      <c r="M40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_xlfn.XLOOKUP(C406,customers!$A$1:$A$1001,customers!$B$1:$B$1001,1)</f>
        <v>Tania Craggs</v>
      </c>
      <c r="G406" s="2" t="str">
        <f>IF(_xlfn.XLOOKUP(C406,customers!$A$1:$A$1001,customers!$C$1:$C$1001,1)=0,"",_xlfn.XLOOKUP(C406,customers!$A$1:$A$1001,customers!$C$1:$C$1001,1))</f>
        <v>tcraggsb8@house.gov</v>
      </c>
      <c r="H406" s="2" t="str">
        <f>_xlfn.XLOOKUP(C406,customers!$A$1:$A$1001,customers!$G$1:$G$1001,"",)</f>
        <v>Ireland</v>
      </c>
      <c r="I406" t="str">
        <f>INDEX(products!$A$1:$G$49,MATCH(orders!$D406,products!$A$1:$A$49,0),MATCH(orders!I$1,products!$A$1:$G$1,0))</f>
        <v>Ara</v>
      </c>
      <c r="J406" t="str">
        <f>INDEX(products!$A$1:$G$49,MATCH(orders!$D406,products!$A$1:$A$49,0),MATCH(orders!J$1,products!$A$1:$G$1,0))</f>
        <v>D</v>
      </c>
      <c r="K406">
        <f>INDEX(products!$A$1:$G$49,MATCH(orders!$D406,products!$A$1:$A$49,0),MATCH(orders!K$1,products!$A$1:$G$1,0))</f>
        <v>1</v>
      </c>
      <c r="L406">
        <f>INDEX(products!$A$1:$G$49,MATCH(orders!$D406,products!$A$1:$A$49,0),MATCH(orders!L$1,products!$A$1:$G$1,0))</f>
        <v>9.9499999999999993</v>
      </c>
      <c r="M406">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_xlfn.XLOOKUP(C407,customers!$A$1:$A$1001,customers!$B$1:$B$1001,1)</f>
        <v>Leonie Cullrford</v>
      </c>
      <c r="G407" s="2" t="str">
        <f>IF(_xlfn.XLOOKUP(C407,customers!$A$1:$A$1001,customers!$C$1:$C$1001,1)=0,"",_xlfn.XLOOKUP(C407,customers!$A$1:$A$1001,customers!$C$1:$C$1001,1))</f>
        <v>lcullrfordb9@xing.com</v>
      </c>
      <c r="H407" s="2" t="str">
        <f>_xlfn.XLOOKUP(C407,customers!$A$1:$A$1001,customers!$G$1:$G$1001,"",)</f>
        <v>United States</v>
      </c>
      <c r="I407" t="str">
        <f>INDEX(products!$A$1:$G$49,MATCH(orders!$D407,products!$A$1:$A$49,0),MATCH(orders!I$1,products!$A$1:$G$1,0))</f>
        <v>Exc</v>
      </c>
      <c r="J407" t="str">
        <f>INDEX(products!$A$1:$G$49,MATCH(orders!$D407,products!$A$1:$A$49,0),MATCH(orders!J$1,products!$A$1:$G$1,0))</f>
        <v>M</v>
      </c>
      <c r="K407">
        <f>INDEX(products!$A$1:$G$49,MATCH(orders!$D407,products!$A$1:$A$49,0),MATCH(orders!K$1,products!$A$1:$G$1,0))</f>
        <v>0.5</v>
      </c>
      <c r="L407">
        <f>INDEX(products!$A$1:$G$49,MATCH(orders!$D407,products!$A$1:$A$49,0),MATCH(orders!L$1,products!$A$1:$G$1,0))</f>
        <v>8.25</v>
      </c>
      <c r="M407">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_xlfn.XLOOKUP(C408,customers!$A$1:$A$1001,customers!$B$1:$B$1001,1)</f>
        <v>Auguste Rizon</v>
      </c>
      <c r="G408" s="2" t="str">
        <f>IF(_xlfn.XLOOKUP(C408,customers!$A$1:$A$1001,customers!$C$1:$C$1001,1)=0,"",_xlfn.XLOOKUP(C408,customers!$A$1:$A$1001,customers!$C$1:$C$1001,1))</f>
        <v>arizonba@xing.com</v>
      </c>
      <c r="H408" s="2" t="str">
        <f>_xlfn.XLOOKUP(C408,customers!$A$1:$A$1001,customers!$G$1:$G$1001,"",)</f>
        <v>United States</v>
      </c>
      <c r="I408" t="str">
        <f>INDEX(products!$A$1:$G$49,MATCH(orders!$D408,products!$A$1:$A$49,0),MATCH(orders!I$1,products!$A$1:$G$1,0))</f>
        <v>Exc</v>
      </c>
      <c r="J408" t="str">
        <f>INDEX(products!$A$1:$G$49,MATCH(orders!$D408,products!$A$1:$A$49,0),MATCH(orders!J$1,products!$A$1:$G$1,0))</f>
        <v>M</v>
      </c>
      <c r="K408">
        <f>INDEX(products!$A$1:$G$49,MATCH(orders!$D408,products!$A$1:$A$49,0),MATCH(orders!K$1,products!$A$1:$G$1,0))</f>
        <v>1</v>
      </c>
      <c r="L408">
        <f>INDEX(products!$A$1:$G$49,MATCH(orders!$D408,products!$A$1:$A$49,0),MATCH(orders!L$1,products!$A$1:$G$1,0))</f>
        <v>13.75</v>
      </c>
      <c r="M408">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_xlfn.XLOOKUP(C409,customers!$A$1:$A$1001,customers!$B$1:$B$1001,1)</f>
        <v>Lorin Guerrazzi</v>
      </c>
      <c r="G409" s="2" t="str">
        <f>IF(_xlfn.XLOOKUP(C409,customers!$A$1:$A$1001,customers!$C$1:$C$1001,1)=0,"",_xlfn.XLOOKUP(C409,customers!$A$1:$A$1001,customers!$C$1:$C$1001,1))</f>
        <v/>
      </c>
      <c r="H409" s="2" t="str">
        <f>_xlfn.XLOOKUP(C409,customers!$A$1:$A$1001,customers!$G$1:$G$1001,"",)</f>
        <v>Ireland</v>
      </c>
      <c r="I409" t="str">
        <f>INDEX(products!$A$1:$G$49,MATCH(orders!$D409,products!$A$1:$A$49,0),MATCH(orders!I$1,products!$A$1:$G$1,0))</f>
        <v>Exc</v>
      </c>
      <c r="J409" t="str">
        <f>INDEX(products!$A$1:$G$49,MATCH(orders!$D409,products!$A$1:$A$49,0),MATCH(orders!J$1,products!$A$1:$G$1,0))</f>
        <v>M</v>
      </c>
      <c r="K409">
        <f>INDEX(products!$A$1:$G$49,MATCH(orders!$D409,products!$A$1:$A$49,0),MATCH(orders!K$1,products!$A$1:$G$1,0))</f>
        <v>0.5</v>
      </c>
      <c r="L409">
        <f>INDEX(products!$A$1:$G$49,MATCH(orders!$D409,products!$A$1:$A$49,0),MATCH(orders!L$1,products!$A$1:$G$1,0))</f>
        <v>8.25</v>
      </c>
      <c r="M409">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_xlfn.XLOOKUP(C410,customers!$A$1:$A$1001,customers!$B$1:$B$1001,1)</f>
        <v>Felice Miell</v>
      </c>
      <c r="G410" s="2" t="str">
        <f>IF(_xlfn.XLOOKUP(C410,customers!$A$1:$A$1001,customers!$C$1:$C$1001,1)=0,"",_xlfn.XLOOKUP(C410,customers!$A$1:$A$1001,customers!$C$1:$C$1001,1))</f>
        <v>fmiellbc@spiegel.de</v>
      </c>
      <c r="H410" s="2" t="str">
        <f>_xlfn.XLOOKUP(C410,customers!$A$1:$A$1001,customers!$G$1:$G$1001,"",)</f>
        <v>United States</v>
      </c>
      <c r="I410" t="str">
        <f>INDEX(products!$A$1:$G$49,MATCH(orders!$D410,products!$A$1:$A$49,0),MATCH(orders!I$1,products!$A$1:$G$1,0))</f>
        <v>Ara</v>
      </c>
      <c r="J410" t="str">
        <f>INDEX(products!$A$1:$G$49,MATCH(orders!$D410,products!$A$1:$A$49,0),MATCH(orders!J$1,products!$A$1:$G$1,0))</f>
        <v>M</v>
      </c>
      <c r="K410">
        <f>INDEX(products!$A$1:$G$49,MATCH(orders!$D410,products!$A$1:$A$49,0),MATCH(orders!K$1,products!$A$1:$G$1,0))</f>
        <v>2.5</v>
      </c>
      <c r="L410">
        <f>INDEX(products!$A$1:$G$49,MATCH(orders!$D410,products!$A$1:$A$49,0),MATCH(orders!L$1,products!$A$1:$G$1,0))</f>
        <v>25.874999999999996</v>
      </c>
      <c r="M410">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_xlfn.XLOOKUP(C411,customers!$A$1:$A$1001,customers!$B$1:$B$1001,1)</f>
        <v>Hamish Skeech</v>
      </c>
      <c r="G411" s="2" t="str">
        <f>IF(_xlfn.XLOOKUP(C411,customers!$A$1:$A$1001,customers!$C$1:$C$1001,1)=0,"",_xlfn.XLOOKUP(C411,customers!$A$1:$A$1001,customers!$C$1:$C$1001,1))</f>
        <v/>
      </c>
      <c r="H411" s="2" t="str">
        <f>_xlfn.XLOOKUP(C411,customers!$A$1:$A$1001,customers!$G$1:$G$1001,"",)</f>
        <v>Ireland</v>
      </c>
      <c r="I411" t="str">
        <f>INDEX(products!$A$1:$G$49,MATCH(orders!$D411,products!$A$1:$A$49,0),MATCH(orders!I$1,products!$A$1:$G$1,0))</f>
        <v>Lib</v>
      </c>
      <c r="J411" t="str">
        <f>INDEX(products!$A$1:$G$49,MATCH(orders!$D411,products!$A$1:$A$49,0),MATCH(orders!J$1,products!$A$1:$G$1,0))</f>
        <v>L</v>
      </c>
      <c r="K411">
        <f>INDEX(products!$A$1:$G$49,MATCH(orders!$D411,products!$A$1:$A$49,0),MATCH(orders!K$1,products!$A$1:$G$1,0))</f>
        <v>1</v>
      </c>
      <c r="L411">
        <f>INDEX(products!$A$1:$G$49,MATCH(orders!$D411,products!$A$1:$A$49,0),MATCH(orders!L$1,products!$A$1:$G$1,0))</f>
        <v>15.85</v>
      </c>
      <c r="M411">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_xlfn.XLOOKUP(C412,customers!$A$1:$A$1001,customers!$B$1:$B$1001,1)</f>
        <v>Giordano Lorenzin</v>
      </c>
      <c r="G412" s="2" t="str">
        <f>IF(_xlfn.XLOOKUP(C412,customers!$A$1:$A$1001,customers!$C$1:$C$1001,1)=0,"",_xlfn.XLOOKUP(C412,customers!$A$1:$A$1001,customers!$C$1:$C$1001,1))</f>
        <v/>
      </c>
      <c r="H412" s="2" t="str">
        <f>_xlfn.XLOOKUP(C412,customers!$A$1:$A$1001,customers!$G$1:$G$1001,"",)</f>
        <v>United States</v>
      </c>
      <c r="I412" t="str">
        <f>INDEX(products!$A$1:$G$49,MATCH(orders!$D412,products!$A$1:$A$49,0),MATCH(orders!I$1,products!$A$1:$G$1,0))</f>
        <v>Ara</v>
      </c>
      <c r="J412" t="str">
        <f>INDEX(products!$A$1:$G$49,MATCH(orders!$D412,products!$A$1:$A$49,0),MATCH(orders!J$1,products!$A$1:$G$1,0))</f>
        <v>L</v>
      </c>
      <c r="K412">
        <f>INDEX(products!$A$1:$G$49,MATCH(orders!$D412,products!$A$1:$A$49,0),MATCH(orders!K$1,products!$A$1:$G$1,0))</f>
        <v>0.2</v>
      </c>
      <c r="L412">
        <f>INDEX(products!$A$1:$G$49,MATCH(orders!$D412,products!$A$1:$A$49,0),MATCH(orders!L$1,products!$A$1:$G$1,0))</f>
        <v>3.8849999999999998</v>
      </c>
      <c r="M412">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_xlfn.XLOOKUP(C413,customers!$A$1:$A$1001,customers!$B$1:$B$1001,1)</f>
        <v>Harwilll Bishell</v>
      </c>
      <c r="G413" s="2" t="str">
        <f>IF(_xlfn.XLOOKUP(C413,customers!$A$1:$A$1001,customers!$C$1:$C$1001,1)=0,"",_xlfn.XLOOKUP(C413,customers!$A$1:$A$1001,customers!$C$1:$C$1001,1))</f>
        <v/>
      </c>
      <c r="H413" s="2" t="str">
        <f>_xlfn.XLOOKUP(C413,customers!$A$1:$A$1001,customers!$G$1:$G$1001,"",)</f>
        <v>United States</v>
      </c>
      <c r="I413" t="str">
        <f>INDEX(products!$A$1:$G$49,MATCH(orders!$D413,products!$A$1:$A$49,0),MATCH(orders!I$1,products!$A$1:$G$1,0))</f>
        <v>Lib</v>
      </c>
      <c r="J413" t="str">
        <f>INDEX(products!$A$1:$G$49,MATCH(orders!$D413,products!$A$1:$A$49,0),MATCH(orders!J$1,products!$A$1:$G$1,0))</f>
        <v>M</v>
      </c>
      <c r="K413">
        <f>INDEX(products!$A$1:$G$49,MATCH(orders!$D413,products!$A$1:$A$49,0),MATCH(orders!K$1,products!$A$1:$G$1,0))</f>
        <v>1</v>
      </c>
      <c r="L413">
        <f>INDEX(products!$A$1:$G$49,MATCH(orders!$D413,products!$A$1:$A$49,0),MATCH(orders!L$1,products!$A$1:$G$1,0))</f>
        <v>14.55</v>
      </c>
      <c r="M413">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_xlfn.XLOOKUP(C414,customers!$A$1:$A$1001,customers!$B$1:$B$1001,1)</f>
        <v>Freeland Missenden</v>
      </c>
      <c r="G414" s="2" t="str">
        <f>IF(_xlfn.XLOOKUP(C414,customers!$A$1:$A$1001,customers!$C$1:$C$1001,1)=0,"",_xlfn.XLOOKUP(C414,customers!$A$1:$A$1001,customers!$C$1:$C$1001,1))</f>
        <v/>
      </c>
      <c r="H414" s="2" t="str">
        <f>_xlfn.XLOOKUP(C414,customers!$A$1:$A$1001,customers!$G$1:$G$1001,"",)</f>
        <v>United States</v>
      </c>
      <c r="I414" t="str">
        <f>INDEX(products!$A$1:$G$49,MATCH(orders!$D414,products!$A$1:$A$49,0),MATCH(orders!I$1,products!$A$1:$G$1,0))</f>
        <v>Ara</v>
      </c>
      <c r="J414" t="str">
        <f>INDEX(products!$A$1:$G$49,MATCH(orders!$D414,products!$A$1:$A$49,0),MATCH(orders!J$1,products!$A$1:$G$1,0))</f>
        <v>M</v>
      </c>
      <c r="K414">
        <f>INDEX(products!$A$1:$G$49,MATCH(orders!$D414,products!$A$1:$A$49,0),MATCH(orders!K$1,products!$A$1:$G$1,0))</f>
        <v>1</v>
      </c>
      <c r="L414">
        <f>INDEX(products!$A$1:$G$49,MATCH(orders!$D414,products!$A$1:$A$49,0),MATCH(orders!L$1,products!$A$1:$G$1,0))</f>
        <v>11.25</v>
      </c>
      <c r="M414">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_xlfn.XLOOKUP(C415,customers!$A$1:$A$1001,customers!$B$1:$B$1001,1)</f>
        <v>Waylan Springall</v>
      </c>
      <c r="G415" s="2" t="str">
        <f>IF(_xlfn.XLOOKUP(C415,customers!$A$1:$A$1001,customers!$C$1:$C$1001,1)=0,"",_xlfn.XLOOKUP(C415,customers!$A$1:$A$1001,customers!$C$1:$C$1001,1))</f>
        <v>wspringallbh@jugem.jp</v>
      </c>
      <c r="H415" s="2" t="str">
        <f>_xlfn.XLOOKUP(C415,customers!$A$1:$A$1001,customers!$G$1:$G$1001,"",)</f>
        <v>United States</v>
      </c>
      <c r="I415" t="str">
        <f>INDEX(products!$A$1:$G$49,MATCH(orders!$D415,products!$A$1:$A$49,0),MATCH(orders!I$1,products!$A$1:$G$1,0))</f>
        <v>Lib</v>
      </c>
      <c r="J415" t="str">
        <f>INDEX(products!$A$1:$G$49,MATCH(orders!$D415,products!$A$1:$A$49,0),MATCH(orders!J$1,products!$A$1:$G$1,0))</f>
        <v>L</v>
      </c>
      <c r="K415">
        <f>INDEX(products!$A$1:$G$49,MATCH(orders!$D415,products!$A$1:$A$49,0),MATCH(orders!K$1,products!$A$1:$G$1,0))</f>
        <v>2.5</v>
      </c>
      <c r="L415">
        <f>INDEX(products!$A$1:$G$49,MATCH(orders!$D415,products!$A$1:$A$49,0),MATCH(orders!L$1,products!$A$1:$G$1,0))</f>
        <v>36.454999999999998</v>
      </c>
      <c r="M41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_xlfn.XLOOKUP(C416,customers!$A$1:$A$1001,customers!$B$1:$B$1001,1)</f>
        <v>Kiri Avramow</v>
      </c>
      <c r="G416" s="2" t="str">
        <f>IF(_xlfn.XLOOKUP(C416,customers!$A$1:$A$1001,customers!$C$1:$C$1001,1)=0,"",_xlfn.XLOOKUP(C416,customers!$A$1:$A$1001,customers!$C$1:$C$1001,1))</f>
        <v/>
      </c>
      <c r="H416" s="2" t="str">
        <f>_xlfn.XLOOKUP(C416,customers!$A$1:$A$1001,customers!$G$1:$G$1001,"",)</f>
        <v>United States</v>
      </c>
      <c r="I416" t="str">
        <f>INDEX(products!$A$1:$G$49,MATCH(orders!$D416,products!$A$1:$A$49,0),MATCH(orders!I$1,products!$A$1:$G$1,0))</f>
        <v>Rob</v>
      </c>
      <c r="J416" t="str">
        <f>INDEX(products!$A$1:$G$49,MATCH(orders!$D416,products!$A$1:$A$49,0),MATCH(orders!J$1,products!$A$1:$G$1,0))</f>
        <v>L</v>
      </c>
      <c r="K416">
        <f>INDEX(products!$A$1:$G$49,MATCH(orders!$D416,products!$A$1:$A$49,0),MATCH(orders!K$1,products!$A$1:$G$1,0))</f>
        <v>0.2</v>
      </c>
      <c r="L416">
        <f>INDEX(products!$A$1:$G$49,MATCH(orders!$D416,products!$A$1:$A$49,0),MATCH(orders!L$1,products!$A$1:$G$1,0))</f>
        <v>3.5849999999999995</v>
      </c>
      <c r="M416">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_xlfn.XLOOKUP(C417,customers!$A$1:$A$1001,customers!$B$1:$B$1001,1)</f>
        <v>Gregg Hawkyens</v>
      </c>
      <c r="G417" s="2" t="str">
        <f>IF(_xlfn.XLOOKUP(C417,customers!$A$1:$A$1001,customers!$C$1:$C$1001,1)=0,"",_xlfn.XLOOKUP(C417,customers!$A$1:$A$1001,customers!$C$1:$C$1001,1))</f>
        <v>ghawkyensbj@census.gov</v>
      </c>
      <c r="H417" s="2" t="str">
        <f>_xlfn.XLOOKUP(C417,customers!$A$1:$A$1001,customers!$G$1:$G$1001,"",)</f>
        <v>United States</v>
      </c>
      <c r="I417" t="str">
        <f>INDEX(products!$A$1:$G$49,MATCH(orders!$D417,products!$A$1:$A$49,0),MATCH(orders!I$1,products!$A$1:$G$1,0))</f>
        <v>Rob</v>
      </c>
      <c r="J417" t="str">
        <f>INDEX(products!$A$1:$G$49,MATCH(orders!$D417,products!$A$1:$A$49,0),MATCH(orders!J$1,products!$A$1:$G$1,0))</f>
        <v>M</v>
      </c>
      <c r="K417">
        <f>INDEX(products!$A$1:$G$49,MATCH(orders!$D417,products!$A$1:$A$49,0),MATCH(orders!K$1,products!$A$1:$G$1,0))</f>
        <v>0.2</v>
      </c>
      <c r="L417">
        <f>INDEX(products!$A$1:$G$49,MATCH(orders!$D417,products!$A$1:$A$49,0),MATCH(orders!L$1,products!$A$1:$G$1,0))</f>
        <v>2.9849999999999999</v>
      </c>
      <c r="M417">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_xlfn.XLOOKUP(C418,customers!$A$1:$A$1001,customers!$B$1:$B$1001,1)</f>
        <v>Reggis Pracy</v>
      </c>
      <c r="G418" s="2" t="str">
        <f>IF(_xlfn.XLOOKUP(C418,customers!$A$1:$A$1001,customers!$C$1:$C$1001,1)=0,"",_xlfn.XLOOKUP(C418,customers!$A$1:$A$1001,customers!$C$1:$C$1001,1))</f>
        <v/>
      </c>
      <c r="H418" s="2" t="str">
        <f>_xlfn.XLOOKUP(C418,customers!$A$1:$A$1001,customers!$G$1:$G$1001,"",)</f>
        <v>United States</v>
      </c>
      <c r="I418" t="str">
        <f>INDEX(products!$A$1:$G$49,MATCH(orders!$D418,products!$A$1:$A$49,0),MATCH(orders!I$1,products!$A$1:$G$1,0))</f>
        <v>Ara</v>
      </c>
      <c r="J418" t="str">
        <f>INDEX(products!$A$1:$G$49,MATCH(orders!$D418,products!$A$1:$A$49,0),MATCH(orders!J$1,products!$A$1:$G$1,0))</f>
        <v>L</v>
      </c>
      <c r="K418">
        <f>INDEX(products!$A$1:$G$49,MATCH(orders!$D418,products!$A$1:$A$49,0),MATCH(orders!K$1,products!$A$1:$G$1,0))</f>
        <v>0.5</v>
      </c>
      <c r="L418">
        <f>INDEX(products!$A$1:$G$49,MATCH(orders!$D418,products!$A$1:$A$49,0),MATCH(orders!L$1,products!$A$1:$G$1,0))</f>
        <v>7.77</v>
      </c>
      <c r="M418">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_xlfn.XLOOKUP(C419,customers!$A$1:$A$1001,customers!$B$1:$B$1001,1)</f>
        <v>Paula Denis</v>
      </c>
      <c r="G419" s="2" t="str">
        <f>IF(_xlfn.XLOOKUP(C419,customers!$A$1:$A$1001,customers!$C$1:$C$1001,1)=0,"",_xlfn.XLOOKUP(C419,customers!$A$1:$A$1001,customers!$C$1:$C$1001,1))</f>
        <v/>
      </c>
      <c r="H419" s="2" t="str">
        <f>_xlfn.XLOOKUP(C419,customers!$A$1:$A$1001,customers!$G$1:$G$1001,"",)</f>
        <v>United States</v>
      </c>
      <c r="I419" t="str">
        <f>INDEX(products!$A$1:$G$49,MATCH(orders!$D419,products!$A$1:$A$49,0),MATCH(orders!I$1,products!$A$1:$G$1,0))</f>
        <v>Ara</v>
      </c>
      <c r="J419" t="str">
        <f>INDEX(products!$A$1:$G$49,MATCH(orders!$D419,products!$A$1:$A$49,0),MATCH(orders!J$1,products!$A$1:$G$1,0))</f>
        <v>L</v>
      </c>
      <c r="K419">
        <f>INDEX(products!$A$1:$G$49,MATCH(orders!$D419,products!$A$1:$A$49,0),MATCH(orders!K$1,products!$A$1:$G$1,0))</f>
        <v>2.5</v>
      </c>
      <c r="L419">
        <f>INDEX(products!$A$1:$G$49,MATCH(orders!$D419,products!$A$1:$A$49,0),MATCH(orders!L$1,products!$A$1:$G$1,0))</f>
        <v>29.784999999999997</v>
      </c>
      <c r="M419">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_xlfn.XLOOKUP(C420,customers!$A$1:$A$1001,customers!$B$1:$B$1001,1)</f>
        <v>Broderick McGilvra</v>
      </c>
      <c r="G420" s="2" t="str">
        <f>IF(_xlfn.XLOOKUP(C420,customers!$A$1:$A$1001,customers!$C$1:$C$1001,1)=0,"",_xlfn.XLOOKUP(C420,customers!$A$1:$A$1001,customers!$C$1:$C$1001,1))</f>
        <v>bmcgilvrabm@so-net.ne.jp</v>
      </c>
      <c r="H420" s="2" t="str">
        <f>_xlfn.XLOOKUP(C420,customers!$A$1:$A$1001,customers!$G$1:$G$1001,"",)</f>
        <v>United States</v>
      </c>
      <c r="I420" t="str">
        <f>INDEX(products!$A$1:$G$49,MATCH(orders!$D420,products!$A$1:$A$49,0),MATCH(orders!I$1,products!$A$1:$G$1,0))</f>
        <v>Ara</v>
      </c>
      <c r="J420" t="str">
        <f>INDEX(products!$A$1:$G$49,MATCH(orders!$D420,products!$A$1:$A$49,0),MATCH(orders!J$1,products!$A$1:$G$1,0))</f>
        <v>L</v>
      </c>
      <c r="K420">
        <f>INDEX(products!$A$1:$G$49,MATCH(orders!$D420,products!$A$1:$A$49,0),MATCH(orders!K$1,products!$A$1:$G$1,0))</f>
        <v>2.5</v>
      </c>
      <c r="L420">
        <f>INDEX(products!$A$1:$G$49,MATCH(orders!$D420,products!$A$1:$A$49,0),MATCH(orders!L$1,products!$A$1:$G$1,0))</f>
        <v>29.784999999999997</v>
      </c>
      <c r="M420">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_xlfn.XLOOKUP(C421,customers!$A$1:$A$1001,customers!$B$1:$B$1001,1)</f>
        <v>Annabella Danzey</v>
      </c>
      <c r="G421" s="2" t="str">
        <f>IF(_xlfn.XLOOKUP(C421,customers!$A$1:$A$1001,customers!$C$1:$C$1001,1)=0,"",_xlfn.XLOOKUP(C421,customers!$A$1:$A$1001,customers!$C$1:$C$1001,1))</f>
        <v>adanzeybn@github.com</v>
      </c>
      <c r="H421" s="2" t="str">
        <f>_xlfn.XLOOKUP(C421,customers!$A$1:$A$1001,customers!$G$1:$G$1001,"",)</f>
        <v>United States</v>
      </c>
      <c r="I421" t="str">
        <f>INDEX(products!$A$1:$G$49,MATCH(orders!$D421,products!$A$1:$A$49,0),MATCH(orders!I$1,products!$A$1:$G$1,0))</f>
        <v>Lib</v>
      </c>
      <c r="J421" t="str">
        <f>INDEX(products!$A$1:$G$49,MATCH(orders!$D421,products!$A$1:$A$49,0),MATCH(orders!J$1,products!$A$1:$G$1,0))</f>
        <v>M</v>
      </c>
      <c r="K421">
        <f>INDEX(products!$A$1:$G$49,MATCH(orders!$D421,products!$A$1:$A$49,0),MATCH(orders!K$1,products!$A$1:$G$1,0))</f>
        <v>0.5</v>
      </c>
      <c r="L421">
        <f>INDEX(products!$A$1:$G$49,MATCH(orders!$D421,products!$A$1:$A$49,0),MATCH(orders!L$1,products!$A$1:$G$1,0))</f>
        <v>8.73</v>
      </c>
      <c r="M421">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_xlfn.XLOOKUP(C422,customers!$A$1:$A$1001,customers!$B$1:$B$1001,1)</f>
        <v>Terri Farra</v>
      </c>
      <c r="G422" s="2" t="str">
        <f>IF(_xlfn.XLOOKUP(C422,customers!$A$1:$A$1001,customers!$C$1:$C$1001,1)=0,"",_xlfn.XLOOKUP(C422,customers!$A$1:$A$1001,customers!$C$1:$C$1001,1))</f>
        <v>tfarraac@behance.net</v>
      </c>
      <c r="H422" s="2" t="str">
        <f>_xlfn.XLOOKUP(C422,customers!$A$1:$A$1001,customers!$G$1:$G$1001,"",)</f>
        <v>United States</v>
      </c>
      <c r="I422" t="str">
        <f>INDEX(products!$A$1:$G$49,MATCH(orders!$D422,products!$A$1:$A$49,0),MATCH(orders!I$1,products!$A$1:$G$1,0))</f>
        <v>Lib</v>
      </c>
      <c r="J422" t="str">
        <f>INDEX(products!$A$1:$G$49,MATCH(orders!$D422,products!$A$1:$A$49,0),MATCH(orders!J$1,products!$A$1:$G$1,0))</f>
        <v>D</v>
      </c>
      <c r="K422">
        <f>INDEX(products!$A$1:$G$49,MATCH(orders!$D422,products!$A$1:$A$49,0),MATCH(orders!K$1,products!$A$1:$G$1,0))</f>
        <v>0.5</v>
      </c>
      <c r="L422">
        <f>INDEX(products!$A$1:$G$49,MATCH(orders!$D422,products!$A$1:$A$49,0),MATCH(orders!L$1,products!$A$1:$G$1,0))</f>
        <v>7.77</v>
      </c>
      <c r="M422">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_xlfn.XLOOKUP(C423,customers!$A$1:$A$1001,customers!$B$1:$B$1001,1)</f>
        <v>Terri Farra</v>
      </c>
      <c r="G423" s="2" t="str">
        <f>IF(_xlfn.XLOOKUP(C423,customers!$A$1:$A$1001,customers!$C$1:$C$1001,1)=0,"",_xlfn.XLOOKUP(C423,customers!$A$1:$A$1001,customers!$C$1:$C$1001,1))</f>
        <v>tfarraac@behance.net</v>
      </c>
      <c r="H423" s="2" t="str">
        <f>_xlfn.XLOOKUP(C423,customers!$A$1:$A$1001,customers!$G$1:$G$1001,"",)</f>
        <v>United States</v>
      </c>
      <c r="I423" t="str">
        <f>INDEX(products!$A$1:$G$49,MATCH(orders!$D423,products!$A$1:$A$49,0),MATCH(orders!I$1,products!$A$1:$G$1,0))</f>
        <v>Ara</v>
      </c>
      <c r="J423" t="str">
        <f>INDEX(products!$A$1:$G$49,MATCH(orders!$D423,products!$A$1:$A$49,0),MATCH(orders!J$1,products!$A$1:$G$1,0))</f>
        <v>D</v>
      </c>
      <c r="K423">
        <f>INDEX(products!$A$1:$G$49,MATCH(orders!$D423,products!$A$1:$A$49,0),MATCH(orders!K$1,products!$A$1:$G$1,0))</f>
        <v>2.5</v>
      </c>
      <c r="L423">
        <f>INDEX(products!$A$1:$G$49,MATCH(orders!$D423,products!$A$1:$A$49,0),MATCH(orders!L$1,products!$A$1:$G$1,0))</f>
        <v>22.884999999999998</v>
      </c>
      <c r="M423">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_xlfn.XLOOKUP(C424,customers!$A$1:$A$1001,customers!$B$1:$B$1001,1)</f>
        <v>Nevins Glowacz</v>
      </c>
      <c r="G424" s="2" t="str">
        <f>IF(_xlfn.XLOOKUP(C424,customers!$A$1:$A$1001,customers!$C$1:$C$1001,1)=0,"",_xlfn.XLOOKUP(C424,customers!$A$1:$A$1001,customers!$C$1:$C$1001,1))</f>
        <v/>
      </c>
      <c r="H424" s="2" t="str">
        <f>_xlfn.XLOOKUP(C424,customers!$A$1:$A$1001,customers!$G$1:$G$1001,"",)</f>
        <v>United States</v>
      </c>
      <c r="I424" t="str">
        <f>INDEX(products!$A$1:$G$49,MATCH(orders!$D424,products!$A$1:$A$49,0),MATCH(orders!I$1,products!$A$1:$G$1,0))</f>
        <v>Ara</v>
      </c>
      <c r="J424" t="str">
        <f>INDEX(products!$A$1:$G$49,MATCH(orders!$D424,products!$A$1:$A$49,0),MATCH(orders!J$1,products!$A$1:$G$1,0))</f>
        <v>D</v>
      </c>
      <c r="K424">
        <f>INDEX(products!$A$1:$G$49,MATCH(orders!$D424,products!$A$1:$A$49,0),MATCH(orders!K$1,products!$A$1:$G$1,0))</f>
        <v>0.5</v>
      </c>
      <c r="L424">
        <f>INDEX(products!$A$1:$G$49,MATCH(orders!$D424,products!$A$1:$A$49,0),MATCH(orders!L$1,products!$A$1:$G$1,0))</f>
        <v>5.97</v>
      </c>
      <c r="M424">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_xlfn.XLOOKUP(C425,customers!$A$1:$A$1001,customers!$B$1:$B$1001,1)</f>
        <v>Adelice Isabell</v>
      </c>
      <c r="G425" s="2" t="str">
        <f>IF(_xlfn.XLOOKUP(C425,customers!$A$1:$A$1001,customers!$C$1:$C$1001,1)=0,"",_xlfn.XLOOKUP(C425,customers!$A$1:$A$1001,customers!$C$1:$C$1001,1))</f>
        <v/>
      </c>
      <c r="H425" s="2" t="str">
        <f>_xlfn.XLOOKUP(C425,customers!$A$1:$A$1001,customers!$G$1:$G$1001,"",)</f>
        <v>United States</v>
      </c>
      <c r="I425" t="str">
        <f>INDEX(products!$A$1:$G$49,MATCH(orders!$D425,products!$A$1:$A$49,0),MATCH(orders!I$1,products!$A$1:$G$1,0))</f>
        <v>Rob</v>
      </c>
      <c r="J425" t="str">
        <f>INDEX(products!$A$1:$G$49,MATCH(orders!$D425,products!$A$1:$A$49,0),MATCH(orders!J$1,products!$A$1:$G$1,0))</f>
        <v>M</v>
      </c>
      <c r="K425">
        <f>INDEX(products!$A$1:$G$49,MATCH(orders!$D425,products!$A$1:$A$49,0),MATCH(orders!K$1,products!$A$1:$G$1,0))</f>
        <v>0.5</v>
      </c>
      <c r="L425">
        <f>INDEX(products!$A$1:$G$49,MATCH(orders!$D425,products!$A$1:$A$49,0),MATCH(orders!L$1,products!$A$1:$G$1,0))</f>
        <v>5.97</v>
      </c>
      <c r="M42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_xlfn.XLOOKUP(C426,customers!$A$1:$A$1001,customers!$B$1:$B$1001,1)</f>
        <v>Yulma Dombrell</v>
      </c>
      <c r="G426" s="2" t="str">
        <f>IF(_xlfn.XLOOKUP(C426,customers!$A$1:$A$1001,customers!$C$1:$C$1001,1)=0,"",_xlfn.XLOOKUP(C426,customers!$A$1:$A$1001,customers!$C$1:$C$1001,1))</f>
        <v>ydombrellbs@dedecms.com</v>
      </c>
      <c r="H426" s="2" t="str">
        <f>_xlfn.XLOOKUP(C426,customers!$A$1:$A$1001,customers!$G$1:$G$1001,"",)</f>
        <v>United States</v>
      </c>
      <c r="I426" t="str">
        <f>INDEX(products!$A$1:$G$49,MATCH(orders!$D426,products!$A$1:$A$49,0),MATCH(orders!I$1,products!$A$1:$G$1,0))</f>
        <v>Exc</v>
      </c>
      <c r="J426" t="str">
        <f>INDEX(products!$A$1:$G$49,MATCH(orders!$D426,products!$A$1:$A$49,0),MATCH(orders!J$1,products!$A$1:$G$1,0))</f>
        <v>L</v>
      </c>
      <c r="K426">
        <f>INDEX(products!$A$1:$G$49,MATCH(orders!$D426,products!$A$1:$A$49,0),MATCH(orders!K$1,products!$A$1:$G$1,0))</f>
        <v>0.5</v>
      </c>
      <c r="L426">
        <f>INDEX(products!$A$1:$G$49,MATCH(orders!$D426,products!$A$1:$A$49,0),MATCH(orders!L$1,products!$A$1:$G$1,0))</f>
        <v>8.91</v>
      </c>
      <c r="M426">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_xlfn.XLOOKUP(C427,customers!$A$1:$A$1001,customers!$B$1:$B$1001,1)</f>
        <v>Alric Darth</v>
      </c>
      <c r="G427" s="2" t="str">
        <f>IF(_xlfn.XLOOKUP(C427,customers!$A$1:$A$1001,customers!$C$1:$C$1001,1)=0,"",_xlfn.XLOOKUP(C427,customers!$A$1:$A$1001,customers!$C$1:$C$1001,1))</f>
        <v>adarthbt@t.co</v>
      </c>
      <c r="H427" s="2" t="str">
        <f>_xlfn.XLOOKUP(C427,customers!$A$1:$A$1001,customers!$G$1:$G$1001,"",)</f>
        <v>United States</v>
      </c>
      <c r="I427" t="str">
        <f>INDEX(products!$A$1:$G$49,MATCH(orders!$D427,products!$A$1:$A$49,0),MATCH(orders!I$1,products!$A$1:$G$1,0))</f>
        <v>Rob</v>
      </c>
      <c r="J427" t="str">
        <f>INDEX(products!$A$1:$G$49,MATCH(orders!$D427,products!$A$1:$A$49,0),MATCH(orders!J$1,products!$A$1:$G$1,0))</f>
        <v>D</v>
      </c>
      <c r="K427">
        <f>INDEX(products!$A$1:$G$49,MATCH(orders!$D427,products!$A$1:$A$49,0),MATCH(orders!K$1,products!$A$1:$G$1,0))</f>
        <v>1</v>
      </c>
      <c r="L427">
        <f>INDEX(products!$A$1:$G$49,MATCH(orders!$D427,products!$A$1:$A$49,0),MATCH(orders!L$1,products!$A$1:$G$1,0))</f>
        <v>8.9499999999999993</v>
      </c>
      <c r="M427">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_xlfn.XLOOKUP(C428,customers!$A$1:$A$1001,customers!$B$1:$B$1001,1)</f>
        <v>Manuel Darrigoe</v>
      </c>
      <c r="G428" s="2" t="str">
        <f>IF(_xlfn.XLOOKUP(C428,customers!$A$1:$A$1001,customers!$C$1:$C$1001,1)=0,"",_xlfn.XLOOKUP(C428,customers!$A$1:$A$1001,customers!$C$1:$C$1001,1))</f>
        <v>mdarrigoebu@hud.gov</v>
      </c>
      <c r="H428" s="2" t="str">
        <f>_xlfn.XLOOKUP(C428,customers!$A$1:$A$1001,customers!$G$1:$G$1001,"",)</f>
        <v>Ireland</v>
      </c>
      <c r="I428" t="str">
        <f>INDEX(products!$A$1:$G$49,MATCH(orders!$D428,products!$A$1:$A$49,0),MATCH(orders!I$1,products!$A$1:$G$1,0))</f>
        <v>Rob</v>
      </c>
      <c r="J428" t="str">
        <f>INDEX(products!$A$1:$G$49,MATCH(orders!$D428,products!$A$1:$A$49,0),MATCH(orders!J$1,products!$A$1:$G$1,0))</f>
        <v>L</v>
      </c>
      <c r="K428">
        <f>INDEX(products!$A$1:$G$49,MATCH(orders!$D428,products!$A$1:$A$49,0),MATCH(orders!K$1,products!$A$1:$G$1,0))</f>
        <v>0.2</v>
      </c>
      <c r="L428">
        <f>INDEX(products!$A$1:$G$49,MATCH(orders!$D428,products!$A$1:$A$49,0),MATCH(orders!L$1,products!$A$1:$G$1,0))</f>
        <v>3.5849999999999995</v>
      </c>
      <c r="M428">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_xlfn.XLOOKUP(C429,customers!$A$1:$A$1001,customers!$B$1:$B$1001,1)</f>
        <v>Kynthia Berick</v>
      </c>
      <c r="G429" s="2" t="str">
        <f>IF(_xlfn.XLOOKUP(C429,customers!$A$1:$A$1001,customers!$C$1:$C$1001,1)=0,"",_xlfn.XLOOKUP(C429,customers!$A$1:$A$1001,customers!$C$1:$C$1001,1))</f>
        <v/>
      </c>
      <c r="H429" s="2" t="str">
        <f>_xlfn.XLOOKUP(C429,customers!$A$1:$A$1001,customers!$G$1:$G$1001,"",)</f>
        <v>United States</v>
      </c>
      <c r="I429" t="str">
        <f>INDEX(products!$A$1:$G$49,MATCH(orders!$D429,products!$A$1:$A$49,0),MATCH(orders!I$1,products!$A$1:$G$1,0))</f>
        <v>Ara</v>
      </c>
      <c r="J429" t="str">
        <f>INDEX(products!$A$1:$G$49,MATCH(orders!$D429,products!$A$1:$A$49,0),MATCH(orders!J$1,products!$A$1:$G$1,0))</f>
        <v>M</v>
      </c>
      <c r="K429">
        <f>INDEX(products!$A$1:$G$49,MATCH(orders!$D429,products!$A$1:$A$49,0),MATCH(orders!K$1,products!$A$1:$G$1,0))</f>
        <v>2.5</v>
      </c>
      <c r="L429">
        <f>INDEX(products!$A$1:$G$49,MATCH(orders!$D429,products!$A$1:$A$49,0),MATCH(orders!L$1,products!$A$1:$G$1,0))</f>
        <v>25.874999999999996</v>
      </c>
      <c r="M429">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_xlfn.XLOOKUP(C430,customers!$A$1:$A$1001,customers!$B$1:$B$1001,1)</f>
        <v>Minetta Ackrill</v>
      </c>
      <c r="G430" s="2" t="str">
        <f>IF(_xlfn.XLOOKUP(C430,customers!$A$1:$A$1001,customers!$C$1:$C$1001,1)=0,"",_xlfn.XLOOKUP(C430,customers!$A$1:$A$1001,customers!$C$1:$C$1001,1))</f>
        <v>mackrillbw@bandcamp.com</v>
      </c>
      <c r="H430" s="2" t="str">
        <f>_xlfn.XLOOKUP(C430,customers!$A$1:$A$1001,customers!$G$1:$G$1001,"",)</f>
        <v>United States</v>
      </c>
      <c r="I430" t="str">
        <f>INDEX(products!$A$1:$G$49,MATCH(orders!$D430,products!$A$1:$A$49,0),MATCH(orders!I$1,products!$A$1:$G$1,0))</f>
        <v>Rob</v>
      </c>
      <c r="J430" t="str">
        <f>INDEX(products!$A$1:$G$49,MATCH(orders!$D430,products!$A$1:$A$49,0),MATCH(orders!J$1,products!$A$1:$G$1,0))</f>
        <v>L</v>
      </c>
      <c r="K430">
        <f>INDEX(products!$A$1:$G$49,MATCH(orders!$D430,products!$A$1:$A$49,0),MATCH(orders!K$1,products!$A$1:$G$1,0))</f>
        <v>1</v>
      </c>
      <c r="L430">
        <f>INDEX(products!$A$1:$G$49,MATCH(orders!$D430,products!$A$1:$A$49,0),MATCH(orders!L$1,products!$A$1:$G$1,0))</f>
        <v>11.95</v>
      </c>
      <c r="M430">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_xlfn.XLOOKUP(C431,customers!$A$1:$A$1001,customers!$B$1:$B$1001,1)</f>
        <v>Terri Farra</v>
      </c>
      <c r="G431" s="2" t="str">
        <f>IF(_xlfn.XLOOKUP(C431,customers!$A$1:$A$1001,customers!$C$1:$C$1001,1)=0,"",_xlfn.XLOOKUP(C431,customers!$A$1:$A$1001,customers!$C$1:$C$1001,1))</f>
        <v>tfarraac@behance.net</v>
      </c>
      <c r="H431" s="2" t="str">
        <f>_xlfn.XLOOKUP(C431,customers!$A$1:$A$1001,customers!$G$1:$G$1001,"",)</f>
        <v>United States</v>
      </c>
      <c r="I431" t="str">
        <f>INDEX(products!$A$1:$G$49,MATCH(orders!$D431,products!$A$1:$A$49,0),MATCH(orders!I$1,products!$A$1:$G$1,0))</f>
        <v>Ara</v>
      </c>
      <c r="J431" t="str">
        <f>INDEX(products!$A$1:$G$49,MATCH(orders!$D431,products!$A$1:$A$49,0),MATCH(orders!J$1,products!$A$1:$G$1,0))</f>
        <v>L</v>
      </c>
      <c r="K431">
        <f>INDEX(products!$A$1:$G$49,MATCH(orders!$D431,products!$A$1:$A$49,0),MATCH(orders!K$1,products!$A$1:$G$1,0))</f>
        <v>1</v>
      </c>
      <c r="L431">
        <f>INDEX(products!$A$1:$G$49,MATCH(orders!$D431,products!$A$1:$A$49,0),MATCH(orders!L$1,products!$A$1:$G$1,0))</f>
        <v>12.95</v>
      </c>
      <c r="M431">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_xlfn.XLOOKUP(C432,customers!$A$1:$A$1001,customers!$B$1:$B$1001,1)</f>
        <v>Melosa Kippen</v>
      </c>
      <c r="G432" s="2" t="str">
        <f>IF(_xlfn.XLOOKUP(C432,customers!$A$1:$A$1001,customers!$C$1:$C$1001,1)=0,"",_xlfn.XLOOKUP(C432,customers!$A$1:$A$1001,customers!$C$1:$C$1001,1))</f>
        <v>mkippenby@dion.ne.jp</v>
      </c>
      <c r="H432" s="2" t="str">
        <f>_xlfn.XLOOKUP(C432,customers!$A$1:$A$1001,customers!$G$1:$G$1001,"",)</f>
        <v>United States</v>
      </c>
      <c r="I432" t="str">
        <f>INDEX(products!$A$1:$G$49,MATCH(orders!$D432,products!$A$1:$A$49,0),MATCH(orders!I$1,products!$A$1:$G$1,0))</f>
        <v>Rob</v>
      </c>
      <c r="J432" t="str">
        <f>INDEX(products!$A$1:$G$49,MATCH(orders!$D432,products!$A$1:$A$49,0),MATCH(orders!J$1,products!$A$1:$G$1,0))</f>
        <v>D</v>
      </c>
      <c r="K432">
        <f>INDEX(products!$A$1:$G$49,MATCH(orders!$D432,products!$A$1:$A$49,0),MATCH(orders!K$1,products!$A$1:$G$1,0))</f>
        <v>0.2</v>
      </c>
      <c r="L432">
        <f>INDEX(products!$A$1:$G$49,MATCH(orders!$D432,products!$A$1:$A$49,0),MATCH(orders!L$1,products!$A$1:$G$1,0))</f>
        <v>2.6849999999999996</v>
      </c>
      <c r="M432">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_xlfn.XLOOKUP(C433,customers!$A$1:$A$1001,customers!$B$1:$B$1001,1)</f>
        <v>Witty Ranson</v>
      </c>
      <c r="G433" s="2" t="str">
        <f>IF(_xlfn.XLOOKUP(C433,customers!$A$1:$A$1001,customers!$C$1:$C$1001,1)=0,"",_xlfn.XLOOKUP(C433,customers!$A$1:$A$1001,customers!$C$1:$C$1001,1))</f>
        <v>wransonbz@ted.com</v>
      </c>
      <c r="H433" s="2" t="str">
        <f>_xlfn.XLOOKUP(C433,customers!$A$1:$A$1001,customers!$G$1:$G$1001,"",)</f>
        <v>Ireland</v>
      </c>
      <c r="I433" t="str">
        <f>INDEX(products!$A$1:$G$49,MATCH(orders!$D433,products!$A$1:$A$49,0),MATCH(orders!I$1,products!$A$1:$G$1,0))</f>
        <v>Exc</v>
      </c>
      <c r="J433" t="str">
        <f>INDEX(products!$A$1:$G$49,MATCH(orders!$D433,products!$A$1:$A$49,0),MATCH(orders!J$1,products!$A$1:$G$1,0))</f>
        <v>D</v>
      </c>
      <c r="K433">
        <f>INDEX(products!$A$1:$G$49,MATCH(orders!$D433,products!$A$1:$A$49,0),MATCH(orders!K$1,products!$A$1:$G$1,0))</f>
        <v>2.5</v>
      </c>
      <c r="L433">
        <f>INDEX(products!$A$1:$G$49,MATCH(orders!$D433,products!$A$1:$A$49,0),MATCH(orders!L$1,products!$A$1:$G$1,0))</f>
        <v>27.945</v>
      </c>
      <c r="M433">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_xlfn.XLOOKUP(C434,customers!$A$1:$A$1001,customers!$B$1:$B$1001,1)</f>
        <v>Rod Gowdie</v>
      </c>
      <c r="G434" s="2" t="str">
        <f>IF(_xlfn.XLOOKUP(C434,customers!$A$1:$A$1001,customers!$C$1:$C$1001,1)=0,"",_xlfn.XLOOKUP(C434,customers!$A$1:$A$1001,customers!$C$1:$C$1001,1))</f>
        <v/>
      </c>
      <c r="H434" s="2" t="str">
        <f>_xlfn.XLOOKUP(C434,customers!$A$1:$A$1001,customers!$G$1:$G$1001,"",)</f>
        <v>United States</v>
      </c>
      <c r="I434" t="str">
        <f>INDEX(products!$A$1:$G$49,MATCH(orders!$D434,products!$A$1:$A$49,0),MATCH(orders!I$1,products!$A$1:$G$1,0))</f>
        <v>Ara</v>
      </c>
      <c r="J434" t="str">
        <f>INDEX(products!$A$1:$G$49,MATCH(orders!$D434,products!$A$1:$A$49,0),MATCH(orders!J$1,products!$A$1:$G$1,0))</f>
        <v>M</v>
      </c>
      <c r="K434">
        <f>INDEX(products!$A$1:$G$49,MATCH(orders!$D434,products!$A$1:$A$49,0),MATCH(orders!K$1,products!$A$1:$G$1,0))</f>
        <v>1</v>
      </c>
      <c r="L434">
        <f>INDEX(products!$A$1:$G$49,MATCH(orders!$D434,products!$A$1:$A$49,0),MATCH(orders!L$1,products!$A$1:$G$1,0))</f>
        <v>11.25</v>
      </c>
      <c r="M434">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_xlfn.XLOOKUP(C435,customers!$A$1:$A$1001,customers!$B$1:$B$1001,1)</f>
        <v>Lemuel Rignold</v>
      </c>
      <c r="G435" s="2" t="str">
        <f>IF(_xlfn.XLOOKUP(C435,customers!$A$1:$A$1001,customers!$C$1:$C$1001,1)=0,"",_xlfn.XLOOKUP(C435,customers!$A$1:$A$1001,customers!$C$1:$C$1001,1))</f>
        <v>lrignoldc1@miibeian.gov.cn</v>
      </c>
      <c r="H435" s="2" t="str">
        <f>_xlfn.XLOOKUP(C435,customers!$A$1:$A$1001,customers!$G$1:$G$1001,"",)</f>
        <v>United States</v>
      </c>
      <c r="I435" t="str">
        <f>INDEX(products!$A$1:$G$49,MATCH(orders!$D435,products!$A$1:$A$49,0),MATCH(orders!I$1,products!$A$1:$G$1,0))</f>
        <v>Lib</v>
      </c>
      <c r="J435" t="str">
        <f>INDEX(products!$A$1:$G$49,MATCH(orders!$D435,products!$A$1:$A$49,0),MATCH(orders!J$1,products!$A$1:$G$1,0))</f>
        <v>M</v>
      </c>
      <c r="K435">
        <f>INDEX(products!$A$1:$G$49,MATCH(orders!$D435,products!$A$1:$A$49,0),MATCH(orders!K$1,products!$A$1:$G$1,0))</f>
        <v>2.5</v>
      </c>
      <c r="L435">
        <f>INDEX(products!$A$1:$G$49,MATCH(orders!$D435,products!$A$1:$A$49,0),MATCH(orders!L$1,products!$A$1:$G$1,0))</f>
        <v>33.464999999999996</v>
      </c>
      <c r="M43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_xlfn.XLOOKUP(C436,customers!$A$1:$A$1001,customers!$B$1:$B$1001,1)</f>
        <v>Nevsa Fields</v>
      </c>
      <c r="G436" s="2" t="str">
        <f>IF(_xlfn.XLOOKUP(C436,customers!$A$1:$A$1001,customers!$C$1:$C$1001,1)=0,"",_xlfn.XLOOKUP(C436,customers!$A$1:$A$1001,customers!$C$1:$C$1001,1))</f>
        <v/>
      </c>
      <c r="H436" s="2" t="str">
        <f>_xlfn.XLOOKUP(C436,customers!$A$1:$A$1001,customers!$G$1:$G$1001,"",)</f>
        <v>United States</v>
      </c>
      <c r="I436" t="str">
        <f>INDEX(products!$A$1:$G$49,MATCH(orders!$D436,products!$A$1:$A$49,0),MATCH(orders!I$1,products!$A$1:$G$1,0))</f>
        <v>Ara</v>
      </c>
      <c r="J436" t="str">
        <f>INDEX(products!$A$1:$G$49,MATCH(orders!$D436,products!$A$1:$A$49,0),MATCH(orders!J$1,products!$A$1:$G$1,0))</f>
        <v>M</v>
      </c>
      <c r="K436">
        <f>INDEX(products!$A$1:$G$49,MATCH(orders!$D436,products!$A$1:$A$49,0),MATCH(orders!K$1,products!$A$1:$G$1,0))</f>
        <v>1</v>
      </c>
      <c r="L436">
        <f>INDEX(products!$A$1:$G$49,MATCH(orders!$D436,products!$A$1:$A$49,0),MATCH(orders!L$1,products!$A$1:$G$1,0))</f>
        <v>11.25</v>
      </c>
      <c r="M436">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_xlfn.XLOOKUP(C437,customers!$A$1:$A$1001,customers!$B$1:$B$1001,1)</f>
        <v>Chance Rowthorn</v>
      </c>
      <c r="G437" s="2" t="str">
        <f>IF(_xlfn.XLOOKUP(C437,customers!$A$1:$A$1001,customers!$C$1:$C$1001,1)=0,"",_xlfn.XLOOKUP(C437,customers!$A$1:$A$1001,customers!$C$1:$C$1001,1))</f>
        <v>crowthornc3@msn.com</v>
      </c>
      <c r="H437" s="2" t="str">
        <f>_xlfn.XLOOKUP(C437,customers!$A$1:$A$1001,customers!$G$1:$G$1001,"",)</f>
        <v>United States</v>
      </c>
      <c r="I437" t="str">
        <f>INDEX(products!$A$1:$G$49,MATCH(orders!$D437,products!$A$1:$A$49,0),MATCH(orders!I$1,products!$A$1:$G$1,0))</f>
        <v>Exc</v>
      </c>
      <c r="J437" t="str">
        <f>INDEX(products!$A$1:$G$49,MATCH(orders!$D437,products!$A$1:$A$49,0),MATCH(orders!J$1,products!$A$1:$G$1,0))</f>
        <v>M</v>
      </c>
      <c r="K437">
        <f>INDEX(products!$A$1:$G$49,MATCH(orders!$D437,products!$A$1:$A$49,0),MATCH(orders!K$1,products!$A$1:$G$1,0))</f>
        <v>0.5</v>
      </c>
      <c r="L437">
        <f>INDEX(products!$A$1:$G$49,MATCH(orders!$D437,products!$A$1:$A$49,0),MATCH(orders!L$1,products!$A$1:$G$1,0))</f>
        <v>8.25</v>
      </c>
      <c r="M437">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_xlfn.XLOOKUP(C438,customers!$A$1:$A$1001,customers!$B$1:$B$1001,1)</f>
        <v>Orly Ryland</v>
      </c>
      <c r="G438" s="2" t="str">
        <f>IF(_xlfn.XLOOKUP(C438,customers!$A$1:$A$1001,customers!$C$1:$C$1001,1)=0,"",_xlfn.XLOOKUP(C438,customers!$A$1:$A$1001,customers!$C$1:$C$1001,1))</f>
        <v>orylandc4@deviantart.com</v>
      </c>
      <c r="H438" s="2" t="str">
        <f>_xlfn.XLOOKUP(C438,customers!$A$1:$A$1001,customers!$G$1:$G$1001,"",)</f>
        <v>United States</v>
      </c>
      <c r="I438" t="str">
        <f>INDEX(products!$A$1:$G$49,MATCH(orders!$D438,products!$A$1:$A$49,0),MATCH(orders!I$1,products!$A$1:$G$1,0))</f>
        <v>Lib</v>
      </c>
      <c r="J438" t="str">
        <f>INDEX(products!$A$1:$G$49,MATCH(orders!$D438,products!$A$1:$A$49,0),MATCH(orders!J$1,products!$A$1:$G$1,0))</f>
        <v>L</v>
      </c>
      <c r="K438">
        <f>INDEX(products!$A$1:$G$49,MATCH(orders!$D438,products!$A$1:$A$49,0),MATCH(orders!K$1,products!$A$1:$G$1,0))</f>
        <v>0.2</v>
      </c>
      <c r="L438">
        <f>INDEX(products!$A$1:$G$49,MATCH(orders!$D438,products!$A$1:$A$49,0),MATCH(orders!L$1,products!$A$1:$G$1,0))</f>
        <v>4.7549999999999999</v>
      </c>
      <c r="M438">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_xlfn.XLOOKUP(C439,customers!$A$1:$A$1001,customers!$B$1:$B$1001,1)</f>
        <v>Willabella Abramski</v>
      </c>
      <c r="G439" s="2" t="str">
        <f>IF(_xlfn.XLOOKUP(C439,customers!$A$1:$A$1001,customers!$C$1:$C$1001,1)=0,"",_xlfn.XLOOKUP(C439,customers!$A$1:$A$1001,customers!$C$1:$C$1001,1))</f>
        <v/>
      </c>
      <c r="H439" s="2" t="str">
        <f>_xlfn.XLOOKUP(C439,customers!$A$1:$A$1001,customers!$G$1:$G$1001,"",)</f>
        <v>United States</v>
      </c>
      <c r="I439" t="str">
        <f>INDEX(products!$A$1:$G$49,MATCH(orders!$D439,products!$A$1:$A$49,0),MATCH(orders!I$1,products!$A$1:$G$1,0))</f>
        <v>Lib</v>
      </c>
      <c r="J439" t="str">
        <f>INDEX(products!$A$1:$G$49,MATCH(orders!$D439,products!$A$1:$A$49,0),MATCH(orders!J$1,products!$A$1:$G$1,0))</f>
        <v>D</v>
      </c>
      <c r="K439">
        <f>INDEX(products!$A$1:$G$49,MATCH(orders!$D439,products!$A$1:$A$49,0),MATCH(orders!K$1,products!$A$1:$G$1,0))</f>
        <v>2.5</v>
      </c>
      <c r="L439">
        <f>INDEX(products!$A$1:$G$49,MATCH(orders!$D439,products!$A$1:$A$49,0),MATCH(orders!L$1,products!$A$1:$G$1,0))</f>
        <v>29.784999999999997</v>
      </c>
      <c r="M439">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_xlfn.XLOOKUP(C440,customers!$A$1:$A$1001,customers!$B$1:$B$1001,1)</f>
        <v>Morgen Seson</v>
      </c>
      <c r="G440" s="2" t="str">
        <f>IF(_xlfn.XLOOKUP(C440,customers!$A$1:$A$1001,customers!$C$1:$C$1001,1)=0,"",_xlfn.XLOOKUP(C440,customers!$A$1:$A$1001,customers!$C$1:$C$1001,1))</f>
        <v>msesonck@census.gov</v>
      </c>
      <c r="H440" s="2" t="str">
        <f>_xlfn.XLOOKUP(C440,customers!$A$1:$A$1001,customers!$G$1:$G$1001,"",)</f>
        <v>United States</v>
      </c>
      <c r="I440" t="str">
        <f>INDEX(products!$A$1:$G$49,MATCH(orders!$D440,products!$A$1:$A$49,0),MATCH(orders!I$1,products!$A$1:$G$1,0))</f>
        <v>Lib</v>
      </c>
      <c r="J440" t="str">
        <f>INDEX(products!$A$1:$G$49,MATCH(orders!$D440,products!$A$1:$A$49,0),MATCH(orders!J$1,products!$A$1:$G$1,0))</f>
        <v>D</v>
      </c>
      <c r="K440">
        <f>INDEX(products!$A$1:$G$49,MATCH(orders!$D440,products!$A$1:$A$49,0),MATCH(orders!K$1,products!$A$1:$G$1,0))</f>
        <v>0.5</v>
      </c>
      <c r="L440">
        <f>INDEX(products!$A$1:$G$49,MATCH(orders!$D440,products!$A$1:$A$49,0),MATCH(orders!L$1,products!$A$1:$G$1,0))</f>
        <v>7.77</v>
      </c>
      <c r="M440">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_xlfn.XLOOKUP(C441,customers!$A$1:$A$1001,customers!$B$1:$B$1001,1)</f>
        <v>Chickie Ragless</v>
      </c>
      <c r="G441" s="2" t="str">
        <f>IF(_xlfn.XLOOKUP(C441,customers!$A$1:$A$1001,customers!$C$1:$C$1001,1)=0,"",_xlfn.XLOOKUP(C441,customers!$A$1:$A$1001,customers!$C$1:$C$1001,1))</f>
        <v>craglessc7@webmd.com</v>
      </c>
      <c r="H441" s="2" t="str">
        <f>_xlfn.XLOOKUP(C441,customers!$A$1:$A$1001,customers!$G$1:$G$1001,"",)</f>
        <v>Ireland</v>
      </c>
      <c r="I441" t="str">
        <f>INDEX(products!$A$1:$G$49,MATCH(orders!$D441,products!$A$1:$A$49,0),MATCH(orders!I$1,products!$A$1:$G$1,0))</f>
        <v>Exc</v>
      </c>
      <c r="J441" t="str">
        <f>INDEX(products!$A$1:$G$49,MATCH(orders!$D441,products!$A$1:$A$49,0),MATCH(orders!J$1,products!$A$1:$G$1,0))</f>
        <v>L</v>
      </c>
      <c r="K441">
        <f>INDEX(products!$A$1:$G$49,MATCH(orders!$D441,products!$A$1:$A$49,0),MATCH(orders!K$1,products!$A$1:$G$1,0))</f>
        <v>0.5</v>
      </c>
      <c r="L441">
        <f>INDEX(products!$A$1:$G$49,MATCH(orders!$D441,products!$A$1:$A$49,0),MATCH(orders!L$1,products!$A$1:$G$1,0))</f>
        <v>8.91</v>
      </c>
      <c r="M441">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_xlfn.XLOOKUP(C442,customers!$A$1:$A$1001,customers!$B$1:$B$1001,1)</f>
        <v>Freda Hollows</v>
      </c>
      <c r="G442" s="2" t="str">
        <f>IF(_xlfn.XLOOKUP(C442,customers!$A$1:$A$1001,customers!$C$1:$C$1001,1)=0,"",_xlfn.XLOOKUP(C442,customers!$A$1:$A$1001,customers!$C$1:$C$1001,1))</f>
        <v>fhollowsc8@blogtalkradio.com</v>
      </c>
      <c r="H442" s="2" t="str">
        <f>_xlfn.XLOOKUP(C442,customers!$A$1:$A$1001,customers!$G$1:$G$1001,"",)</f>
        <v>United States</v>
      </c>
      <c r="I442" t="str">
        <f>INDEX(products!$A$1:$G$49,MATCH(orders!$D442,products!$A$1:$A$49,0),MATCH(orders!I$1,products!$A$1:$G$1,0))</f>
        <v>Ara</v>
      </c>
      <c r="J442" t="str">
        <f>INDEX(products!$A$1:$G$49,MATCH(orders!$D442,products!$A$1:$A$49,0),MATCH(orders!J$1,products!$A$1:$G$1,0))</f>
        <v>M</v>
      </c>
      <c r="K442">
        <f>INDEX(products!$A$1:$G$49,MATCH(orders!$D442,products!$A$1:$A$49,0),MATCH(orders!K$1,products!$A$1:$G$1,0))</f>
        <v>2.5</v>
      </c>
      <c r="L442">
        <f>INDEX(products!$A$1:$G$49,MATCH(orders!$D442,products!$A$1:$A$49,0),MATCH(orders!L$1,products!$A$1:$G$1,0))</f>
        <v>25.874999999999996</v>
      </c>
      <c r="M442">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_xlfn.XLOOKUP(C443,customers!$A$1:$A$1001,customers!$B$1:$B$1001,1)</f>
        <v>Livy Lathleiff</v>
      </c>
      <c r="G443" s="2" t="str">
        <f>IF(_xlfn.XLOOKUP(C443,customers!$A$1:$A$1001,customers!$C$1:$C$1001,1)=0,"",_xlfn.XLOOKUP(C443,customers!$A$1:$A$1001,customers!$C$1:$C$1001,1))</f>
        <v>llathleiffc9@nationalgeographic.com</v>
      </c>
      <c r="H443" s="2" t="str">
        <f>_xlfn.XLOOKUP(C443,customers!$A$1:$A$1001,customers!$G$1:$G$1001,"",)</f>
        <v>Ireland</v>
      </c>
      <c r="I443" t="str">
        <f>INDEX(products!$A$1:$G$49,MATCH(orders!$D443,products!$A$1:$A$49,0),MATCH(orders!I$1,products!$A$1:$G$1,0))</f>
        <v>Exc</v>
      </c>
      <c r="J443" t="str">
        <f>INDEX(products!$A$1:$G$49,MATCH(orders!$D443,products!$A$1:$A$49,0),MATCH(orders!J$1,products!$A$1:$G$1,0))</f>
        <v>D</v>
      </c>
      <c r="K443">
        <f>INDEX(products!$A$1:$G$49,MATCH(orders!$D443,products!$A$1:$A$49,0),MATCH(orders!K$1,products!$A$1:$G$1,0))</f>
        <v>1</v>
      </c>
      <c r="L443">
        <f>INDEX(products!$A$1:$G$49,MATCH(orders!$D443,products!$A$1:$A$49,0),MATCH(orders!L$1,products!$A$1:$G$1,0))</f>
        <v>12.15</v>
      </c>
      <c r="M443">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_xlfn.XLOOKUP(C444,customers!$A$1:$A$1001,customers!$B$1:$B$1001,1)</f>
        <v>Koralle Heads</v>
      </c>
      <c r="G444" s="2" t="str">
        <f>IF(_xlfn.XLOOKUP(C444,customers!$A$1:$A$1001,customers!$C$1:$C$1001,1)=0,"",_xlfn.XLOOKUP(C444,customers!$A$1:$A$1001,customers!$C$1:$C$1001,1))</f>
        <v>kheadsca@jalbum.net</v>
      </c>
      <c r="H444" s="2" t="str">
        <f>_xlfn.XLOOKUP(C444,customers!$A$1:$A$1001,customers!$G$1:$G$1001,"",)</f>
        <v>United States</v>
      </c>
      <c r="I444" t="str">
        <f>INDEX(products!$A$1:$G$49,MATCH(orders!$D444,products!$A$1:$A$49,0),MATCH(orders!I$1,products!$A$1:$G$1,0))</f>
        <v>Rob</v>
      </c>
      <c r="J444" t="str">
        <f>INDEX(products!$A$1:$G$49,MATCH(orders!$D444,products!$A$1:$A$49,0),MATCH(orders!J$1,products!$A$1:$G$1,0))</f>
        <v>L</v>
      </c>
      <c r="K444">
        <f>INDEX(products!$A$1:$G$49,MATCH(orders!$D444,products!$A$1:$A$49,0),MATCH(orders!K$1,products!$A$1:$G$1,0))</f>
        <v>0.5</v>
      </c>
      <c r="L444">
        <f>INDEX(products!$A$1:$G$49,MATCH(orders!$D444,products!$A$1:$A$49,0),MATCH(orders!L$1,products!$A$1:$G$1,0))</f>
        <v>7.169999999999999</v>
      </c>
      <c r="M444">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_xlfn.XLOOKUP(C445,customers!$A$1:$A$1001,customers!$B$1:$B$1001,1)</f>
        <v>Theo Bowne</v>
      </c>
      <c r="G445" s="2" t="str">
        <f>IF(_xlfn.XLOOKUP(C445,customers!$A$1:$A$1001,customers!$C$1:$C$1001,1)=0,"",_xlfn.XLOOKUP(C445,customers!$A$1:$A$1001,customers!$C$1:$C$1001,1))</f>
        <v>tbownecb@unicef.org</v>
      </c>
      <c r="H445" s="2" t="str">
        <f>_xlfn.XLOOKUP(C445,customers!$A$1:$A$1001,customers!$G$1:$G$1001,"",)</f>
        <v>Ireland</v>
      </c>
      <c r="I445" t="str">
        <f>INDEX(products!$A$1:$G$49,MATCH(orders!$D445,products!$A$1:$A$49,0),MATCH(orders!I$1,products!$A$1:$G$1,0))</f>
        <v>Exc</v>
      </c>
      <c r="J445" t="str">
        <f>INDEX(products!$A$1:$G$49,MATCH(orders!$D445,products!$A$1:$A$49,0),MATCH(orders!J$1,products!$A$1:$G$1,0))</f>
        <v>L</v>
      </c>
      <c r="K445">
        <f>INDEX(products!$A$1:$G$49,MATCH(orders!$D445,products!$A$1:$A$49,0),MATCH(orders!K$1,products!$A$1:$G$1,0))</f>
        <v>0.2</v>
      </c>
      <c r="L445">
        <f>INDEX(products!$A$1:$G$49,MATCH(orders!$D445,products!$A$1:$A$49,0),MATCH(orders!L$1,products!$A$1:$G$1,0))</f>
        <v>4.4550000000000001</v>
      </c>
      <c r="M44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_xlfn.XLOOKUP(C446,customers!$A$1:$A$1001,customers!$B$1:$B$1001,1)</f>
        <v>Rasia Jacquemard</v>
      </c>
      <c r="G446" s="2" t="str">
        <f>IF(_xlfn.XLOOKUP(C446,customers!$A$1:$A$1001,customers!$C$1:$C$1001,1)=0,"",_xlfn.XLOOKUP(C446,customers!$A$1:$A$1001,customers!$C$1:$C$1001,1))</f>
        <v>rjacquemardcc@acquirethisname.com</v>
      </c>
      <c r="H446" s="2" t="str">
        <f>_xlfn.XLOOKUP(C446,customers!$A$1:$A$1001,customers!$G$1:$G$1001,"",)</f>
        <v>Ireland</v>
      </c>
      <c r="I446" t="str">
        <f>INDEX(products!$A$1:$G$49,MATCH(orders!$D446,products!$A$1:$A$49,0),MATCH(orders!I$1,products!$A$1:$G$1,0))</f>
        <v>Exc</v>
      </c>
      <c r="J446" t="str">
        <f>INDEX(products!$A$1:$G$49,MATCH(orders!$D446,products!$A$1:$A$49,0),MATCH(orders!J$1,products!$A$1:$G$1,0))</f>
        <v>M</v>
      </c>
      <c r="K446">
        <f>INDEX(products!$A$1:$G$49,MATCH(orders!$D446,products!$A$1:$A$49,0),MATCH(orders!K$1,products!$A$1:$G$1,0))</f>
        <v>0.2</v>
      </c>
      <c r="L446">
        <f>INDEX(products!$A$1:$G$49,MATCH(orders!$D446,products!$A$1:$A$49,0),MATCH(orders!L$1,products!$A$1:$G$1,0))</f>
        <v>4.125</v>
      </c>
      <c r="M446">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_xlfn.XLOOKUP(C447,customers!$A$1:$A$1001,customers!$B$1:$B$1001,1)</f>
        <v>Kizzie Warman</v>
      </c>
      <c r="G447" s="2" t="str">
        <f>IF(_xlfn.XLOOKUP(C447,customers!$A$1:$A$1001,customers!$C$1:$C$1001,1)=0,"",_xlfn.XLOOKUP(C447,customers!$A$1:$A$1001,customers!$C$1:$C$1001,1))</f>
        <v>kwarmancd@printfriendly.com</v>
      </c>
      <c r="H447" s="2" t="str">
        <f>_xlfn.XLOOKUP(C447,customers!$A$1:$A$1001,customers!$G$1:$G$1001,"",)</f>
        <v>Ireland</v>
      </c>
      <c r="I447" t="str">
        <f>INDEX(products!$A$1:$G$49,MATCH(orders!$D447,products!$A$1:$A$49,0),MATCH(orders!I$1,products!$A$1:$G$1,0))</f>
        <v>Lib</v>
      </c>
      <c r="J447" t="str">
        <f>INDEX(products!$A$1:$G$49,MATCH(orders!$D447,products!$A$1:$A$49,0),MATCH(orders!J$1,products!$A$1:$G$1,0))</f>
        <v>M</v>
      </c>
      <c r="K447">
        <f>INDEX(products!$A$1:$G$49,MATCH(orders!$D447,products!$A$1:$A$49,0),MATCH(orders!K$1,products!$A$1:$G$1,0))</f>
        <v>2.5</v>
      </c>
      <c r="L447">
        <f>INDEX(products!$A$1:$G$49,MATCH(orders!$D447,products!$A$1:$A$49,0),MATCH(orders!L$1,products!$A$1:$G$1,0))</f>
        <v>33.464999999999996</v>
      </c>
      <c r="M447">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_xlfn.XLOOKUP(C448,customers!$A$1:$A$1001,customers!$B$1:$B$1001,1)</f>
        <v>Wain Cholomin</v>
      </c>
      <c r="G448" s="2" t="str">
        <f>IF(_xlfn.XLOOKUP(C448,customers!$A$1:$A$1001,customers!$C$1:$C$1001,1)=0,"",_xlfn.XLOOKUP(C448,customers!$A$1:$A$1001,customers!$C$1:$C$1001,1))</f>
        <v>wcholomince@about.com</v>
      </c>
      <c r="H448" s="2" t="str">
        <f>_xlfn.XLOOKUP(C448,customers!$A$1:$A$1001,customers!$G$1:$G$1001,"",)</f>
        <v>United Kingdom</v>
      </c>
      <c r="I448" t="str">
        <f>INDEX(products!$A$1:$G$49,MATCH(orders!$D448,products!$A$1:$A$49,0),MATCH(orders!I$1,products!$A$1:$G$1,0))</f>
        <v>Lib</v>
      </c>
      <c r="J448" t="str">
        <f>INDEX(products!$A$1:$G$49,MATCH(orders!$D448,products!$A$1:$A$49,0),MATCH(orders!J$1,products!$A$1:$G$1,0))</f>
        <v>M</v>
      </c>
      <c r="K448">
        <f>INDEX(products!$A$1:$G$49,MATCH(orders!$D448,products!$A$1:$A$49,0),MATCH(orders!K$1,products!$A$1:$G$1,0))</f>
        <v>0.5</v>
      </c>
      <c r="L448">
        <f>INDEX(products!$A$1:$G$49,MATCH(orders!$D448,products!$A$1:$A$49,0),MATCH(orders!L$1,products!$A$1:$G$1,0))</f>
        <v>8.73</v>
      </c>
      <c r="M448">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_xlfn.XLOOKUP(C449,customers!$A$1:$A$1001,customers!$B$1:$B$1001,1)</f>
        <v>Arleen Braidman</v>
      </c>
      <c r="G449" s="2" t="str">
        <f>IF(_xlfn.XLOOKUP(C449,customers!$A$1:$A$1001,customers!$C$1:$C$1001,1)=0,"",_xlfn.XLOOKUP(C449,customers!$A$1:$A$1001,customers!$C$1:$C$1001,1))</f>
        <v>abraidmancf@census.gov</v>
      </c>
      <c r="H449" s="2" t="str">
        <f>_xlfn.XLOOKUP(C449,customers!$A$1:$A$1001,customers!$G$1:$G$1001,"",)</f>
        <v>United States</v>
      </c>
      <c r="I449" t="str">
        <f>INDEX(products!$A$1:$G$49,MATCH(orders!$D449,products!$A$1:$A$49,0),MATCH(orders!I$1,products!$A$1:$G$1,0))</f>
        <v>Rob</v>
      </c>
      <c r="J449" t="str">
        <f>INDEX(products!$A$1:$G$49,MATCH(orders!$D449,products!$A$1:$A$49,0),MATCH(orders!J$1,products!$A$1:$G$1,0))</f>
        <v>M</v>
      </c>
      <c r="K449">
        <f>INDEX(products!$A$1:$G$49,MATCH(orders!$D449,products!$A$1:$A$49,0),MATCH(orders!K$1,products!$A$1:$G$1,0))</f>
        <v>0.5</v>
      </c>
      <c r="L449">
        <f>INDEX(products!$A$1:$G$49,MATCH(orders!$D449,products!$A$1:$A$49,0),MATCH(orders!L$1,products!$A$1:$G$1,0))</f>
        <v>5.97</v>
      </c>
      <c r="M449">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_xlfn.XLOOKUP(C450,customers!$A$1:$A$1001,customers!$B$1:$B$1001,1)</f>
        <v>Pru Durban</v>
      </c>
      <c r="G450" s="2" t="str">
        <f>IF(_xlfn.XLOOKUP(C450,customers!$A$1:$A$1001,customers!$C$1:$C$1001,1)=0,"",_xlfn.XLOOKUP(C450,customers!$A$1:$A$1001,customers!$C$1:$C$1001,1))</f>
        <v>pdurbancg@symantec.com</v>
      </c>
      <c r="H450" s="2" t="str">
        <f>_xlfn.XLOOKUP(C450,customers!$A$1:$A$1001,customers!$G$1:$G$1001,"",)</f>
        <v>Ireland</v>
      </c>
      <c r="I450" t="str">
        <f>INDEX(products!$A$1:$G$49,MATCH(orders!$D450,products!$A$1:$A$49,0),MATCH(orders!I$1,products!$A$1:$G$1,0))</f>
        <v>Rob</v>
      </c>
      <c r="J450" t="str">
        <f>INDEX(products!$A$1:$G$49,MATCH(orders!$D450,products!$A$1:$A$49,0),MATCH(orders!J$1,products!$A$1:$G$1,0))</f>
        <v>L</v>
      </c>
      <c r="K450">
        <f>INDEX(products!$A$1:$G$49,MATCH(orders!$D450,products!$A$1:$A$49,0),MATCH(orders!K$1,products!$A$1:$G$1,0))</f>
        <v>0.5</v>
      </c>
      <c r="L450">
        <f>INDEX(products!$A$1:$G$49,MATCH(orders!$D450,products!$A$1:$A$49,0),MATCH(orders!L$1,products!$A$1:$G$1,0))</f>
        <v>7.169999999999999</v>
      </c>
      <c r="M450">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_xlfn.XLOOKUP(C451,customers!$A$1:$A$1001,customers!$B$1:$B$1001,1)</f>
        <v>Antone Harrold</v>
      </c>
      <c r="G451" s="2" t="str">
        <f>IF(_xlfn.XLOOKUP(C451,customers!$A$1:$A$1001,customers!$C$1:$C$1001,1)=0,"",_xlfn.XLOOKUP(C451,customers!$A$1:$A$1001,customers!$C$1:$C$1001,1))</f>
        <v>aharroldch@miibeian.gov.cn</v>
      </c>
      <c r="H451" s="2" t="str">
        <f>_xlfn.XLOOKUP(C451,customers!$A$1:$A$1001,customers!$G$1:$G$1001,"",)</f>
        <v>United States</v>
      </c>
      <c r="I451" t="str">
        <f>INDEX(products!$A$1:$G$49,MATCH(orders!$D451,products!$A$1:$A$49,0),MATCH(orders!I$1,products!$A$1:$G$1,0))</f>
        <v>Rob</v>
      </c>
      <c r="J451" t="str">
        <f>INDEX(products!$A$1:$G$49,MATCH(orders!$D451,products!$A$1:$A$49,0),MATCH(orders!J$1,products!$A$1:$G$1,0))</f>
        <v>D</v>
      </c>
      <c r="K451">
        <f>INDEX(products!$A$1:$G$49,MATCH(orders!$D451,products!$A$1:$A$49,0),MATCH(orders!K$1,products!$A$1:$G$1,0))</f>
        <v>0.2</v>
      </c>
      <c r="L451">
        <f>INDEX(products!$A$1:$G$49,MATCH(orders!$D451,products!$A$1:$A$49,0),MATCH(orders!L$1,products!$A$1:$G$1,0))</f>
        <v>2.6849999999999996</v>
      </c>
      <c r="M451">
        <f t="shared" ref="M451:M514" si="21">E451*L451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_xlfn.XLOOKUP(C452,customers!$A$1:$A$1001,customers!$B$1:$B$1001,1)</f>
        <v>Sim Pamphilon</v>
      </c>
      <c r="G452" s="2" t="str">
        <f>IF(_xlfn.XLOOKUP(C452,customers!$A$1:$A$1001,customers!$C$1:$C$1001,1)=0,"",_xlfn.XLOOKUP(C452,customers!$A$1:$A$1001,customers!$C$1:$C$1001,1))</f>
        <v>spamphilonci@mlb.com</v>
      </c>
      <c r="H452" s="2" t="str">
        <f>_xlfn.XLOOKUP(C452,customers!$A$1:$A$1001,customers!$G$1:$G$1001,"",)</f>
        <v>Ireland</v>
      </c>
      <c r="I452" t="str">
        <f>INDEX(products!$A$1:$G$49,MATCH(orders!$D452,products!$A$1:$A$49,0),MATCH(orders!I$1,products!$A$1:$G$1,0))</f>
        <v>Lib</v>
      </c>
      <c r="J452" t="str">
        <f>INDEX(products!$A$1:$G$49,MATCH(orders!$D452,products!$A$1:$A$49,0),MATCH(orders!J$1,products!$A$1:$G$1,0))</f>
        <v>L</v>
      </c>
      <c r="K452">
        <f>INDEX(products!$A$1:$G$49,MATCH(orders!$D452,products!$A$1:$A$49,0),MATCH(orders!K$1,products!$A$1:$G$1,0))</f>
        <v>0.2</v>
      </c>
      <c r="L452">
        <f>INDEX(products!$A$1:$G$49,MATCH(orders!$D452,products!$A$1:$A$49,0),MATCH(orders!L$1,products!$A$1:$G$1,0))</f>
        <v>4.7549999999999999</v>
      </c>
      <c r="M452">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_xlfn.XLOOKUP(C453,customers!$A$1:$A$1001,customers!$B$1:$B$1001,1)</f>
        <v>Mohandis Spurden</v>
      </c>
      <c r="G453" s="2" t="str">
        <f>IF(_xlfn.XLOOKUP(C453,customers!$A$1:$A$1001,customers!$C$1:$C$1001,1)=0,"",_xlfn.XLOOKUP(C453,customers!$A$1:$A$1001,customers!$C$1:$C$1001,1))</f>
        <v>mspurdencj@exblog.jp</v>
      </c>
      <c r="H453" s="2" t="str">
        <f>_xlfn.XLOOKUP(C453,customers!$A$1:$A$1001,customers!$G$1:$G$1001,"",)</f>
        <v>United States</v>
      </c>
      <c r="I453" t="str">
        <f>INDEX(products!$A$1:$G$49,MATCH(orders!$D453,products!$A$1:$A$49,0),MATCH(orders!I$1,products!$A$1:$G$1,0))</f>
        <v>Rob</v>
      </c>
      <c r="J453" t="str">
        <f>INDEX(products!$A$1:$G$49,MATCH(orders!$D453,products!$A$1:$A$49,0),MATCH(orders!J$1,products!$A$1:$G$1,0))</f>
        <v>D</v>
      </c>
      <c r="K453">
        <f>INDEX(products!$A$1:$G$49,MATCH(orders!$D453,products!$A$1:$A$49,0),MATCH(orders!K$1,products!$A$1:$G$1,0))</f>
        <v>2.5</v>
      </c>
      <c r="L453">
        <f>INDEX(products!$A$1:$G$49,MATCH(orders!$D453,products!$A$1:$A$49,0),MATCH(orders!L$1,products!$A$1:$G$1,0))</f>
        <v>20.584999999999997</v>
      </c>
      <c r="M453">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_xlfn.XLOOKUP(C454,customers!$A$1:$A$1001,customers!$B$1:$B$1001,1)</f>
        <v>Morgen Seson</v>
      </c>
      <c r="G454" s="2" t="str">
        <f>IF(_xlfn.XLOOKUP(C454,customers!$A$1:$A$1001,customers!$C$1:$C$1001,1)=0,"",_xlfn.XLOOKUP(C454,customers!$A$1:$A$1001,customers!$C$1:$C$1001,1))</f>
        <v>msesonck@census.gov</v>
      </c>
      <c r="H454" s="2" t="str">
        <f>_xlfn.XLOOKUP(C454,customers!$A$1:$A$1001,customers!$G$1:$G$1001,"",)</f>
        <v>United States</v>
      </c>
      <c r="I454" t="str">
        <f>INDEX(products!$A$1:$G$49,MATCH(orders!$D454,products!$A$1:$A$49,0),MATCH(orders!I$1,products!$A$1:$G$1,0))</f>
        <v>Ara</v>
      </c>
      <c r="J454" t="str">
        <f>INDEX(products!$A$1:$G$49,MATCH(orders!$D454,products!$A$1:$A$49,0),MATCH(orders!J$1,products!$A$1:$G$1,0))</f>
        <v>L</v>
      </c>
      <c r="K454">
        <f>INDEX(products!$A$1:$G$49,MATCH(orders!$D454,products!$A$1:$A$49,0),MATCH(orders!K$1,products!$A$1:$G$1,0))</f>
        <v>0.2</v>
      </c>
      <c r="L454">
        <f>INDEX(products!$A$1:$G$49,MATCH(orders!$D454,products!$A$1:$A$49,0),MATCH(orders!L$1,products!$A$1:$G$1,0))</f>
        <v>3.8849999999999998</v>
      </c>
      <c r="M454">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_xlfn.XLOOKUP(C455,customers!$A$1:$A$1001,customers!$B$1:$B$1001,1)</f>
        <v>Nalani Pirrone</v>
      </c>
      <c r="G455" s="2" t="str">
        <f>IF(_xlfn.XLOOKUP(C455,customers!$A$1:$A$1001,customers!$C$1:$C$1001,1)=0,"",_xlfn.XLOOKUP(C455,customers!$A$1:$A$1001,customers!$C$1:$C$1001,1))</f>
        <v>npirronecl@weibo.com</v>
      </c>
      <c r="H455" s="2" t="str">
        <f>_xlfn.XLOOKUP(C455,customers!$A$1:$A$1001,customers!$G$1:$G$1001,"",)</f>
        <v>United States</v>
      </c>
      <c r="I455" t="str">
        <f>INDEX(products!$A$1:$G$49,MATCH(orders!$D455,products!$A$1:$A$49,0),MATCH(orders!I$1,products!$A$1:$G$1,0))</f>
        <v>Lib</v>
      </c>
      <c r="J455" t="str">
        <f>INDEX(products!$A$1:$G$49,MATCH(orders!$D455,products!$A$1:$A$49,0),MATCH(orders!J$1,products!$A$1:$G$1,0))</f>
        <v>L</v>
      </c>
      <c r="K455">
        <f>INDEX(products!$A$1:$G$49,MATCH(orders!$D455,products!$A$1:$A$49,0),MATCH(orders!K$1,products!$A$1:$G$1,0))</f>
        <v>0.5</v>
      </c>
      <c r="L455">
        <f>INDEX(products!$A$1:$G$49,MATCH(orders!$D455,products!$A$1:$A$49,0),MATCH(orders!L$1,products!$A$1:$G$1,0))</f>
        <v>9.51</v>
      </c>
      <c r="M45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_xlfn.XLOOKUP(C456,customers!$A$1:$A$1001,customers!$B$1:$B$1001,1)</f>
        <v>Reube Cawley</v>
      </c>
      <c r="G456" s="2" t="str">
        <f>IF(_xlfn.XLOOKUP(C456,customers!$A$1:$A$1001,customers!$C$1:$C$1001,1)=0,"",_xlfn.XLOOKUP(C456,customers!$A$1:$A$1001,customers!$C$1:$C$1001,1))</f>
        <v>rcawleycm@yellowbook.com</v>
      </c>
      <c r="H456" s="2" t="str">
        <f>_xlfn.XLOOKUP(C456,customers!$A$1:$A$1001,customers!$G$1:$G$1001,"",)</f>
        <v>Ireland</v>
      </c>
      <c r="I456" t="str">
        <f>INDEX(products!$A$1:$G$49,MATCH(orders!$D456,products!$A$1:$A$49,0),MATCH(orders!I$1,products!$A$1:$G$1,0))</f>
        <v>Rob</v>
      </c>
      <c r="J456" t="str">
        <f>INDEX(products!$A$1:$G$49,MATCH(orders!$D456,products!$A$1:$A$49,0),MATCH(orders!J$1,products!$A$1:$G$1,0))</f>
        <v>D</v>
      </c>
      <c r="K456">
        <f>INDEX(products!$A$1:$G$49,MATCH(orders!$D456,products!$A$1:$A$49,0),MATCH(orders!K$1,products!$A$1:$G$1,0))</f>
        <v>2.5</v>
      </c>
      <c r="L456">
        <f>INDEX(products!$A$1:$G$49,MATCH(orders!$D456,products!$A$1:$A$49,0),MATCH(orders!L$1,products!$A$1:$G$1,0))</f>
        <v>20.584999999999997</v>
      </c>
      <c r="M456">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_xlfn.XLOOKUP(C457,customers!$A$1:$A$1001,customers!$B$1:$B$1001,1)</f>
        <v>Stan Barribal</v>
      </c>
      <c r="G457" s="2" t="str">
        <f>IF(_xlfn.XLOOKUP(C457,customers!$A$1:$A$1001,customers!$C$1:$C$1001,1)=0,"",_xlfn.XLOOKUP(C457,customers!$A$1:$A$1001,customers!$C$1:$C$1001,1))</f>
        <v>sbarribalcn@microsoft.com</v>
      </c>
      <c r="H457" s="2" t="str">
        <f>_xlfn.XLOOKUP(C457,customers!$A$1:$A$1001,customers!$G$1:$G$1001,"",)</f>
        <v>Ireland</v>
      </c>
      <c r="I457" t="str">
        <f>INDEX(products!$A$1:$G$49,MATCH(orders!$D457,products!$A$1:$A$49,0),MATCH(orders!I$1,products!$A$1:$G$1,0))</f>
        <v>Lib</v>
      </c>
      <c r="J457" t="str">
        <f>INDEX(products!$A$1:$G$49,MATCH(orders!$D457,products!$A$1:$A$49,0),MATCH(orders!J$1,products!$A$1:$G$1,0))</f>
        <v>L</v>
      </c>
      <c r="K457">
        <f>INDEX(products!$A$1:$G$49,MATCH(orders!$D457,products!$A$1:$A$49,0),MATCH(orders!K$1,products!$A$1:$G$1,0))</f>
        <v>0.2</v>
      </c>
      <c r="L457">
        <f>INDEX(products!$A$1:$G$49,MATCH(orders!$D457,products!$A$1:$A$49,0),MATCH(orders!L$1,products!$A$1:$G$1,0))</f>
        <v>4.7549999999999999</v>
      </c>
      <c r="M457">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_xlfn.XLOOKUP(C458,customers!$A$1:$A$1001,customers!$B$1:$B$1001,1)</f>
        <v>Agnes Adamides</v>
      </c>
      <c r="G458" s="2" t="str">
        <f>IF(_xlfn.XLOOKUP(C458,customers!$A$1:$A$1001,customers!$C$1:$C$1001,1)=0,"",_xlfn.XLOOKUP(C458,customers!$A$1:$A$1001,customers!$C$1:$C$1001,1))</f>
        <v>aadamidesco@bizjournals.com</v>
      </c>
      <c r="H458" s="2" t="str">
        <f>_xlfn.XLOOKUP(C458,customers!$A$1:$A$1001,customers!$G$1:$G$1001,"",)</f>
        <v>United Kingdom</v>
      </c>
      <c r="I458" t="str">
        <f>INDEX(products!$A$1:$G$49,MATCH(orders!$D458,products!$A$1:$A$49,0),MATCH(orders!I$1,products!$A$1:$G$1,0))</f>
        <v>Rob</v>
      </c>
      <c r="J458" t="str">
        <f>INDEX(products!$A$1:$G$49,MATCH(orders!$D458,products!$A$1:$A$49,0),MATCH(orders!J$1,products!$A$1:$G$1,0))</f>
        <v>D</v>
      </c>
      <c r="K458">
        <f>INDEX(products!$A$1:$G$49,MATCH(orders!$D458,products!$A$1:$A$49,0),MATCH(orders!K$1,products!$A$1:$G$1,0))</f>
        <v>2.5</v>
      </c>
      <c r="L458">
        <f>INDEX(products!$A$1:$G$49,MATCH(orders!$D458,products!$A$1:$A$49,0),MATCH(orders!L$1,products!$A$1:$G$1,0))</f>
        <v>20.584999999999997</v>
      </c>
      <c r="M458">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_xlfn.XLOOKUP(C459,customers!$A$1:$A$1001,customers!$B$1:$B$1001,1)</f>
        <v>Carmelita Thowes</v>
      </c>
      <c r="G459" s="2" t="str">
        <f>IF(_xlfn.XLOOKUP(C459,customers!$A$1:$A$1001,customers!$C$1:$C$1001,1)=0,"",_xlfn.XLOOKUP(C459,customers!$A$1:$A$1001,customers!$C$1:$C$1001,1))</f>
        <v>cthowescp@craigslist.org</v>
      </c>
      <c r="H459" s="2" t="str">
        <f>_xlfn.XLOOKUP(C459,customers!$A$1:$A$1001,customers!$G$1:$G$1001,"",)</f>
        <v>United States</v>
      </c>
      <c r="I459" t="str">
        <f>INDEX(products!$A$1:$G$49,MATCH(orders!$D459,products!$A$1:$A$49,0),MATCH(orders!I$1,products!$A$1:$G$1,0))</f>
        <v>Lib</v>
      </c>
      <c r="J459" t="str">
        <f>INDEX(products!$A$1:$G$49,MATCH(orders!$D459,products!$A$1:$A$49,0),MATCH(orders!J$1,products!$A$1:$G$1,0))</f>
        <v>L</v>
      </c>
      <c r="K459">
        <f>INDEX(products!$A$1:$G$49,MATCH(orders!$D459,products!$A$1:$A$49,0),MATCH(orders!K$1,products!$A$1:$G$1,0))</f>
        <v>0.5</v>
      </c>
      <c r="L459">
        <f>INDEX(products!$A$1:$G$49,MATCH(orders!$D459,products!$A$1:$A$49,0),MATCH(orders!L$1,products!$A$1:$G$1,0))</f>
        <v>9.51</v>
      </c>
      <c r="M459">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_xlfn.XLOOKUP(C460,customers!$A$1:$A$1001,customers!$B$1:$B$1001,1)</f>
        <v>Rodolfo Willoway</v>
      </c>
      <c r="G460" s="2" t="str">
        <f>IF(_xlfn.XLOOKUP(C460,customers!$A$1:$A$1001,customers!$C$1:$C$1001,1)=0,"",_xlfn.XLOOKUP(C460,customers!$A$1:$A$1001,customers!$C$1:$C$1001,1))</f>
        <v>rwillowaycq@admin.ch</v>
      </c>
      <c r="H460" s="2" t="str">
        <f>_xlfn.XLOOKUP(C460,customers!$A$1:$A$1001,customers!$G$1:$G$1001,"",)</f>
        <v>United States</v>
      </c>
      <c r="I460" t="str">
        <f>INDEX(products!$A$1:$G$49,MATCH(orders!$D460,products!$A$1:$A$49,0),MATCH(orders!I$1,products!$A$1:$G$1,0))</f>
        <v>Ara</v>
      </c>
      <c r="J460" t="str">
        <f>INDEX(products!$A$1:$G$49,MATCH(orders!$D460,products!$A$1:$A$49,0),MATCH(orders!J$1,products!$A$1:$G$1,0))</f>
        <v>M</v>
      </c>
      <c r="K460">
        <f>INDEX(products!$A$1:$G$49,MATCH(orders!$D460,products!$A$1:$A$49,0),MATCH(orders!K$1,products!$A$1:$G$1,0))</f>
        <v>1</v>
      </c>
      <c r="L460">
        <f>INDEX(products!$A$1:$G$49,MATCH(orders!$D460,products!$A$1:$A$49,0),MATCH(orders!L$1,products!$A$1:$G$1,0))</f>
        <v>11.25</v>
      </c>
      <c r="M460">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_xlfn.XLOOKUP(C461,customers!$A$1:$A$1001,customers!$B$1:$B$1001,1)</f>
        <v>Alvis Elwin</v>
      </c>
      <c r="G461" s="2" t="str">
        <f>IF(_xlfn.XLOOKUP(C461,customers!$A$1:$A$1001,customers!$C$1:$C$1001,1)=0,"",_xlfn.XLOOKUP(C461,customers!$A$1:$A$1001,customers!$C$1:$C$1001,1))</f>
        <v>aelwincr@privacy.gov.au</v>
      </c>
      <c r="H461" s="2" t="str">
        <f>_xlfn.XLOOKUP(C461,customers!$A$1:$A$1001,customers!$G$1:$G$1001,"",)</f>
        <v>United States</v>
      </c>
      <c r="I461" t="str">
        <f>INDEX(products!$A$1:$G$49,MATCH(orders!$D461,products!$A$1:$A$49,0),MATCH(orders!I$1,products!$A$1:$G$1,0))</f>
        <v>Lib</v>
      </c>
      <c r="J461" t="str">
        <f>INDEX(products!$A$1:$G$49,MATCH(orders!$D461,products!$A$1:$A$49,0),MATCH(orders!J$1,products!$A$1:$G$1,0))</f>
        <v>L</v>
      </c>
      <c r="K461">
        <f>INDEX(products!$A$1:$G$49,MATCH(orders!$D461,products!$A$1:$A$49,0),MATCH(orders!K$1,products!$A$1:$G$1,0))</f>
        <v>0.2</v>
      </c>
      <c r="L461">
        <f>INDEX(products!$A$1:$G$49,MATCH(orders!$D461,products!$A$1:$A$49,0),MATCH(orders!L$1,products!$A$1:$G$1,0))</f>
        <v>4.7549999999999999</v>
      </c>
      <c r="M461">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_xlfn.XLOOKUP(C462,customers!$A$1:$A$1001,customers!$B$1:$B$1001,1)</f>
        <v>Araldo Bilbrook</v>
      </c>
      <c r="G462" s="2" t="str">
        <f>IF(_xlfn.XLOOKUP(C462,customers!$A$1:$A$1001,customers!$C$1:$C$1001,1)=0,"",_xlfn.XLOOKUP(C462,customers!$A$1:$A$1001,customers!$C$1:$C$1001,1))</f>
        <v>abilbrookcs@booking.com</v>
      </c>
      <c r="H462" s="2" t="str">
        <f>_xlfn.XLOOKUP(C462,customers!$A$1:$A$1001,customers!$G$1:$G$1001,"",)</f>
        <v>Ireland</v>
      </c>
      <c r="I462" t="str">
        <f>INDEX(products!$A$1:$G$49,MATCH(orders!$D462,products!$A$1:$A$49,0),MATCH(orders!I$1,products!$A$1:$G$1,0))</f>
        <v>Rob</v>
      </c>
      <c r="J462" t="str">
        <f>INDEX(products!$A$1:$G$49,MATCH(orders!$D462,products!$A$1:$A$49,0),MATCH(orders!J$1,products!$A$1:$G$1,0))</f>
        <v>D</v>
      </c>
      <c r="K462">
        <f>INDEX(products!$A$1:$G$49,MATCH(orders!$D462,products!$A$1:$A$49,0),MATCH(orders!K$1,products!$A$1:$G$1,0))</f>
        <v>0.5</v>
      </c>
      <c r="L462">
        <f>INDEX(products!$A$1:$G$49,MATCH(orders!$D462,products!$A$1:$A$49,0),MATCH(orders!L$1,products!$A$1:$G$1,0))</f>
        <v>5.3699999999999992</v>
      </c>
      <c r="M462">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_xlfn.XLOOKUP(C463,customers!$A$1:$A$1001,customers!$B$1:$B$1001,1)</f>
        <v>Ransell McKall</v>
      </c>
      <c r="G463" s="2" t="str">
        <f>IF(_xlfn.XLOOKUP(C463,customers!$A$1:$A$1001,customers!$C$1:$C$1001,1)=0,"",_xlfn.XLOOKUP(C463,customers!$A$1:$A$1001,customers!$C$1:$C$1001,1))</f>
        <v>rmckallct@sakura.ne.jp</v>
      </c>
      <c r="H463" s="2" t="str">
        <f>_xlfn.XLOOKUP(C463,customers!$A$1:$A$1001,customers!$G$1:$G$1001,"",)</f>
        <v>United Kingdom</v>
      </c>
      <c r="I463" t="str">
        <f>INDEX(products!$A$1:$G$49,MATCH(orders!$D463,products!$A$1:$A$49,0),MATCH(orders!I$1,products!$A$1:$G$1,0))</f>
        <v>Rob</v>
      </c>
      <c r="J463" t="str">
        <f>INDEX(products!$A$1:$G$49,MATCH(orders!$D463,products!$A$1:$A$49,0),MATCH(orders!J$1,products!$A$1:$G$1,0))</f>
        <v>D</v>
      </c>
      <c r="K463">
        <f>INDEX(products!$A$1:$G$49,MATCH(orders!$D463,products!$A$1:$A$49,0),MATCH(orders!K$1,products!$A$1:$G$1,0))</f>
        <v>0.2</v>
      </c>
      <c r="L463">
        <f>INDEX(products!$A$1:$G$49,MATCH(orders!$D463,products!$A$1:$A$49,0),MATCH(orders!L$1,products!$A$1:$G$1,0))</f>
        <v>2.6849999999999996</v>
      </c>
      <c r="M463">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_xlfn.XLOOKUP(C464,customers!$A$1:$A$1001,customers!$B$1:$B$1001,1)</f>
        <v>Borg Daile</v>
      </c>
      <c r="G464" s="2" t="str">
        <f>IF(_xlfn.XLOOKUP(C464,customers!$A$1:$A$1001,customers!$C$1:$C$1001,1)=0,"",_xlfn.XLOOKUP(C464,customers!$A$1:$A$1001,customers!$C$1:$C$1001,1))</f>
        <v>bdailecu@vistaprint.com</v>
      </c>
      <c r="H464" s="2" t="str">
        <f>_xlfn.XLOOKUP(C464,customers!$A$1:$A$1001,customers!$G$1:$G$1001,"",)</f>
        <v>United States</v>
      </c>
      <c r="I464" t="str">
        <f>INDEX(products!$A$1:$G$49,MATCH(orders!$D464,products!$A$1:$A$49,0),MATCH(orders!I$1,products!$A$1:$G$1,0))</f>
        <v>Ara</v>
      </c>
      <c r="J464" t="str">
        <f>INDEX(products!$A$1:$G$49,MATCH(orders!$D464,products!$A$1:$A$49,0),MATCH(orders!J$1,products!$A$1:$G$1,0))</f>
        <v>D</v>
      </c>
      <c r="K464">
        <f>INDEX(products!$A$1:$G$49,MATCH(orders!$D464,products!$A$1:$A$49,0),MATCH(orders!K$1,products!$A$1:$G$1,0))</f>
        <v>1</v>
      </c>
      <c r="L464">
        <f>INDEX(products!$A$1:$G$49,MATCH(orders!$D464,products!$A$1:$A$49,0),MATCH(orders!L$1,products!$A$1:$G$1,0))</f>
        <v>9.9499999999999993</v>
      </c>
      <c r="M464">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_xlfn.XLOOKUP(C465,customers!$A$1:$A$1001,customers!$B$1:$B$1001,1)</f>
        <v>Adolphe Treherne</v>
      </c>
      <c r="G465" s="2" t="str">
        <f>IF(_xlfn.XLOOKUP(C465,customers!$A$1:$A$1001,customers!$C$1:$C$1001,1)=0,"",_xlfn.XLOOKUP(C465,customers!$A$1:$A$1001,customers!$C$1:$C$1001,1))</f>
        <v>atrehernecv@state.tx.us</v>
      </c>
      <c r="H465" s="2" t="str">
        <f>_xlfn.XLOOKUP(C465,customers!$A$1:$A$1001,customers!$G$1:$G$1001,"",)</f>
        <v>Ireland</v>
      </c>
      <c r="I465" t="str">
        <f>INDEX(products!$A$1:$G$49,MATCH(orders!$D465,products!$A$1:$A$49,0),MATCH(orders!I$1,products!$A$1:$G$1,0))</f>
        <v>Exc</v>
      </c>
      <c r="J465" t="str">
        <f>INDEX(products!$A$1:$G$49,MATCH(orders!$D465,products!$A$1:$A$49,0),MATCH(orders!J$1,products!$A$1:$G$1,0))</f>
        <v>M</v>
      </c>
      <c r="K465">
        <f>INDEX(products!$A$1:$G$49,MATCH(orders!$D465,products!$A$1:$A$49,0),MATCH(orders!K$1,products!$A$1:$G$1,0))</f>
        <v>1</v>
      </c>
      <c r="L465">
        <f>INDEX(products!$A$1:$G$49,MATCH(orders!$D465,products!$A$1:$A$49,0),MATCH(orders!L$1,products!$A$1:$G$1,0))</f>
        <v>13.75</v>
      </c>
      <c r="M46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_xlfn.XLOOKUP(C466,customers!$A$1:$A$1001,customers!$B$1:$B$1001,1)</f>
        <v>Annetta Brentnall</v>
      </c>
      <c r="G466" s="2" t="str">
        <f>IF(_xlfn.XLOOKUP(C466,customers!$A$1:$A$1001,customers!$C$1:$C$1001,1)=0,"",_xlfn.XLOOKUP(C466,customers!$A$1:$A$1001,customers!$C$1:$C$1001,1))</f>
        <v>abrentnallcw@biglobe.ne.jp</v>
      </c>
      <c r="H466" s="2" t="str">
        <f>_xlfn.XLOOKUP(C466,customers!$A$1:$A$1001,customers!$G$1:$G$1001,"",)</f>
        <v>United Kingdom</v>
      </c>
      <c r="I466" t="str">
        <f>INDEX(products!$A$1:$G$49,MATCH(orders!$D466,products!$A$1:$A$49,0),MATCH(orders!I$1,products!$A$1:$G$1,0))</f>
        <v>Lib</v>
      </c>
      <c r="J466" t="str">
        <f>INDEX(products!$A$1:$G$49,MATCH(orders!$D466,products!$A$1:$A$49,0),MATCH(orders!J$1,products!$A$1:$G$1,0))</f>
        <v>D</v>
      </c>
      <c r="K466">
        <f>INDEX(products!$A$1:$G$49,MATCH(orders!$D466,products!$A$1:$A$49,0),MATCH(orders!K$1,products!$A$1:$G$1,0))</f>
        <v>2.5</v>
      </c>
      <c r="L466">
        <f>INDEX(products!$A$1:$G$49,MATCH(orders!$D466,products!$A$1:$A$49,0),MATCH(orders!L$1,products!$A$1:$G$1,0))</f>
        <v>29.784999999999997</v>
      </c>
      <c r="M466">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_xlfn.XLOOKUP(C467,customers!$A$1:$A$1001,customers!$B$1:$B$1001,1)</f>
        <v>Dick Drinkall</v>
      </c>
      <c r="G467" s="2" t="str">
        <f>IF(_xlfn.XLOOKUP(C467,customers!$A$1:$A$1001,customers!$C$1:$C$1001,1)=0,"",_xlfn.XLOOKUP(C467,customers!$A$1:$A$1001,customers!$C$1:$C$1001,1))</f>
        <v>ddrinkallcx@psu.edu</v>
      </c>
      <c r="H467" s="2" t="str">
        <f>_xlfn.XLOOKUP(C467,customers!$A$1:$A$1001,customers!$G$1:$G$1001,"",)</f>
        <v>United States</v>
      </c>
      <c r="I467" t="str">
        <f>INDEX(products!$A$1:$G$49,MATCH(orders!$D467,products!$A$1:$A$49,0),MATCH(orders!I$1,products!$A$1:$G$1,0))</f>
        <v>Rob</v>
      </c>
      <c r="J467" t="str">
        <f>INDEX(products!$A$1:$G$49,MATCH(orders!$D467,products!$A$1:$A$49,0),MATCH(orders!J$1,products!$A$1:$G$1,0))</f>
        <v>D</v>
      </c>
      <c r="K467">
        <f>INDEX(products!$A$1:$G$49,MATCH(orders!$D467,products!$A$1:$A$49,0),MATCH(orders!K$1,products!$A$1:$G$1,0))</f>
        <v>2.5</v>
      </c>
      <c r="L467">
        <f>INDEX(products!$A$1:$G$49,MATCH(orders!$D467,products!$A$1:$A$49,0),MATCH(orders!L$1,products!$A$1:$G$1,0))</f>
        <v>20.584999999999997</v>
      </c>
      <c r="M467">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_xlfn.XLOOKUP(C468,customers!$A$1:$A$1001,customers!$B$1:$B$1001,1)</f>
        <v>Dagny Kornel</v>
      </c>
      <c r="G468" s="2" t="str">
        <f>IF(_xlfn.XLOOKUP(C468,customers!$A$1:$A$1001,customers!$C$1:$C$1001,1)=0,"",_xlfn.XLOOKUP(C468,customers!$A$1:$A$1001,customers!$C$1:$C$1001,1))</f>
        <v>dkornelcy@cyberchimps.com</v>
      </c>
      <c r="H468" s="2" t="str">
        <f>_xlfn.XLOOKUP(C468,customers!$A$1:$A$1001,customers!$G$1:$G$1001,"",)</f>
        <v>United States</v>
      </c>
      <c r="I468" t="str">
        <f>INDEX(products!$A$1:$G$49,MATCH(orders!$D468,products!$A$1:$A$49,0),MATCH(orders!I$1,products!$A$1:$G$1,0))</f>
        <v>Ara</v>
      </c>
      <c r="J468" t="str">
        <f>INDEX(products!$A$1:$G$49,MATCH(orders!$D468,products!$A$1:$A$49,0),MATCH(orders!J$1,products!$A$1:$G$1,0))</f>
        <v>D</v>
      </c>
      <c r="K468">
        <f>INDEX(products!$A$1:$G$49,MATCH(orders!$D468,products!$A$1:$A$49,0),MATCH(orders!K$1,products!$A$1:$G$1,0))</f>
        <v>0.2</v>
      </c>
      <c r="L468">
        <f>INDEX(products!$A$1:$G$49,MATCH(orders!$D468,products!$A$1:$A$49,0),MATCH(orders!L$1,products!$A$1:$G$1,0))</f>
        <v>2.9849999999999999</v>
      </c>
      <c r="M468">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_xlfn.XLOOKUP(C469,customers!$A$1:$A$1001,customers!$B$1:$B$1001,1)</f>
        <v>Rhona Lequeux</v>
      </c>
      <c r="G469" s="2" t="str">
        <f>IF(_xlfn.XLOOKUP(C469,customers!$A$1:$A$1001,customers!$C$1:$C$1001,1)=0,"",_xlfn.XLOOKUP(C469,customers!$A$1:$A$1001,customers!$C$1:$C$1001,1))</f>
        <v>rlequeuxcz@newyorker.com</v>
      </c>
      <c r="H469" s="2" t="str">
        <f>_xlfn.XLOOKUP(C469,customers!$A$1:$A$1001,customers!$G$1:$G$1001,"",)</f>
        <v>United States</v>
      </c>
      <c r="I469" t="str">
        <f>INDEX(products!$A$1:$G$49,MATCH(orders!$D469,products!$A$1:$A$49,0),MATCH(orders!I$1,products!$A$1:$G$1,0))</f>
        <v>Ara</v>
      </c>
      <c r="J469" t="str">
        <f>INDEX(products!$A$1:$G$49,MATCH(orders!$D469,products!$A$1:$A$49,0),MATCH(orders!J$1,products!$A$1:$G$1,0))</f>
        <v>D</v>
      </c>
      <c r="K469">
        <f>INDEX(products!$A$1:$G$49,MATCH(orders!$D469,products!$A$1:$A$49,0),MATCH(orders!K$1,products!$A$1:$G$1,0))</f>
        <v>0.5</v>
      </c>
      <c r="L469">
        <f>INDEX(products!$A$1:$G$49,MATCH(orders!$D469,products!$A$1:$A$49,0),MATCH(orders!L$1,products!$A$1:$G$1,0))</f>
        <v>5.97</v>
      </c>
      <c r="M469">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_xlfn.XLOOKUP(C470,customers!$A$1:$A$1001,customers!$B$1:$B$1001,1)</f>
        <v>Julius Mccaull</v>
      </c>
      <c r="G470" s="2" t="str">
        <f>IF(_xlfn.XLOOKUP(C470,customers!$A$1:$A$1001,customers!$C$1:$C$1001,1)=0,"",_xlfn.XLOOKUP(C470,customers!$A$1:$A$1001,customers!$C$1:$C$1001,1))</f>
        <v>jmccaulld0@parallels.com</v>
      </c>
      <c r="H470" s="2" t="str">
        <f>_xlfn.XLOOKUP(C470,customers!$A$1:$A$1001,customers!$G$1:$G$1001,"",)</f>
        <v>United States</v>
      </c>
      <c r="I470" t="str">
        <f>INDEX(products!$A$1:$G$49,MATCH(orders!$D470,products!$A$1:$A$49,0),MATCH(orders!I$1,products!$A$1:$G$1,0))</f>
        <v>Exc</v>
      </c>
      <c r="J470" t="str">
        <f>INDEX(products!$A$1:$G$49,MATCH(orders!$D470,products!$A$1:$A$49,0),MATCH(orders!J$1,products!$A$1:$G$1,0))</f>
        <v>M</v>
      </c>
      <c r="K470">
        <f>INDEX(products!$A$1:$G$49,MATCH(orders!$D470,products!$A$1:$A$49,0),MATCH(orders!K$1,products!$A$1:$G$1,0))</f>
        <v>1</v>
      </c>
      <c r="L470">
        <f>INDEX(products!$A$1:$G$49,MATCH(orders!$D470,products!$A$1:$A$49,0),MATCH(orders!L$1,products!$A$1:$G$1,0))</f>
        <v>13.75</v>
      </c>
      <c r="M470">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_xlfn.XLOOKUP(C471,customers!$A$1:$A$1001,customers!$B$1:$B$1001,1)</f>
        <v>Ailey Brash</v>
      </c>
      <c r="G471" s="2" t="str">
        <f>IF(_xlfn.XLOOKUP(C471,customers!$A$1:$A$1001,customers!$C$1:$C$1001,1)=0,"",_xlfn.XLOOKUP(C471,customers!$A$1:$A$1001,customers!$C$1:$C$1001,1))</f>
        <v>abrashda@plala.or.jp</v>
      </c>
      <c r="H471" s="2" t="str">
        <f>_xlfn.XLOOKUP(C471,customers!$A$1:$A$1001,customers!$G$1:$G$1001,"",)</f>
        <v>United States</v>
      </c>
      <c r="I471" t="str">
        <f>INDEX(products!$A$1:$G$49,MATCH(orders!$D471,products!$A$1:$A$49,0),MATCH(orders!I$1,products!$A$1:$G$1,0))</f>
        <v>Exc</v>
      </c>
      <c r="J471" t="str">
        <f>INDEX(products!$A$1:$G$49,MATCH(orders!$D471,products!$A$1:$A$49,0),MATCH(orders!J$1,products!$A$1:$G$1,0))</f>
        <v>L</v>
      </c>
      <c r="K471">
        <f>INDEX(products!$A$1:$G$49,MATCH(orders!$D471,products!$A$1:$A$49,0),MATCH(orders!K$1,products!$A$1:$G$1,0))</f>
        <v>0.2</v>
      </c>
      <c r="L471">
        <f>INDEX(products!$A$1:$G$49,MATCH(orders!$D471,products!$A$1:$A$49,0),MATCH(orders!L$1,products!$A$1:$G$1,0))</f>
        <v>4.4550000000000001</v>
      </c>
      <c r="M471">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_xlfn.XLOOKUP(C472,customers!$A$1:$A$1001,customers!$B$1:$B$1001,1)</f>
        <v>Alberto Hutchinson</v>
      </c>
      <c r="G472" s="2" t="str">
        <f>IF(_xlfn.XLOOKUP(C472,customers!$A$1:$A$1001,customers!$C$1:$C$1001,1)=0,"",_xlfn.XLOOKUP(C472,customers!$A$1:$A$1001,customers!$C$1:$C$1001,1))</f>
        <v>ahutchinsond2@imgur.com</v>
      </c>
      <c r="H472" s="2" t="str">
        <f>_xlfn.XLOOKUP(C472,customers!$A$1:$A$1001,customers!$G$1:$G$1001,"",)</f>
        <v>United States</v>
      </c>
      <c r="I472" t="str">
        <f>INDEX(products!$A$1:$G$49,MATCH(orders!$D472,products!$A$1:$A$49,0),MATCH(orders!I$1,products!$A$1:$G$1,0))</f>
        <v>Ara</v>
      </c>
      <c r="J472" t="str">
        <f>INDEX(products!$A$1:$G$49,MATCH(orders!$D472,products!$A$1:$A$49,0),MATCH(orders!J$1,products!$A$1:$G$1,0))</f>
        <v>M</v>
      </c>
      <c r="K472">
        <f>INDEX(products!$A$1:$G$49,MATCH(orders!$D472,products!$A$1:$A$49,0),MATCH(orders!K$1,products!$A$1:$G$1,0))</f>
        <v>0.5</v>
      </c>
      <c r="L472">
        <f>INDEX(products!$A$1:$G$49,MATCH(orders!$D472,products!$A$1:$A$49,0),MATCH(orders!L$1,products!$A$1:$G$1,0))</f>
        <v>6.75</v>
      </c>
      <c r="M472">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_xlfn.XLOOKUP(C473,customers!$A$1:$A$1001,customers!$B$1:$B$1001,1)</f>
        <v>Lamond Gheeraert</v>
      </c>
      <c r="G473" s="2" t="str">
        <f>IF(_xlfn.XLOOKUP(C473,customers!$A$1:$A$1001,customers!$C$1:$C$1001,1)=0,"",_xlfn.XLOOKUP(C473,customers!$A$1:$A$1001,customers!$C$1:$C$1001,1))</f>
        <v/>
      </c>
      <c r="H473" s="2" t="str">
        <f>_xlfn.XLOOKUP(C473,customers!$A$1:$A$1001,customers!$G$1:$G$1001,"",)</f>
        <v>United States</v>
      </c>
      <c r="I473" t="str">
        <f>INDEX(products!$A$1:$G$49,MATCH(orders!$D473,products!$A$1:$A$49,0),MATCH(orders!I$1,products!$A$1:$G$1,0))</f>
        <v>Lib</v>
      </c>
      <c r="J473" t="str">
        <f>INDEX(products!$A$1:$G$49,MATCH(orders!$D473,products!$A$1:$A$49,0),MATCH(orders!J$1,products!$A$1:$G$1,0))</f>
        <v>M</v>
      </c>
      <c r="K473">
        <f>INDEX(products!$A$1:$G$49,MATCH(orders!$D473,products!$A$1:$A$49,0),MATCH(orders!K$1,products!$A$1:$G$1,0))</f>
        <v>2.5</v>
      </c>
      <c r="L473">
        <f>INDEX(products!$A$1:$G$49,MATCH(orders!$D473,products!$A$1:$A$49,0),MATCH(orders!L$1,products!$A$1:$G$1,0))</f>
        <v>33.464999999999996</v>
      </c>
      <c r="M473">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_xlfn.XLOOKUP(C474,customers!$A$1:$A$1001,customers!$B$1:$B$1001,1)</f>
        <v>Roxine Drivers</v>
      </c>
      <c r="G474" s="2" t="str">
        <f>IF(_xlfn.XLOOKUP(C474,customers!$A$1:$A$1001,customers!$C$1:$C$1001,1)=0,"",_xlfn.XLOOKUP(C474,customers!$A$1:$A$1001,customers!$C$1:$C$1001,1))</f>
        <v>rdriversd4@hexun.com</v>
      </c>
      <c r="H474" s="2" t="str">
        <f>_xlfn.XLOOKUP(C474,customers!$A$1:$A$1001,customers!$G$1:$G$1001,"",)</f>
        <v>United States</v>
      </c>
      <c r="I474" t="str">
        <f>INDEX(products!$A$1:$G$49,MATCH(orders!$D474,products!$A$1:$A$49,0),MATCH(orders!I$1,products!$A$1:$G$1,0))</f>
        <v>Ara</v>
      </c>
      <c r="J474" t="str">
        <f>INDEX(products!$A$1:$G$49,MATCH(orders!$D474,products!$A$1:$A$49,0),MATCH(orders!J$1,products!$A$1:$G$1,0))</f>
        <v>D</v>
      </c>
      <c r="K474">
        <f>INDEX(products!$A$1:$G$49,MATCH(orders!$D474,products!$A$1:$A$49,0),MATCH(orders!K$1,products!$A$1:$G$1,0))</f>
        <v>0.2</v>
      </c>
      <c r="L474">
        <f>INDEX(products!$A$1:$G$49,MATCH(orders!$D474,products!$A$1:$A$49,0),MATCH(orders!L$1,products!$A$1:$G$1,0))</f>
        <v>2.9849999999999999</v>
      </c>
      <c r="M474">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_xlfn.XLOOKUP(C475,customers!$A$1:$A$1001,customers!$B$1:$B$1001,1)</f>
        <v>Heloise Zeal</v>
      </c>
      <c r="G475" s="2" t="str">
        <f>IF(_xlfn.XLOOKUP(C475,customers!$A$1:$A$1001,customers!$C$1:$C$1001,1)=0,"",_xlfn.XLOOKUP(C475,customers!$A$1:$A$1001,customers!$C$1:$C$1001,1))</f>
        <v>hzeald5@google.de</v>
      </c>
      <c r="H475" s="2" t="str">
        <f>_xlfn.XLOOKUP(C475,customers!$A$1:$A$1001,customers!$G$1:$G$1001,"",)</f>
        <v>United States</v>
      </c>
      <c r="I475" t="str">
        <f>INDEX(products!$A$1:$G$49,MATCH(orders!$D475,products!$A$1:$A$49,0),MATCH(orders!I$1,products!$A$1:$G$1,0))</f>
        <v>Ara</v>
      </c>
      <c r="J475" t="str">
        <f>INDEX(products!$A$1:$G$49,MATCH(orders!$D475,products!$A$1:$A$49,0),MATCH(orders!J$1,products!$A$1:$G$1,0))</f>
        <v>L</v>
      </c>
      <c r="K475">
        <f>INDEX(products!$A$1:$G$49,MATCH(orders!$D475,products!$A$1:$A$49,0),MATCH(orders!K$1,products!$A$1:$G$1,0))</f>
        <v>1</v>
      </c>
      <c r="L475">
        <f>INDEX(products!$A$1:$G$49,MATCH(orders!$D475,products!$A$1:$A$49,0),MATCH(orders!L$1,products!$A$1:$G$1,0))</f>
        <v>12.95</v>
      </c>
      <c r="M47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_xlfn.XLOOKUP(C476,customers!$A$1:$A$1001,customers!$B$1:$B$1001,1)</f>
        <v>Granger Smallcombe</v>
      </c>
      <c r="G476" s="2" t="str">
        <f>IF(_xlfn.XLOOKUP(C476,customers!$A$1:$A$1001,customers!$C$1:$C$1001,1)=0,"",_xlfn.XLOOKUP(C476,customers!$A$1:$A$1001,customers!$C$1:$C$1001,1))</f>
        <v>gsmallcombed6@ucla.edu</v>
      </c>
      <c r="H476" s="2" t="str">
        <f>_xlfn.XLOOKUP(C476,customers!$A$1:$A$1001,customers!$G$1:$G$1001,"",)</f>
        <v>Ireland</v>
      </c>
      <c r="I476" t="str">
        <f>INDEX(products!$A$1:$G$49,MATCH(orders!$D476,products!$A$1:$A$49,0),MATCH(orders!I$1,products!$A$1:$G$1,0))</f>
        <v>Exc</v>
      </c>
      <c r="J476" t="str">
        <f>INDEX(products!$A$1:$G$49,MATCH(orders!$D476,products!$A$1:$A$49,0),MATCH(orders!J$1,products!$A$1:$G$1,0))</f>
        <v>M</v>
      </c>
      <c r="K476">
        <f>INDEX(products!$A$1:$G$49,MATCH(orders!$D476,products!$A$1:$A$49,0),MATCH(orders!K$1,products!$A$1:$G$1,0))</f>
        <v>2.5</v>
      </c>
      <c r="L476">
        <f>INDEX(products!$A$1:$G$49,MATCH(orders!$D476,products!$A$1:$A$49,0),MATCH(orders!L$1,products!$A$1:$G$1,0))</f>
        <v>31.624999999999996</v>
      </c>
      <c r="M476">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_xlfn.XLOOKUP(C477,customers!$A$1:$A$1001,customers!$B$1:$B$1001,1)</f>
        <v>Daryn Dibley</v>
      </c>
      <c r="G477" s="2" t="str">
        <f>IF(_xlfn.XLOOKUP(C477,customers!$A$1:$A$1001,customers!$C$1:$C$1001,1)=0,"",_xlfn.XLOOKUP(C477,customers!$A$1:$A$1001,customers!$C$1:$C$1001,1))</f>
        <v>ddibleyd7@feedburner.com</v>
      </c>
      <c r="H477" s="2" t="str">
        <f>_xlfn.XLOOKUP(C477,customers!$A$1:$A$1001,customers!$G$1:$G$1001,"",)</f>
        <v>United States</v>
      </c>
      <c r="I477" t="str">
        <f>INDEX(products!$A$1:$G$49,MATCH(orders!$D477,products!$A$1:$A$49,0),MATCH(orders!I$1,products!$A$1:$G$1,0))</f>
        <v>Lib</v>
      </c>
      <c r="J477" t="str">
        <f>INDEX(products!$A$1:$G$49,MATCH(orders!$D477,products!$A$1:$A$49,0),MATCH(orders!J$1,products!$A$1:$G$1,0))</f>
        <v>M</v>
      </c>
      <c r="K477">
        <f>INDEX(products!$A$1:$G$49,MATCH(orders!$D477,products!$A$1:$A$49,0),MATCH(orders!K$1,products!$A$1:$G$1,0))</f>
        <v>0.2</v>
      </c>
      <c r="L477">
        <f>INDEX(products!$A$1:$G$49,MATCH(orders!$D477,products!$A$1:$A$49,0),MATCH(orders!L$1,products!$A$1:$G$1,0))</f>
        <v>4.3650000000000002</v>
      </c>
      <c r="M477">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_xlfn.XLOOKUP(C478,customers!$A$1:$A$1001,customers!$B$1:$B$1001,1)</f>
        <v>Gardy Dimitriou</v>
      </c>
      <c r="G478" s="2" t="str">
        <f>IF(_xlfn.XLOOKUP(C478,customers!$A$1:$A$1001,customers!$C$1:$C$1001,1)=0,"",_xlfn.XLOOKUP(C478,customers!$A$1:$A$1001,customers!$C$1:$C$1001,1))</f>
        <v>gdimitrioud8@chronoengine.com</v>
      </c>
      <c r="H478" s="2" t="str">
        <f>_xlfn.XLOOKUP(C478,customers!$A$1:$A$1001,customers!$G$1:$G$1001,"",)</f>
        <v>United States</v>
      </c>
      <c r="I478" t="str">
        <f>INDEX(products!$A$1:$G$49,MATCH(orders!$D478,products!$A$1:$A$49,0),MATCH(orders!I$1,products!$A$1:$G$1,0))</f>
        <v>Exc</v>
      </c>
      <c r="J478" t="str">
        <f>INDEX(products!$A$1:$G$49,MATCH(orders!$D478,products!$A$1:$A$49,0),MATCH(orders!J$1,products!$A$1:$G$1,0))</f>
        <v>L</v>
      </c>
      <c r="K478">
        <f>INDEX(products!$A$1:$G$49,MATCH(orders!$D478,products!$A$1:$A$49,0),MATCH(orders!K$1,products!$A$1:$G$1,0))</f>
        <v>0.2</v>
      </c>
      <c r="L478">
        <f>INDEX(products!$A$1:$G$49,MATCH(orders!$D478,products!$A$1:$A$49,0),MATCH(orders!L$1,products!$A$1:$G$1,0))</f>
        <v>4.4550000000000001</v>
      </c>
      <c r="M478">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_xlfn.XLOOKUP(C479,customers!$A$1:$A$1001,customers!$B$1:$B$1001,1)</f>
        <v>Fanny Flanagan</v>
      </c>
      <c r="G479" s="2" t="str">
        <f>IF(_xlfn.XLOOKUP(C479,customers!$A$1:$A$1001,customers!$C$1:$C$1001,1)=0,"",_xlfn.XLOOKUP(C479,customers!$A$1:$A$1001,customers!$C$1:$C$1001,1))</f>
        <v>fflanagand9@woothemes.com</v>
      </c>
      <c r="H479" s="2" t="str">
        <f>_xlfn.XLOOKUP(C479,customers!$A$1:$A$1001,customers!$G$1:$G$1001,"",)</f>
        <v>United States</v>
      </c>
      <c r="I479" t="str">
        <f>INDEX(products!$A$1:$G$49,MATCH(orders!$D479,products!$A$1:$A$49,0),MATCH(orders!I$1,products!$A$1:$G$1,0))</f>
        <v>Lib</v>
      </c>
      <c r="J479" t="str">
        <f>INDEX(products!$A$1:$G$49,MATCH(orders!$D479,products!$A$1:$A$49,0),MATCH(orders!J$1,products!$A$1:$G$1,0))</f>
        <v>M</v>
      </c>
      <c r="K479">
        <f>INDEX(products!$A$1:$G$49,MATCH(orders!$D479,products!$A$1:$A$49,0),MATCH(orders!K$1,products!$A$1:$G$1,0))</f>
        <v>0.2</v>
      </c>
      <c r="L479">
        <f>INDEX(products!$A$1:$G$49,MATCH(orders!$D479,products!$A$1:$A$49,0),MATCH(orders!L$1,products!$A$1:$G$1,0))</f>
        <v>4.3650000000000002</v>
      </c>
      <c r="M479">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_xlfn.XLOOKUP(C480,customers!$A$1:$A$1001,customers!$B$1:$B$1001,1)</f>
        <v>Ailey Brash</v>
      </c>
      <c r="G480" s="2" t="str">
        <f>IF(_xlfn.XLOOKUP(C480,customers!$A$1:$A$1001,customers!$C$1:$C$1001,1)=0,"",_xlfn.XLOOKUP(C480,customers!$A$1:$A$1001,customers!$C$1:$C$1001,1))</f>
        <v>abrashda@plala.or.jp</v>
      </c>
      <c r="H480" s="2" t="str">
        <f>_xlfn.XLOOKUP(C480,customers!$A$1:$A$1001,customers!$G$1:$G$1001,"",)</f>
        <v>United States</v>
      </c>
      <c r="I480" t="str">
        <f>INDEX(products!$A$1:$G$49,MATCH(orders!$D480,products!$A$1:$A$49,0),MATCH(orders!I$1,products!$A$1:$G$1,0))</f>
        <v>Rob</v>
      </c>
      <c r="J480" t="str">
        <f>INDEX(products!$A$1:$G$49,MATCH(orders!$D480,products!$A$1:$A$49,0),MATCH(orders!J$1,products!$A$1:$G$1,0))</f>
        <v>D</v>
      </c>
      <c r="K480">
        <f>INDEX(products!$A$1:$G$49,MATCH(orders!$D480,products!$A$1:$A$49,0),MATCH(orders!K$1,products!$A$1:$G$1,0))</f>
        <v>1</v>
      </c>
      <c r="L480">
        <f>INDEX(products!$A$1:$G$49,MATCH(orders!$D480,products!$A$1:$A$49,0),MATCH(orders!L$1,products!$A$1:$G$1,0))</f>
        <v>8.9499999999999993</v>
      </c>
      <c r="M480">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_xlfn.XLOOKUP(C481,customers!$A$1:$A$1001,customers!$B$1:$B$1001,1)</f>
        <v>Ailey Brash</v>
      </c>
      <c r="G481" s="2" t="str">
        <f>IF(_xlfn.XLOOKUP(C481,customers!$A$1:$A$1001,customers!$C$1:$C$1001,1)=0,"",_xlfn.XLOOKUP(C481,customers!$A$1:$A$1001,customers!$C$1:$C$1001,1))</f>
        <v>abrashda@plala.or.jp</v>
      </c>
      <c r="H481" s="2" t="str">
        <f>_xlfn.XLOOKUP(C481,customers!$A$1:$A$1001,customers!$G$1:$G$1001,"",)</f>
        <v>United States</v>
      </c>
      <c r="I481" t="str">
        <f>INDEX(products!$A$1:$G$49,MATCH(orders!$D481,products!$A$1:$A$49,0),MATCH(orders!I$1,products!$A$1:$G$1,0))</f>
        <v>Exc</v>
      </c>
      <c r="J481" t="str">
        <f>INDEX(products!$A$1:$G$49,MATCH(orders!$D481,products!$A$1:$A$49,0),MATCH(orders!J$1,products!$A$1:$G$1,0))</f>
        <v>M</v>
      </c>
      <c r="K481">
        <f>INDEX(products!$A$1:$G$49,MATCH(orders!$D481,products!$A$1:$A$49,0),MATCH(orders!K$1,products!$A$1:$G$1,0))</f>
        <v>2.5</v>
      </c>
      <c r="L481">
        <f>INDEX(products!$A$1:$G$49,MATCH(orders!$D481,products!$A$1:$A$49,0),MATCH(orders!L$1,products!$A$1:$G$1,0))</f>
        <v>31.624999999999996</v>
      </c>
      <c r="M481">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_xlfn.XLOOKUP(C482,customers!$A$1:$A$1001,customers!$B$1:$B$1001,1)</f>
        <v>Ailey Brash</v>
      </c>
      <c r="G482" s="2" t="str">
        <f>IF(_xlfn.XLOOKUP(C482,customers!$A$1:$A$1001,customers!$C$1:$C$1001,1)=0,"",_xlfn.XLOOKUP(C482,customers!$A$1:$A$1001,customers!$C$1:$C$1001,1))</f>
        <v>abrashda@plala.or.jp</v>
      </c>
      <c r="H482" s="2" t="str">
        <f>_xlfn.XLOOKUP(C482,customers!$A$1:$A$1001,customers!$G$1:$G$1001,"",)</f>
        <v>United States</v>
      </c>
      <c r="I482" t="str">
        <f>INDEX(products!$A$1:$G$49,MATCH(orders!$D482,products!$A$1:$A$49,0),MATCH(orders!I$1,products!$A$1:$G$1,0))</f>
        <v>Exc</v>
      </c>
      <c r="J482" t="str">
        <f>INDEX(products!$A$1:$G$49,MATCH(orders!$D482,products!$A$1:$A$49,0),MATCH(orders!J$1,products!$A$1:$G$1,0))</f>
        <v>M</v>
      </c>
      <c r="K482">
        <f>INDEX(products!$A$1:$G$49,MATCH(orders!$D482,products!$A$1:$A$49,0),MATCH(orders!K$1,products!$A$1:$G$1,0))</f>
        <v>0.2</v>
      </c>
      <c r="L482">
        <f>INDEX(products!$A$1:$G$49,MATCH(orders!$D482,products!$A$1:$A$49,0),MATCH(orders!L$1,products!$A$1:$G$1,0))</f>
        <v>4.125</v>
      </c>
      <c r="M482">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_xlfn.XLOOKUP(C483,customers!$A$1:$A$1001,customers!$B$1:$B$1001,1)</f>
        <v>Nanny Izhakov</v>
      </c>
      <c r="G483" s="2" t="str">
        <f>IF(_xlfn.XLOOKUP(C483,customers!$A$1:$A$1001,customers!$C$1:$C$1001,1)=0,"",_xlfn.XLOOKUP(C483,customers!$A$1:$A$1001,customers!$C$1:$C$1001,1))</f>
        <v>nizhakovdd@aol.com</v>
      </c>
      <c r="H483" s="2" t="str">
        <f>_xlfn.XLOOKUP(C483,customers!$A$1:$A$1001,customers!$G$1:$G$1001,"",)</f>
        <v>United Kingdom</v>
      </c>
      <c r="I483" t="str">
        <f>INDEX(products!$A$1:$G$49,MATCH(orders!$D483,products!$A$1:$A$49,0),MATCH(orders!I$1,products!$A$1:$G$1,0))</f>
        <v>Rob</v>
      </c>
      <c r="J483" t="str">
        <f>INDEX(products!$A$1:$G$49,MATCH(orders!$D483,products!$A$1:$A$49,0),MATCH(orders!J$1,products!$A$1:$G$1,0))</f>
        <v>L</v>
      </c>
      <c r="K483">
        <f>INDEX(products!$A$1:$G$49,MATCH(orders!$D483,products!$A$1:$A$49,0),MATCH(orders!K$1,products!$A$1:$G$1,0))</f>
        <v>1</v>
      </c>
      <c r="L483">
        <f>INDEX(products!$A$1:$G$49,MATCH(orders!$D483,products!$A$1:$A$49,0),MATCH(orders!L$1,products!$A$1:$G$1,0))</f>
        <v>11.95</v>
      </c>
      <c r="M483">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_xlfn.XLOOKUP(C484,customers!$A$1:$A$1001,customers!$B$1:$B$1001,1)</f>
        <v>Stanly Keets</v>
      </c>
      <c r="G484" s="2" t="str">
        <f>IF(_xlfn.XLOOKUP(C484,customers!$A$1:$A$1001,customers!$C$1:$C$1001,1)=0,"",_xlfn.XLOOKUP(C484,customers!$A$1:$A$1001,customers!$C$1:$C$1001,1))</f>
        <v>skeetsde@answers.com</v>
      </c>
      <c r="H484" s="2" t="str">
        <f>_xlfn.XLOOKUP(C484,customers!$A$1:$A$1001,customers!$G$1:$G$1001,"",)</f>
        <v>United States</v>
      </c>
      <c r="I484" t="str">
        <f>INDEX(products!$A$1:$G$49,MATCH(orders!$D484,products!$A$1:$A$49,0),MATCH(orders!I$1,products!$A$1:$G$1,0))</f>
        <v>Exc</v>
      </c>
      <c r="J484" t="str">
        <f>INDEX(products!$A$1:$G$49,MATCH(orders!$D484,products!$A$1:$A$49,0),MATCH(orders!J$1,products!$A$1:$G$1,0))</f>
        <v>D</v>
      </c>
      <c r="K484">
        <f>INDEX(products!$A$1:$G$49,MATCH(orders!$D484,products!$A$1:$A$49,0),MATCH(orders!K$1,products!$A$1:$G$1,0))</f>
        <v>2.5</v>
      </c>
      <c r="L484">
        <f>INDEX(products!$A$1:$G$49,MATCH(orders!$D484,products!$A$1:$A$49,0),MATCH(orders!L$1,products!$A$1:$G$1,0))</f>
        <v>27.945</v>
      </c>
      <c r="M484">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_xlfn.XLOOKUP(C485,customers!$A$1:$A$1001,customers!$B$1:$B$1001,1)</f>
        <v>Orion Dyott</v>
      </c>
      <c r="G485" s="2" t="str">
        <f>IF(_xlfn.XLOOKUP(C485,customers!$A$1:$A$1001,customers!$C$1:$C$1001,1)=0,"",_xlfn.XLOOKUP(C485,customers!$A$1:$A$1001,customers!$C$1:$C$1001,1))</f>
        <v/>
      </c>
      <c r="H485" s="2" t="str">
        <f>_xlfn.XLOOKUP(C485,customers!$A$1:$A$1001,customers!$G$1:$G$1001,"",)</f>
        <v>United States</v>
      </c>
      <c r="I485" t="str">
        <f>INDEX(products!$A$1:$G$49,MATCH(orders!$D485,products!$A$1:$A$49,0),MATCH(orders!I$1,products!$A$1:$G$1,0))</f>
        <v>Lib</v>
      </c>
      <c r="J485" t="str">
        <f>INDEX(products!$A$1:$G$49,MATCH(orders!$D485,products!$A$1:$A$49,0),MATCH(orders!J$1,products!$A$1:$G$1,0))</f>
        <v>D</v>
      </c>
      <c r="K485">
        <f>INDEX(products!$A$1:$G$49,MATCH(orders!$D485,products!$A$1:$A$49,0),MATCH(orders!K$1,products!$A$1:$G$1,0))</f>
        <v>2.5</v>
      </c>
      <c r="L485">
        <f>INDEX(products!$A$1:$G$49,MATCH(orders!$D485,products!$A$1:$A$49,0),MATCH(orders!L$1,products!$A$1:$G$1,0))</f>
        <v>29.784999999999997</v>
      </c>
      <c r="M48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_xlfn.XLOOKUP(C486,customers!$A$1:$A$1001,customers!$B$1:$B$1001,1)</f>
        <v>Keefer Cake</v>
      </c>
      <c r="G486" s="2" t="str">
        <f>IF(_xlfn.XLOOKUP(C486,customers!$A$1:$A$1001,customers!$C$1:$C$1001,1)=0,"",_xlfn.XLOOKUP(C486,customers!$A$1:$A$1001,customers!$C$1:$C$1001,1))</f>
        <v>kcakedg@huffingtonpost.com</v>
      </c>
      <c r="H486" s="2" t="str">
        <f>_xlfn.XLOOKUP(C486,customers!$A$1:$A$1001,customers!$G$1:$G$1001,"",)</f>
        <v>United States</v>
      </c>
      <c r="I486" t="str">
        <f>INDEX(products!$A$1:$G$49,MATCH(orders!$D486,products!$A$1:$A$49,0),MATCH(orders!I$1,products!$A$1:$G$1,0))</f>
        <v>Lib</v>
      </c>
      <c r="J486" t="str">
        <f>INDEX(products!$A$1:$G$49,MATCH(orders!$D486,products!$A$1:$A$49,0),MATCH(orders!J$1,products!$A$1:$G$1,0))</f>
        <v>L</v>
      </c>
      <c r="K486">
        <f>INDEX(products!$A$1:$G$49,MATCH(orders!$D486,products!$A$1:$A$49,0),MATCH(orders!K$1,products!$A$1:$G$1,0))</f>
        <v>0.5</v>
      </c>
      <c r="L486">
        <f>INDEX(products!$A$1:$G$49,MATCH(orders!$D486,products!$A$1:$A$49,0),MATCH(orders!L$1,products!$A$1:$G$1,0))</f>
        <v>9.51</v>
      </c>
      <c r="M486">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_xlfn.XLOOKUP(C487,customers!$A$1:$A$1001,customers!$B$1:$B$1001,1)</f>
        <v>Morna Hansed</v>
      </c>
      <c r="G487" s="2" t="str">
        <f>IF(_xlfn.XLOOKUP(C487,customers!$A$1:$A$1001,customers!$C$1:$C$1001,1)=0,"",_xlfn.XLOOKUP(C487,customers!$A$1:$A$1001,customers!$C$1:$C$1001,1))</f>
        <v>mhanseddh@instagram.com</v>
      </c>
      <c r="H487" s="2" t="str">
        <f>_xlfn.XLOOKUP(C487,customers!$A$1:$A$1001,customers!$G$1:$G$1001,"",)</f>
        <v>Ireland</v>
      </c>
      <c r="I487" t="str">
        <f>INDEX(products!$A$1:$G$49,MATCH(orders!$D487,products!$A$1:$A$49,0),MATCH(orders!I$1,products!$A$1:$G$1,0))</f>
        <v>Rob</v>
      </c>
      <c r="J487" t="str">
        <f>INDEX(products!$A$1:$G$49,MATCH(orders!$D487,products!$A$1:$A$49,0),MATCH(orders!J$1,products!$A$1:$G$1,0))</f>
        <v>L</v>
      </c>
      <c r="K487">
        <f>INDEX(products!$A$1:$G$49,MATCH(orders!$D487,products!$A$1:$A$49,0),MATCH(orders!K$1,products!$A$1:$G$1,0))</f>
        <v>0.2</v>
      </c>
      <c r="L487">
        <f>INDEX(products!$A$1:$G$49,MATCH(orders!$D487,products!$A$1:$A$49,0),MATCH(orders!L$1,products!$A$1:$G$1,0))</f>
        <v>3.5849999999999995</v>
      </c>
      <c r="M487">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_xlfn.XLOOKUP(C488,customers!$A$1:$A$1001,customers!$B$1:$B$1001,1)</f>
        <v>Franny Kienlein</v>
      </c>
      <c r="G488" s="2" t="str">
        <f>IF(_xlfn.XLOOKUP(C488,customers!$A$1:$A$1001,customers!$C$1:$C$1001,1)=0,"",_xlfn.XLOOKUP(C488,customers!$A$1:$A$1001,customers!$C$1:$C$1001,1))</f>
        <v>fkienleindi@trellian.com</v>
      </c>
      <c r="H488" s="2" t="str">
        <f>_xlfn.XLOOKUP(C488,customers!$A$1:$A$1001,customers!$G$1:$G$1001,"",)</f>
        <v>Ireland</v>
      </c>
      <c r="I488" t="str">
        <f>INDEX(products!$A$1:$G$49,MATCH(orders!$D488,products!$A$1:$A$49,0),MATCH(orders!I$1,products!$A$1:$G$1,0))</f>
        <v>Lib</v>
      </c>
      <c r="J488" t="str">
        <f>INDEX(products!$A$1:$G$49,MATCH(orders!$D488,products!$A$1:$A$49,0),MATCH(orders!J$1,products!$A$1:$G$1,0))</f>
        <v>M</v>
      </c>
      <c r="K488">
        <f>INDEX(products!$A$1:$G$49,MATCH(orders!$D488,products!$A$1:$A$49,0),MATCH(orders!K$1,products!$A$1:$G$1,0))</f>
        <v>0.5</v>
      </c>
      <c r="L488">
        <f>INDEX(products!$A$1:$G$49,MATCH(orders!$D488,products!$A$1:$A$49,0),MATCH(orders!L$1,products!$A$1:$G$1,0))</f>
        <v>8.73</v>
      </c>
      <c r="M488">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_xlfn.XLOOKUP(C489,customers!$A$1:$A$1001,customers!$B$1:$B$1001,1)</f>
        <v>Klarika Egglestone</v>
      </c>
      <c r="G489" s="2" t="str">
        <f>IF(_xlfn.XLOOKUP(C489,customers!$A$1:$A$1001,customers!$C$1:$C$1001,1)=0,"",_xlfn.XLOOKUP(C489,customers!$A$1:$A$1001,customers!$C$1:$C$1001,1))</f>
        <v>kegglestonedj@sphinn.com</v>
      </c>
      <c r="H489" s="2" t="str">
        <f>_xlfn.XLOOKUP(C489,customers!$A$1:$A$1001,customers!$G$1:$G$1001,"",)</f>
        <v>Ireland</v>
      </c>
      <c r="I489" t="str">
        <f>INDEX(products!$A$1:$G$49,MATCH(orders!$D489,products!$A$1:$A$49,0),MATCH(orders!I$1,products!$A$1:$G$1,0))</f>
        <v>Exc</v>
      </c>
      <c r="J489" t="str">
        <f>INDEX(products!$A$1:$G$49,MATCH(orders!$D489,products!$A$1:$A$49,0),MATCH(orders!J$1,products!$A$1:$G$1,0))</f>
        <v>D</v>
      </c>
      <c r="K489">
        <f>INDEX(products!$A$1:$G$49,MATCH(orders!$D489,products!$A$1:$A$49,0),MATCH(orders!K$1,products!$A$1:$G$1,0))</f>
        <v>1</v>
      </c>
      <c r="L489">
        <f>INDEX(products!$A$1:$G$49,MATCH(orders!$D489,products!$A$1:$A$49,0),MATCH(orders!L$1,products!$A$1:$G$1,0))</f>
        <v>12.15</v>
      </c>
      <c r="M489">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_xlfn.XLOOKUP(C490,customers!$A$1:$A$1001,customers!$B$1:$B$1001,1)</f>
        <v>Becky Semkins</v>
      </c>
      <c r="G490" s="2" t="str">
        <f>IF(_xlfn.XLOOKUP(C490,customers!$A$1:$A$1001,customers!$C$1:$C$1001,1)=0,"",_xlfn.XLOOKUP(C490,customers!$A$1:$A$1001,customers!$C$1:$C$1001,1))</f>
        <v>bsemkinsdk@unc.edu</v>
      </c>
      <c r="H490" s="2" t="str">
        <f>_xlfn.XLOOKUP(C490,customers!$A$1:$A$1001,customers!$G$1:$G$1001,"",)</f>
        <v>Ireland</v>
      </c>
      <c r="I490" t="str">
        <f>INDEX(products!$A$1:$G$49,MATCH(orders!$D490,products!$A$1:$A$49,0),MATCH(orders!I$1,products!$A$1:$G$1,0))</f>
        <v>Rob</v>
      </c>
      <c r="J490" t="str">
        <f>INDEX(products!$A$1:$G$49,MATCH(orders!$D490,products!$A$1:$A$49,0),MATCH(orders!J$1,products!$A$1:$G$1,0))</f>
        <v>M</v>
      </c>
      <c r="K490">
        <f>INDEX(products!$A$1:$G$49,MATCH(orders!$D490,products!$A$1:$A$49,0),MATCH(orders!K$1,products!$A$1:$G$1,0))</f>
        <v>0.2</v>
      </c>
      <c r="L490">
        <f>INDEX(products!$A$1:$G$49,MATCH(orders!$D490,products!$A$1:$A$49,0),MATCH(orders!L$1,products!$A$1:$G$1,0))</f>
        <v>2.9849999999999999</v>
      </c>
      <c r="M490">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_xlfn.XLOOKUP(C491,customers!$A$1:$A$1001,customers!$B$1:$B$1001,1)</f>
        <v>Sean Lorenzetti</v>
      </c>
      <c r="G491" s="2" t="str">
        <f>IF(_xlfn.XLOOKUP(C491,customers!$A$1:$A$1001,customers!$C$1:$C$1001,1)=0,"",_xlfn.XLOOKUP(C491,customers!$A$1:$A$1001,customers!$C$1:$C$1001,1))</f>
        <v>slorenzettidl@is.gd</v>
      </c>
      <c r="H491" s="2" t="str">
        <f>_xlfn.XLOOKUP(C491,customers!$A$1:$A$1001,customers!$G$1:$G$1001,"",)</f>
        <v>United States</v>
      </c>
      <c r="I491" t="str">
        <f>INDEX(products!$A$1:$G$49,MATCH(orders!$D491,products!$A$1:$A$49,0),MATCH(orders!I$1,products!$A$1:$G$1,0))</f>
        <v>Lib</v>
      </c>
      <c r="J491" t="str">
        <f>INDEX(products!$A$1:$G$49,MATCH(orders!$D491,products!$A$1:$A$49,0),MATCH(orders!J$1,products!$A$1:$G$1,0))</f>
        <v>L</v>
      </c>
      <c r="K491">
        <f>INDEX(products!$A$1:$G$49,MATCH(orders!$D491,products!$A$1:$A$49,0),MATCH(orders!K$1,products!$A$1:$G$1,0))</f>
        <v>1</v>
      </c>
      <c r="L491">
        <f>INDEX(products!$A$1:$G$49,MATCH(orders!$D491,products!$A$1:$A$49,0),MATCH(orders!L$1,products!$A$1:$G$1,0))</f>
        <v>15.85</v>
      </c>
      <c r="M491">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_xlfn.XLOOKUP(C492,customers!$A$1:$A$1001,customers!$B$1:$B$1001,1)</f>
        <v>Bob Giannazzi</v>
      </c>
      <c r="G492" s="2" t="str">
        <f>IF(_xlfn.XLOOKUP(C492,customers!$A$1:$A$1001,customers!$C$1:$C$1001,1)=0,"",_xlfn.XLOOKUP(C492,customers!$A$1:$A$1001,customers!$C$1:$C$1001,1))</f>
        <v>bgiannazzidm@apple.com</v>
      </c>
      <c r="H492" s="2" t="str">
        <f>_xlfn.XLOOKUP(C492,customers!$A$1:$A$1001,customers!$G$1:$G$1001,"",)</f>
        <v>United States</v>
      </c>
      <c r="I492" t="str">
        <f>INDEX(products!$A$1:$G$49,MATCH(orders!$D492,products!$A$1:$A$49,0),MATCH(orders!I$1,products!$A$1:$G$1,0))</f>
        <v>Lib</v>
      </c>
      <c r="J492" t="str">
        <f>INDEX(products!$A$1:$G$49,MATCH(orders!$D492,products!$A$1:$A$49,0),MATCH(orders!J$1,products!$A$1:$G$1,0))</f>
        <v>D</v>
      </c>
      <c r="K492">
        <f>INDEX(products!$A$1:$G$49,MATCH(orders!$D492,products!$A$1:$A$49,0),MATCH(orders!K$1,products!$A$1:$G$1,0))</f>
        <v>0.5</v>
      </c>
      <c r="L492">
        <f>INDEX(products!$A$1:$G$49,MATCH(orders!$D492,products!$A$1:$A$49,0),MATCH(orders!L$1,products!$A$1:$G$1,0))</f>
        <v>7.77</v>
      </c>
      <c r="M492">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_xlfn.XLOOKUP(C493,customers!$A$1:$A$1001,customers!$B$1:$B$1001,1)</f>
        <v>Kendra Backshell</v>
      </c>
      <c r="G493" s="2" t="str">
        <f>IF(_xlfn.XLOOKUP(C493,customers!$A$1:$A$1001,customers!$C$1:$C$1001,1)=0,"",_xlfn.XLOOKUP(C493,customers!$A$1:$A$1001,customers!$C$1:$C$1001,1))</f>
        <v/>
      </c>
      <c r="H493" s="2" t="str">
        <f>_xlfn.XLOOKUP(C493,customers!$A$1:$A$1001,customers!$G$1:$G$1001,"",)</f>
        <v>United States</v>
      </c>
      <c r="I493" t="str">
        <f>INDEX(products!$A$1:$G$49,MATCH(orders!$D493,products!$A$1:$A$49,0),MATCH(orders!I$1,products!$A$1:$G$1,0))</f>
        <v>Lib</v>
      </c>
      <c r="J493" t="str">
        <f>INDEX(products!$A$1:$G$49,MATCH(orders!$D493,products!$A$1:$A$49,0),MATCH(orders!J$1,products!$A$1:$G$1,0))</f>
        <v>D</v>
      </c>
      <c r="K493">
        <f>INDEX(products!$A$1:$G$49,MATCH(orders!$D493,products!$A$1:$A$49,0),MATCH(orders!K$1,products!$A$1:$G$1,0))</f>
        <v>0.2</v>
      </c>
      <c r="L493">
        <f>INDEX(products!$A$1:$G$49,MATCH(orders!$D493,products!$A$1:$A$49,0),MATCH(orders!L$1,products!$A$1:$G$1,0))</f>
        <v>3.8849999999999998</v>
      </c>
      <c r="M493">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_xlfn.XLOOKUP(C494,customers!$A$1:$A$1001,customers!$B$1:$B$1001,1)</f>
        <v>Uriah Lethbrig</v>
      </c>
      <c r="G494" s="2" t="str">
        <f>IF(_xlfn.XLOOKUP(C494,customers!$A$1:$A$1001,customers!$C$1:$C$1001,1)=0,"",_xlfn.XLOOKUP(C494,customers!$A$1:$A$1001,customers!$C$1:$C$1001,1))</f>
        <v>ulethbrigdo@hc360.com</v>
      </c>
      <c r="H494" s="2" t="str">
        <f>_xlfn.XLOOKUP(C494,customers!$A$1:$A$1001,customers!$G$1:$G$1001,"",)</f>
        <v>United States</v>
      </c>
      <c r="I494" t="str">
        <f>INDEX(products!$A$1:$G$49,MATCH(orders!$D494,products!$A$1:$A$49,0),MATCH(orders!I$1,products!$A$1:$G$1,0))</f>
        <v>Exc</v>
      </c>
      <c r="J494" t="str">
        <f>INDEX(products!$A$1:$G$49,MATCH(orders!$D494,products!$A$1:$A$49,0),MATCH(orders!J$1,products!$A$1:$G$1,0))</f>
        <v>M</v>
      </c>
      <c r="K494">
        <f>INDEX(products!$A$1:$G$49,MATCH(orders!$D494,products!$A$1:$A$49,0),MATCH(orders!K$1,products!$A$1:$G$1,0))</f>
        <v>0.2</v>
      </c>
      <c r="L494">
        <f>INDEX(products!$A$1:$G$49,MATCH(orders!$D494,products!$A$1:$A$49,0),MATCH(orders!L$1,products!$A$1:$G$1,0))</f>
        <v>4.125</v>
      </c>
      <c r="M494">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_xlfn.XLOOKUP(C495,customers!$A$1:$A$1001,customers!$B$1:$B$1001,1)</f>
        <v>Sky Farnish</v>
      </c>
      <c r="G495" s="2" t="str">
        <f>IF(_xlfn.XLOOKUP(C495,customers!$A$1:$A$1001,customers!$C$1:$C$1001,1)=0,"",_xlfn.XLOOKUP(C495,customers!$A$1:$A$1001,customers!$C$1:$C$1001,1))</f>
        <v>sfarnishdp@dmoz.org</v>
      </c>
      <c r="H495" s="2" t="str">
        <f>_xlfn.XLOOKUP(C495,customers!$A$1:$A$1001,customers!$G$1:$G$1001,"",)</f>
        <v>United Kingdom</v>
      </c>
      <c r="I495" t="str">
        <f>INDEX(products!$A$1:$G$49,MATCH(orders!$D495,products!$A$1:$A$49,0),MATCH(orders!I$1,products!$A$1:$G$1,0))</f>
        <v>Rob</v>
      </c>
      <c r="J495" t="str">
        <f>INDEX(products!$A$1:$G$49,MATCH(orders!$D495,products!$A$1:$A$49,0),MATCH(orders!J$1,products!$A$1:$G$1,0))</f>
        <v>M</v>
      </c>
      <c r="K495">
        <f>INDEX(products!$A$1:$G$49,MATCH(orders!$D495,products!$A$1:$A$49,0),MATCH(orders!K$1,products!$A$1:$G$1,0))</f>
        <v>0.5</v>
      </c>
      <c r="L495">
        <f>INDEX(products!$A$1:$G$49,MATCH(orders!$D495,products!$A$1:$A$49,0),MATCH(orders!L$1,products!$A$1:$G$1,0))</f>
        <v>5.97</v>
      </c>
      <c r="M49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_xlfn.XLOOKUP(C496,customers!$A$1:$A$1001,customers!$B$1:$B$1001,1)</f>
        <v>Felicia Jecock</v>
      </c>
      <c r="G496" s="2" t="str">
        <f>IF(_xlfn.XLOOKUP(C496,customers!$A$1:$A$1001,customers!$C$1:$C$1001,1)=0,"",_xlfn.XLOOKUP(C496,customers!$A$1:$A$1001,customers!$C$1:$C$1001,1))</f>
        <v>fjecockdq@unicef.org</v>
      </c>
      <c r="H496" s="2" t="str">
        <f>_xlfn.XLOOKUP(C496,customers!$A$1:$A$1001,customers!$G$1:$G$1001,"",)</f>
        <v>United States</v>
      </c>
      <c r="I496" t="str">
        <f>INDEX(products!$A$1:$G$49,MATCH(orders!$D496,products!$A$1:$A$49,0),MATCH(orders!I$1,products!$A$1:$G$1,0))</f>
        <v>Lib</v>
      </c>
      <c r="J496" t="str">
        <f>INDEX(products!$A$1:$G$49,MATCH(orders!$D496,products!$A$1:$A$49,0),MATCH(orders!J$1,products!$A$1:$G$1,0))</f>
        <v>L</v>
      </c>
      <c r="K496">
        <f>INDEX(products!$A$1:$G$49,MATCH(orders!$D496,products!$A$1:$A$49,0),MATCH(orders!K$1,products!$A$1:$G$1,0))</f>
        <v>1</v>
      </c>
      <c r="L496">
        <f>INDEX(products!$A$1:$G$49,MATCH(orders!$D496,products!$A$1:$A$49,0),MATCH(orders!L$1,products!$A$1:$G$1,0))</f>
        <v>15.85</v>
      </c>
      <c r="M496">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_xlfn.XLOOKUP(C497,customers!$A$1:$A$1001,customers!$B$1:$B$1001,1)</f>
        <v>Currey MacAllister</v>
      </c>
      <c r="G497" s="2" t="str">
        <f>IF(_xlfn.XLOOKUP(C497,customers!$A$1:$A$1001,customers!$C$1:$C$1001,1)=0,"",_xlfn.XLOOKUP(C497,customers!$A$1:$A$1001,customers!$C$1:$C$1001,1))</f>
        <v/>
      </c>
      <c r="H497" s="2" t="str">
        <f>_xlfn.XLOOKUP(C497,customers!$A$1:$A$1001,customers!$G$1:$G$1001,"",)</f>
        <v>United States</v>
      </c>
      <c r="I497" t="str">
        <f>INDEX(products!$A$1:$G$49,MATCH(orders!$D497,products!$A$1:$A$49,0),MATCH(orders!I$1,products!$A$1:$G$1,0))</f>
        <v>Lib</v>
      </c>
      <c r="J497" t="str">
        <f>INDEX(products!$A$1:$G$49,MATCH(orders!$D497,products!$A$1:$A$49,0),MATCH(orders!J$1,products!$A$1:$G$1,0))</f>
        <v>L</v>
      </c>
      <c r="K497">
        <f>INDEX(products!$A$1:$G$49,MATCH(orders!$D497,products!$A$1:$A$49,0),MATCH(orders!K$1,products!$A$1:$G$1,0))</f>
        <v>1</v>
      </c>
      <c r="L497">
        <f>INDEX(products!$A$1:$G$49,MATCH(orders!$D497,products!$A$1:$A$49,0),MATCH(orders!L$1,products!$A$1:$G$1,0))</f>
        <v>15.85</v>
      </c>
      <c r="M497">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_xlfn.XLOOKUP(C498,customers!$A$1:$A$1001,customers!$B$1:$B$1001,1)</f>
        <v>Hamlen Pallister</v>
      </c>
      <c r="G498" s="2" t="str">
        <f>IF(_xlfn.XLOOKUP(C498,customers!$A$1:$A$1001,customers!$C$1:$C$1001,1)=0,"",_xlfn.XLOOKUP(C498,customers!$A$1:$A$1001,customers!$C$1:$C$1001,1))</f>
        <v>hpallisterds@ning.com</v>
      </c>
      <c r="H498" s="2" t="str">
        <f>_xlfn.XLOOKUP(C498,customers!$A$1:$A$1001,customers!$G$1:$G$1001,"",)</f>
        <v>United States</v>
      </c>
      <c r="I498" t="str">
        <f>INDEX(products!$A$1:$G$49,MATCH(orders!$D498,products!$A$1:$A$49,0),MATCH(orders!I$1,products!$A$1:$G$1,0))</f>
        <v>Exc</v>
      </c>
      <c r="J498" t="str">
        <f>INDEX(products!$A$1:$G$49,MATCH(orders!$D498,products!$A$1:$A$49,0),MATCH(orders!J$1,products!$A$1:$G$1,0))</f>
        <v>D</v>
      </c>
      <c r="K498">
        <f>INDEX(products!$A$1:$G$49,MATCH(orders!$D498,products!$A$1:$A$49,0),MATCH(orders!K$1,products!$A$1:$G$1,0))</f>
        <v>0.2</v>
      </c>
      <c r="L498">
        <f>INDEX(products!$A$1:$G$49,MATCH(orders!$D498,products!$A$1:$A$49,0),MATCH(orders!L$1,products!$A$1:$G$1,0))</f>
        <v>3.645</v>
      </c>
      <c r="M498">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_xlfn.XLOOKUP(C499,customers!$A$1:$A$1001,customers!$B$1:$B$1001,1)</f>
        <v>Chantal Mersh</v>
      </c>
      <c r="G499" s="2" t="str">
        <f>IF(_xlfn.XLOOKUP(C499,customers!$A$1:$A$1001,customers!$C$1:$C$1001,1)=0,"",_xlfn.XLOOKUP(C499,customers!$A$1:$A$1001,customers!$C$1:$C$1001,1))</f>
        <v>cmershdt@drupal.org</v>
      </c>
      <c r="H499" s="2" t="str">
        <f>_xlfn.XLOOKUP(C499,customers!$A$1:$A$1001,customers!$G$1:$G$1001,"",)</f>
        <v>Ireland</v>
      </c>
      <c r="I499" t="str">
        <f>INDEX(products!$A$1:$G$49,MATCH(orders!$D499,products!$A$1:$A$49,0),MATCH(orders!I$1,products!$A$1:$G$1,0))</f>
        <v>Ara</v>
      </c>
      <c r="J499" t="str">
        <f>INDEX(products!$A$1:$G$49,MATCH(orders!$D499,products!$A$1:$A$49,0),MATCH(orders!J$1,products!$A$1:$G$1,0))</f>
        <v>D</v>
      </c>
      <c r="K499">
        <f>INDEX(products!$A$1:$G$49,MATCH(orders!$D499,products!$A$1:$A$49,0),MATCH(orders!K$1,products!$A$1:$G$1,0))</f>
        <v>1</v>
      </c>
      <c r="L499">
        <f>INDEX(products!$A$1:$G$49,MATCH(orders!$D499,products!$A$1:$A$49,0),MATCH(orders!L$1,products!$A$1:$G$1,0))</f>
        <v>9.9499999999999993</v>
      </c>
      <c r="M499">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_xlfn.XLOOKUP(C500,customers!$A$1:$A$1001,customers!$B$1:$B$1001,1)</f>
        <v>Marja Urion</v>
      </c>
      <c r="G500" s="2" t="str">
        <f>IF(_xlfn.XLOOKUP(C500,customers!$A$1:$A$1001,customers!$C$1:$C$1001,1)=0,"",_xlfn.XLOOKUP(C500,customers!$A$1:$A$1001,customers!$C$1:$C$1001,1))</f>
        <v>murione5@alexa.com</v>
      </c>
      <c r="H500" s="2" t="str">
        <f>_xlfn.XLOOKUP(C500,customers!$A$1:$A$1001,customers!$G$1:$G$1001,"",)</f>
        <v>Ireland</v>
      </c>
      <c r="I500" t="str">
        <f>INDEX(products!$A$1:$G$49,MATCH(orders!$D500,products!$A$1:$A$49,0),MATCH(orders!I$1,products!$A$1:$G$1,0))</f>
        <v>Rob</v>
      </c>
      <c r="J500" t="str">
        <f>INDEX(products!$A$1:$G$49,MATCH(orders!$D500,products!$A$1:$A$49,0),MATCH(orders!J$1,products!$A$1:$G$1,0))</f>
        <v>M</v>
      </c>
      <c r="K500">
        <f>INDEX(products!$A$1:$G$49,MATCH(orders!$D500,products!$A$1:$A$49,0),MATCH(orders!K$1,products!$A$1:$G$1,0))</f>
        <v>1</v>
      </c>
      <c r="L500">
        <f>INDEX(products!$A$1:$G$49,MATCH(orders!$D500,products!$A$1:$A$49,0),MATCH(orders!L$1,products!$A$1:$G$1,0))</f>
        <v>9.9499999999999993</v>
      </c>
      <c r="M500">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_xlfn.XLOOKUP(C501,customers!$A$1:$A$1001,customers!$B$1:$B$1001,1)</f>
        <v>Malynda Purbrick</v>
      </c>
      <c r="G501" s="2" t="str">
        <f>IF(_xlfn.XLOOKUP(C501,customers!$A$1:$A$1001,customers!$C$1:$C$1001,1)=0,"",_xlfn.XLOOKUP(C501,customers!$A$1:$A$1001,customers!$C$1:$C$1001,1))</f>
        <v/>
      </c>
      <c r="H501" s="2" t="str">
        <f>_xlfn.XLOOKUP(C501,customers!$A$1:$A$1001,customers!$G$1:$G$1001,"",)</f>
        <v>Ireland</v>
      </c>
      <c r="I501" t="str">
        <f>INDEX(products!$A$1:$G$49,MATCH(orders!$D501,products!$A$1:$A$49,0),MATCH(orders!I$1,products!$A$1:$G$1,0))</f>
        <v>Rob</v>
      </c>
      <c r="J501" t="str">
        <f>INDEX(products!$A$1:$G$49,MATCH(orders!$D501,products!$A$1:$A$49,0),MATCH(orders!J$1,products!$A$1:$G$1,0))</f>
        <v>D</v>
      </c>
      <c r="K501">
        <f>INDEX(products!$A$1:$G$49,MATCH(orders!$D501,products!$A$1:$A$49,0),MATCH(orders!K$1,products!$A$1:$G$1,0))</f>
        <v>0.2</v>
      </c>
      <c r="L501">
        <f>INDEX(products!$A$1:$G$49,MATCH(orders!$D501,products!$A$1:$A$49,0),MATCH(orders!L$1,products!$A$1:$G$1,0))</f>
        <v>2.6849999999999996</v>
      </c>
      <c r="M501">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_xlfn.XLOOKUP(C502,customers!$A$1:$A$1001,customers!$B$1:$B$1001,1)</f>
        <v>Alf Housaman</v>
      </c>
      <c r="G502" s="2" t="str">
        <f>IF(_xlfn.XLOOKUP(C502,customers!$A$1:$A$1001,customers!$C$1:$C$1001,1)=0,"",_xlfn.XLOOKUP(C502,customers!$A$1:$A$1001,customers!$C$1:$C$1001,1))</f>
        <v/>
      </c>
      <c r="H502" s="2" t="str">
        <f>_xlfn.XLOOKUP(C502,customers!$A$1:$A$1001,customers!$G$1:$G$1001,"",)</f>
        <v>United States</v>
      </c>
      <c r="I502" t="str">
        <f>INDEX(products!$A$1:$G$49,MATCH(orders!$D502,products!$A$1:$A$49,0),MATCH(orders!I$1,products!$A$1:$G$1,0))</f>
        <v>Rob</v>
      </c>
      <c r="J502" t="str">
        <f>INDEX(products!$A$1:$G$49,MATCH(orders!$D502,products!$A$1:$A$49,0),MATCH(orders!J$1,products!$A$1:$G$1,0))</f>
        <v>L</v>
      </c>
      <c r="K502">
        <f>INDEX(products!$A$1:$G$49,MATCH(orders!$D502,products!$A$1:$A$49,0),MATCH(orders!K$1,products!$A$1:$G$1,0))</f>
        <v>1</v>
      </c>
      <c r="L502">
        <f>INDEX(products!$A$1:$G$49,MATCH(orders!$D502,products!$A$1:$A$49,0),MATCH(orders!L$1,products!$A$1:$G$1,0))</f>
        <v>11.95</v>
      </c>
      <c r="M502">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_xlfn.XLOOKUP(C503,customers!$A$1:$A$1001,customers!$B$1:$B$1001,1)</f>
        <v>Gladi Ducker</v>
      </c>
      <c r="G503" s="2" t="str">
        <f>IF(_xlfn.XLOOKUP(C503,customers!$A$1:$A$1001,customers!$C$1:$C$1001,1)=0,"",_xlfn.XLOOKUP(C503,customers!$A$1:$A$1001,customers!$C$1:$C$1001,1))</f>
        <v>gduckerdx@patch.com</v>
      </c>
      <c r="H503" s="2" t="str">
        <f>_xlfn.XLOOKUP(C503,customers!$A$1:$A$1001,customers!$G$1:$G$1001,"",)</f>
        <v>United Kingdom</v>
      </c>
      <c r="I503" t="str">
        <f>INDEX(products!$A$1:$G$49,MATCH(orders!$D503,products!$A$1:$A$49,0),MATCH(orders!I$1,products!$A$1:$G$1,0))</f>
        <v>Rob</v>
      </c>
      <c r="J503" t="str">
        <f>INDEX(products!$A$1:$G$49,MATCH(orders!$D503,products!$A$1:$A$49,0),MATCH(orders!J$1,products!$A$1:$G$1,0))</f>
        <v>M</v>
      </c>
      <c r="K503">
        <f>INDEX(products!$A$1:$G$49,MATCH(orders!$D503,products!$A$1:$A$49,0),MATCH(orders!K$1,products!$A$1:$G$1,0))</f>
        <v>0.2</v>
      </c>
      <c r="L503">
        <f>INDEX(products!$A$1:$G$49,MATCH(orders!$D503,products!$A$1:$A$49,0),MATCH(orders!L$1,products!$A$1:$G$1,0))</f>
        <v>2.9849999999999999</v>
      </c>
      <c r="M503">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_xlfn.XLOOKUP(C504,customers!$A$1:$A$1001,customers!$B$1:$B$1001,1)</f>
        <v>Gladi Ducker</v>
      </c>
      <c r="G504" s="2" t="str">
        <f>IF(_xlfn.XLOOKUP(C504,customers!$A$1:$A$1001,customers!$C$1:$C$1001,1)=0,"",_xlfn.XLOOKUP(C504,customers!$A$1:$A$1001,customers!$C$1:$C$1001,1))</f>
        <v>gduckerdx@patch.com</v>
      </c>
      <c r="H504" s="2" t="str">
        <f>_xlfn.XLOOKUP(C504,customers!$A$1:$A$1001,customers!$G$1:$G$1001,"",)</f>
        <v>United Kingdom</v>
      </c>
      <c r="I504" t="str">
        <f>INDEX(products!$A$1:$G$49,MATCH(orders!$D504,products!$A$1:$A$49,0),MATCH(orders!I$1,products!$A$1:$G$1,0))</f>
        <v>Exc</v>
      </c>
      <c r="J504" t="str">
        <f>INDEX(products!$A$1:$G$49,MATCH(orders!$D504,products!$A$1:$A$49,0),MATCH(orders!J$1,products!$A$1:$G$1,0))</f>
        <v>M</v>
      </c>
      <c r="K504">
        <f>INDEX(products!$A$1:$G$49,MATCH(orders!$D504,products!$A$1:$A$49,0),MATCH(orders!K$1,products!$A$1:$G$1,0))</f>
        <v>0.2</v>
      </c>
      <c r="L504">
        <f>INDEX(products!$A$1:$G$49,MATCH(orders!$D504,products!$A$1:$A$49,0),MATCH(orders!L$1,products!$A$1:$G$1,0))</f>
        <v>4.125</v>
      </c>
      <c r="M504">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_xlfn.XLOOKUP(C505,customers!$A$1:$A$1001,customers!$B$1:$B$1001,1)</f>
        <v>Gladi Ducker</v>
      </c>
      <c r="G505" s="2" t="str">
        <f>IF(_xlfn.XLOOKUP(C505,customers!$A$1:$A$1001,customers!$C$1:$C$1001,1)=0,"",_xlfn.XLOOKUP(C505,customers!$A$1:$A$1001,customers!$C$1:$C$1001,1))</f>
        <v>gduckerdx@patch.com</v>
      </c>
      <c r="H505" s="2" t="str">
        <f>_xlfn.XLOOKUP(C505,customers!$A$1:$A$1001,customers!$G$1:$G$1001,"",)</f>
        <v>United Kingdom</v>
      </c>
      <c r="I505" t="str">
        <f>INDEX(products!$A$1:$G$49,MATCH(orders!$D505,products!$A$1:$A$49,0),MATCH(orders!I$1,products!$A$1:$G$1,0))</f>
        <v>Lib</v>
      </c>
      <c r="J505" t="str">
        <f>INDEX(products!$A$1:$G$49,MATCH(orders!$D505,products!$A$1:$A$49,0),MATCH(orders!J$1,products!$A$1:$G$1,0))</f>
        <v>D</v>
      </c>
      <c r="K505">
        <f>INDEX(products!$A$1:$G$49,MATCH(orders!$D505,products!$A$1:$A$49,0),MATCH(orders!K$1,products!$A$1:$G$1,0))</f>
        <v>1</v>
      </c>
      <c r="L505">
        <f>INDEX(products!$A$1:$G$49,MATCH(orders!$D505,products!$A$1:$A$49,0),MATCH(orders!L$1,products!$A$1:$G$1,0))</f>
        <v>12.95</v>
      </c>
      <c r="M50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_xlfn.XLOOKUP(C506,customers!$A$1:$A$1001,customers!$B$1:$B$1001,1)</f>
        <v>Gladi Ducker</v>
      </c>
      <c r="G506" s="2" t="str">
        <f>IF(_xlfn.XLOOKUP(C506,customers!$A$1:$A$1001,customers!$C$1:$C$1001,1)=0,"",_xlfn.XLOOKUP(C506,customers!$A$1:$A$1001,customers!$C$1:$C$1001,1))</f>
        <v>gduckerdx@patch.com</v>
      </c>
      <c r="H506" s="2" t="str">
        <f>_xlfn.XLOOKUP(C506,customers!$A$1:$A$1001,customers!$G$1:$G$1001,"",)</f>
        <v>United Kingdom</v>
      </c>
      <c r="I506" t="str">
        <f>INDEX(products!$A$1:$G$49,MATCH(orders!$D506,products!$A$1:$A$49,0),MATCH(orders!I$1,products!$A$1:$G$1,0))</f>
        <v>Lib</v>
      </c>
      <c r="J506" t="str">
        <f>INDEX(products!$A$1:$G$49,MATCH(orders!$D506,products!$A$1:$A$49,0),MATCH(orders!J$1,products!$A$1:$G$1,0))</f>
        <v>L</v>
      </c>
      <c r="K506">
        <f>INDEX(products!$A$1:$G$49,MATCH(orders!$D506,products!$A$1:$A$49,0),MATCH(orders!K$1,products!$A$1:$G$1,0))</f>
        <v>0.2</v>
      </c>
      <c r="L506">
        <f>INDEX(products!$A$1:$G$49,MATCH(orders!$D506,products!$A$1:$A$49,0),MATCH(orders!L$1,products!$A$1:$G$1,0))</f>
        <v>4.7549999999999999</v>
      </c>
      <c r="M506">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_xlfn.XLOOKUP(C507,customers!$A$1:$A$1001,customers!$B$1:$B$1001,1)</f>
        <v>Wain Stearley</v>
      </c>
      <c r="G507" s="2" t="str">
        <f>IF(_xlfn.XLOOKUP(C507,customers!$A$1:$A$1001,customers!$C$1:$C$1001,1)=0,"",_xlfn.XLOOKUP(C507,customers!$A$1:$A$1001,customers!$C$1:$C$1001,1))</f>
        <v>wstearleye1@census.gov</v>
      </c>
      <c r="H507" s="2" t="str">
        <f>_xlfn.XLOOKUP(C507,customers!$A$1:$A$1001,customers!$G$1:$G$1001,"",)</f>
        <v>United States</v>
      </c>
      <c r="I507" t="str">
        <f>INDEX(products!$A$1:$G$49,MATCH(orders!$D507,products!$A$1:$A$49,0),MATCH(orders!I$1,products!$A$1:$G$1,0))</f>
        <v>Lib</v>
      </c>
      <c r="J507" t="str">
        <f>INDEX(products!$A$1:$G$49,MATCH(orders!$D507,products!$A$1:$A$49,0),MATCH(orders!J$1,products!$A$1:$G$1,0))</f>
        <v>M</v>
      </c>
      <c r="K507">
        <f>INDEX(products!$A$1:$G$49,MATCH(orders!$D507,products!$A$1:$A$49,0),MATCH(orders!K$1,products!$A$1:$G$1,0))</f>
        <v>0.2</v>
      </c>
      <c r="L507">
        <f>INDEX(products!$A$1:$G$49,MATCH(orders!$D507,products!$A$1:$A$49,0),MATCH(orders!L$1,products!$A$1:$G$1,0))</f>
        <v>4.3650000000000002</v>
      </c>
      <c r="M507">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_xlfn.XLOOKUP(C508,customers!$A$1:$A$1001,customers!$B$1:$B$1001,1)</f>
        <v>Diane-marie Wincer</v>
      </c>
      <c r="G508" s="2" t="str">
        <f>IF(_xlfn.XLOOKUP(C508,customers!$A$1:$A$1001,customers!$C$1:$C$1001,1)=0,"",_xlfn.XLOOKUP(C508,customers!$A$1:$A$1001,customers!$C$1:$C$1001,1))</f>
        <v>dwincere2@marriott.com</v>
      </c>
      <c r="H508" s="2" t="str">
        <f>_xlfn.XLOOKUP(C508,customers!$A$1:$A$1001,customers!$G$1:$G$1001,"",)</f>
        <v>United States</v>
      </c>
      <c r="I508" t="str">
        <f>INDEX(products!$A$1:$G$49,MATCH(orders!$D508,products!$A$1:$A$49,0),MATCH(orders!I$1,products!$A$1:$G$1,0))</f>
        <v>Ara</v>
      </c>
      <c r="J508" t="str">
        <f>INDEX(products!$A$1:$G$49,MATCH(orders!$D508,products!$A$1:$A$49,0),MATCH(orders!J$1,products!$A$1:$G$1,0))</f>
        <v>L</v>
      </c>
      <c r="K508">
        <f>INDEX(products!$A$1:$G$49,MATCH(orders!$D508,products!$A$1:$A$49,0),MATCH(orders!K$1,products!$A$1:$G$1,0))</f>
        <v>1</v>
      </c>
      <c r="L508">
        <f>INDEX(products!$A$1:$G$49,MATCH(orders!$D508,products!$A$1:$A$49,0),MATCH(orders!L$1,products!$A$1:$G$1,0))</f>
        <v>12.95</v>
      </c>
      <c r="M508">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_xlfn.XLOOKUP(C509,customers!$A$1:$A$1001,customers!$B$1:$B$1001,1)</f>
        <v>Perry Lyfield</v>
      </c>
      <c r="G509" s="2" t="str">
        <f>IF(_xlfn.XLOOKUP(C509,customers!$A$1:$A$1001,customers!$C$1:$C$1001,1)=0,"",_xlfn.XLOOKUP(C509,customers!$A$1:$A$1001,customers!$C$1:$C$1001,1))</f>
        <v>plyfielde3@baidu.com</v>
      </c>
      <c r="H509" s="2" t="str">
        <f>_xlfn.XLOOKUP(C509,customers!$A$1:$A$1001,customers!$G$1:$G$1001,"",)</f>
        <v>United States</v>
      </c>
      <c r="I509" t="str">
        <f>INDEX(products!$A$1:$G$49,MATCH(orders!$D509,products!$A$1:$A$49,0),MATCH(orders!I$1,products!$A$1:$G$1,0))</f>
        <v>Ara</v>
      </c>
      <c r="J509" t="str">
        <f>INDEX(products!$A$1:$G$49,MATCH(orders!$D509,products!$A$1:$A$49,0),MATCH(orders!J$1,products!$A$1:$G$1,0))</f>
        <v>L</v>
      </c>
      <c r="K509">
        <f>INDEX(products!$A$1:$G$49,MATCH(orders!$D509,products!$A$1:$A$49,0),MATCH(orders!K$1,products!$A$1:$G$1,0))</f>
        <v>2.5</v>
      </c>
      <c r="L509">
        <f>INDEX(products!$A$1:$G$49,MATCH(orders!$D509,products!$A$1:$A$49,0),MATCH(orders!L$1,products!$A$1:$G$1,0))</f>
        <v>29.784999999999997</v>
      </c>
      <c r="M509">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_xlfn.XLOOKUP(C510,customers!$A$1:$A$1001,customers!$B$1:$B$1001,1)</f>
        <v>Heall Perris</v>
      </c>
      <c r="G510" s="2" t="str">
        <f>IF(_xlfn.XLOOKUP(C510,customers!$A$1:$A$1001,customers!$C$1:$C$1001,1)=0,"",_xlfn.XLOOKUP(C510,customers!$A$1:$A$1001,customers!$C$1:$C$1001,1))</f>
        <v>hperrise4@studiopress.com</v>
      </c>
      <c r="H510" s="2" t="str">
        <f>_xlfn.XLOOKUP(C510,customers!$A$1:$A$1001,customers!$G$1:$G$1001,"",)</f>
        <v>Ireland</v>
      </c>
      <c r="I510" t="str">
        <f>INDEX(products!$A$1:$G$49,MATCH(orders!$D510,products!$A$1:$A$49,0),MATCH(orders!I$1,products!$A$1:$G$1,0))</f>
        <v>Lib</v>
      </c>
      <c r="J510" t="str">
        <f>INDEX(products!$A$1:$G$49,MATCH(orders!$D510,products!$A$1:$A$49,0),MATCH(orders!J$1,products!$A$1:$G$1,0))</f>
        <v>D</v>
      </c>
      <c r="K510">
        <f>INDEX(products!$A$1:$G$49,MATCH(orders!$D510,products!$A$1:$A$49,0),MATCH(orders!K$1,products!$A$1:$G$1,0))</f>
        <v>0.5</v>
      </c>
      <c r="L510">
        <f>INDEX(products!$A$1:$G$49,MATCH(orders!$D510,products!$A$1:$A$49,0),MATCH(orders!L$1,products!$A$1:$G$1,0))</f>
        <v>7.77</v>
      </c>
      <c r="M510">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_xlfn.XLOOKUP(C511,customers!$A$1:$A$1001,customers!$B$1:$B$1001,1)</f>
        <v>Marja Urion</v>
      </c>
      <c r="G511" s="2" t="str">
        <f>IF(_xlfn.XLOOKUP(C511,customers!$A$1:$A$1001,customers!$C$1:$C$1001,1)=0,"",_xlfn.XLOOKUP(C511,customers!$A$1:$A$1001,customers!$C$1:$C$1001,1))</f>
        <v>murione5@alexa.com</v>
      </c>
      <c r="H511" s="2" t="str">
        <f>_xlfn.XLOOKUP(C511,customers!$A$1:$A$1001,customers!$G$1:$G$1001,"",)</f>
        <v>Ireland</v>
      </c>
      <c r="I511" t="str">
        <f>INDEX(products!$A$1:$G$49,MATCH(orders!$D511,products!$A$1:$A$49,0),MATCH(orders!I$1,products!$A$1:$G$1,0))</f>
        <v>Ara</v>
      </c>
      <c r="J511" t="str">
        <f>INDEX(products!$A$1:$G$49,MATCH(orders!$D511,products!$A$1:$A$49,0),MATCH(orders!J$1,products!$A$1:$G$1,0))</f>
        <v>D</v>
      </c>
      <c r="K511">
        <f>INDEX(products!$A$1:$G$49,MATCH(orders!$D511,products!$A$1:$A$49,0),MATCH(orders!K$1,products!$A$1:$G$1,0))</f>
        <v>1</v>
      </c>
      <c r="L511">
        <f>INDEX(products!$A$1:$G$49,MATCH(orders!$D511,products!$A$1:$A$49,0),MATCH(orders!L$1,products!$A$1:$G$1,0))</f>
        <v>9.9499999999999993</v>
      </c>
      <c r="M511">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_xlfn.XLOOKUP(C512,customers!$A$1:$A$1001,customers!$B$1:$B$1001,1)</f>
        <v>Camellia Kid</v>
      </c>
      <c r="G512" s="2" t="str">
        <f>IF(_xlfn.XLOOKUP(C512,customers!$A$1:$A$1001,customers!$C$1:$C$1001,1)=0,"",_xlfn.XLOOKUP(C512,customers!$A$1:$A$1001,customers!$C$1:$C$1001,1))</f>
        <v>ckide6@narod.ru</v>
      </c>
      <c r="H512" s="2" t="str">
        <f>_xlfn.XLOOKUP(C512,customers!$A$1:$A$1001,customers!$G$1:$G$1001,"",)</f>
        <v>Ireland</v>
      </c>
      <c r="I512" t="str">
        <f>INDEX(products!$A$1:$G$49,MATCH(orders!$D512,products!$A$1:$A$49,0),MATCH(orders!I$1,products!$A$1:$G$1,0))</f>
        <v>Rob</v>
      </c>
      <c r="J512" t="str">
        <f>INDEX(products!$A$1:$G$49,MATCH(orders!$D512,products!$A$1:$A$49,0),MATCH(orders!J$1,products!$A$1:$G$1,0))</f>
        <v>L</v>
      </c>
      <c r="K512">
        <f>INDEX(products!$A$1:$G$49,MATCH(orders!$D512,products!$A$1:$A$49,0),MATCH(orders!K$1,products!$A$1:$G$1,0))</f>
        <v>0.2</v>
      </c>
      <c r="L512">
        <f>INDEX(products!$A$1:$G$49,MATCH(orders!$D512,products!$A$1:$A$49,0),MATCH(orders!L$1,products!$A$1:$G$1,0))</f>
        <v>3.5849999999999995</v>
      </c>
      <c r="M512">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_xlfn.XLOOKUP(C513,customers!$A$1:$A$1001,customers!$B$1:$B$1001,1)</f>
        <v>Carolann Beine</v>
      </c>
      <c r="G513" s="2" t="str">
        <f>IF(_xlfn.XLOOKUP(C513,customers!$A$1:$A$1001,customers!$C$1:$C$1001,1)=0,"",_xlfn.XLOOKUP(C513,customers!$A$1:$A$1001,customers!$C$1:$C$1001,1))</f>
        <v>cbeinee7@xinhuanet.com</v>
      </c>
      <c r="H513" s="2" t="str">
        <f>_xlfn.XLOOKUP(C513,customers!$A$1:$A$1001,customers!$G$1:$G$1001,"",)</f>
        <v>United States</v>
      </c>
      <c r="I513" t="str">
        <f>INDEX(products!$A$1:$G$49,MATCH(orders!$D513,products!$A$1:$A$49,0),MATCH(orders!I$1,products!$A$1:$G$1,0))</f>
        <v>Ara</v>
      </c>
      <c r="J513" t="str">
        <f>INDEX(products!$A$1:$G$49,MATCH(orders!$D513,products!$A$1:$A$49,0),MATCH(orders!J$1,products!$A$1:$G$1,0))</f>
        <v>M</v>
      </c>
      <c r="K513">
        <f>INDEX(products!$A$1:$G$49,MATCH(orders!$D513,products!$A$1:$A$49,0),MATCH(orders!K$1,products!$A$1:$G$1,0))</f>
        <v>0.2</v>
      </c>
      <c r="L513">
        <f>INDEX(products!$A$1:$G$49,MATCH(orders!$D513,products!$A$1:$A$49,0),MATCH(orders!L$1,products!$A$1:$G$1,0))</f>
        <v>3.375</v>
      </c>
      <c r="M513">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_xlfn.XLOOKUP(C514,customers!$A$1:$A$1001,customers!$B$1:$B$1001,1)</f>
        <v>Celia Bakeup</v>
      </c>
      <c r="G514" s="2" t="str">
        <f>IF(_xlfn.XLOOKUP(C514,customers!$A$1:$A$1001,customers!$C$1:$C$1001,1)=0,"",_xlfn.XLOOKUP(C514,customers!$A$1:$A$1001,customers!$C$1:$C$1001,1))</f>
        <v>cbakeupe8@globo.com</v>
      </c>
      <c r="H514" s="2" t="str">
        <f>_xlfn.XLOOKUP(C514,customers!$A$1:$A$1001,customers!$G$1:$G$1001,"",)</f>
        <v>United States</v>
      </c>
      <c r="I514" t="str">
        <f>INDEX(products!$A$1:$G$49,MATCH(orders!$D514,products!$A$1:$A$49,0),MATCH(orders!I$1,products!$A$1:$G$1,0))</f>
        <v>Lib</v>
      </c>
      <c r="J514" t="str">
        <f>INDEX(products!$A$1:$G$49,MATCH(orders!$D514,products!$A$1:$A$49,0),MATCH(orders!J$1,products!$A$1:$G$1,0))</f>
        <v>L</v>
      </c>
      <c r="K514">
        <f>INDEX(products!$A$1:$G$49,MATCH(orders!$D514,products!$A$1:$A$49,0),MATCH(orders!K$1,products!$A$1:$G$1,0))</f>
        <v>1</v>
      </c>
      <c r="L514">
        <f>INDEX(products!$A$1:$G$49,MATCH(orders!$D514,products!$A$1:$A$49,0),MATCH(orders!L$1,products!$A$1:$G$1,0))</f>
        <v>15.85</v>
      </c>
      <c r="M514">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_xlfn.XLOOKUP(C515,customers!$A$1:$A$1001,customers!$B$1:$B$1001,1)</f>
        <v>Nataniel Helkin</v>
      </c>
      <c r="G515" s="2" t="str">
        <f>IF(_xlfn.XLOOKUP(C515,customers!$A$1:$A$1001,customers!$C$1:$C$1001,1)=0,"",_xlfn.XLOOKUP(C515,customers!$A$1:$A$1001,customers!$C$1:$C$1001,1))</f>
        <v>nhelkine9@example.com</v>
      </c>
      <c r="H515" s="2" t="str">
        <f>_xlfn.XLOOKUP(C515,customers!$A$1:$A$1001,customers!$G$1:$G$1001,"",)</f>
        <v>United States</v>
      </c>
      <c r="I515" t="str">
        <f>INDEX(products!$A$1:$G$49,MATCH(orders!$D515,products!$A$1:$A$49,0),MATCH(orders!I$1,products!$A$1:$G$1,0))</f>
        <v>Lib</v>
      </c>
      <c r="J515" t="str">
        <f>INDEX(products!$A$1:$G$49,MATCH(orders!$D515,products!$A$1:$A$49,0),MATCH(orders!J$1,products!$A$1:$G$1,0))</f>
        <v>L</v>
      </c>
      <c r="K515">
        <f>INDEX(products!$A$1:$G$49,MATCH(orders!$D515,products!$A$1:$A$49,0),MATCH(orders!K$1,products!$A$1:$G$1,0))</f>
        <v>1</v>
      </c>
      <c r="L515">
        <f>INDEX(products!$A$1:$G$49,MATCH(orders!$D515,products!$A$1:$A$49,0),MATCH(orders!L$1,products!$A$1:$G$1,0))</f>
        <v>15.85</v>
      </c>
      <c r="M515">
        <f t="shared" ref="M515:M578" si="24">E515*L515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_xlfn.XLOOKUP(C516,customers!$A$1:$A$1001,customers!$B$1:$B$1001,1)</f>
        <v>Pippo Witherington</v>
      </c>
      <c r="G516" s="2" t="str">
        <f>IF(_xlfn.XLOOKUP(C516,customers!$A$1:$A$1001,customers!$C$1:$C$1001,1)=0,"",_xlfn.XLOOKUP(C516,customers!$A$1:$A$1001,customers!$C$1:$C$1001,1))</f>
        <v>pwitheringtonea@networkadvertising.org</v>
      </c>
      <c r="H516" s="2" t="str">
        <f>_xlfn.XLOOKUP(C516,customers!$A$1:$A$1001,customers!$G$1:$G$1001,"",)</f>
        <v>United States</v>
      </c>
      <c r="I516" t="str">
        <f>INDEX(products!$A$1:$G$49,MATCH(orders!$D516,products!$A$1:$A$49,0),MATCH(orders!I$1,products!$A$1:$G$1,0))</f>
        <v>Lib</v>
      </c>
      <c r="J516" t="str">
        <f>INDEX(products!$A$1:$G$49,MATCH(orders!$D516,products!$A$1:$A$49,0),MATCH(orders!J$1,products!$A$1:$G$1,0))</f>
        <v>M</v>
      </c>
      <c r="K516">
        <f>INDEX(products!$A$1:$G$49,MATCH(orders!$D516,products!$A$1:$A$49,0),MATCH(orders!K$1,products!$A$1:$G$1,0))</f>
        <v>0.2</v>
      </c>
      <c r="L516">
        <f>INDEX(products!$A$1:$G$49,MATCH(orders!$D516,products!$A$1:$A$49,0),MATCH(orders!L$1,products!$A$1:$G$1,0))</f>
        <v>4.3650000000000002</v>
      </c>
      <c r="M516">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_xlfn.XLOOKUP(C517,customers!$A$1:$A$1001,customers!$B$1:$B$1001,1)</f>
        <v>Tildie Tilzey</v>
      </c>
      <c r="G517" s="2" t="str">
        <f>IF(_xlfn.XLOOKUP(C517,customers!$A$1:$A$1001,customers!$C$1:$C$1001,1)=0,"",_xlfn.XLOOKUP(C517,customers!$A$1:$A$1001,customers!$C$1:$C$1001,1))</f>
        <v>ttilzeyeb@hostgator.com</v>
      </c>
      <c r="H517" s="2" t="str">
        <f>_xlfn.XLOOKUP(C517,customers!$A$1:$A$1001,customers!$G$1:$G$1001,"",)</f>
        <v>United States</v>
      </c>
      <c r="I517" t="str">
        <f>INDEX(products!$A$1:$G$49,MATCH(orders!$D517,products!$A$1:$A$49,0),MATCH(orders!I$1,products!$A$1:$G$1,0))</f>
        <v>Rob</v>
      </c>
      <c r="J517" t="str">
        <f>INDEX(products!$A$1:$G$49,MATCH(orders!$D517,products!$A$1:$A$49,0),MATCH(orders!J$1,products!$A$1:$G$1,0))</f>
        <v>L</v>
      </c>
      <c r="K517">
        <f>INDEX(products!$A$1:$G$49,MATCH(orders!$D517,products!$A$1:$A$49,0),MATCH(orders!K$1,products!$A$1:$G$1,0))</f>
        <v>0.5</v>
      </c>
      <c r="L517">
        <f>INDEX(products!$A$1:$G$49,MATCH(orders!$D517,products!$A$1:$A$49,0),MATCH(orders!L$1,products!$A$1:$G$1,0))</f>
        <v>7.169999999999999</v>
      </c>
      <c r="M517">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_xlfn.XLOOKUP(C518,customers!$A$1:$A$1001,customers!$B$1:$B$1001,1)</f>
        <v>Cindra Burling</v>
      </c>
      <c r="G518" s="2" t="str">
        <f>IF(_xlfn.XLOOKUP(C518,customers!$A$1:$A$1001,customers!$C$1:$C$1001,1)=0,"",_xlfn.XLOOKUP(C518,customers!$A$1:$A$1001,customers!$C$1:$C$1001,1))</f>
        <v/>
      </c>
      <c r="H518" s="2" t="str">
        <f>_xlfn.XLOOKUP(C518,customers!$A$1:$A$1001,customers!$G$1:$G$1001,"",)</f>
        <v>United States</v>
      </c>
      <c r="I518" t="str">
        <f>INDEX(products!$A$1:$G$49,MATCH(orders!$D518,products!$A$1:$A$49,0),MATCH(orders!I$1,products!$A$1:$G$1,0))</f>
        <v>Rob</v>
      </c>
      <c r="J518" t="str">
        <f>INDEX(products!$A$1:$G$49,MATCH(orders!$D518,products!$A$1:$A$49,0),MATCH(orders!J$1,products!$A$1:$G$1,0))</f>
        <v>D</v>
      </c>
      <c r="K518">
        <f>INDEX(products!$A$1:$G$49,MATCH(orders!$D518,products!$A$1:$A$49,0),MATCH(orders!K$1,products!$A$1:$G$1,0))</f>
        <v>2.5</v>
      </c>
      <c r="L518">
        <f>INDEX(products!$A$1:$G$49,MATCH(orders!$D518,products!$A$1:$A$49,0),MATCH(orders!L$1,products!$A$1:$G$1,0))</f>
        <v>20.584999999999997</v>
      </c>
      <c r="M518">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_xlfn.XLOOKUP(C519,customers!$A$1:$A$1001,customers!$B$1:$B$1001,1)</f>
        <v>Channa Belamy</v>
      </c>
      <c r="G519" s="2" t="str">
        <f>IF(_xlfn.XLOOKUP(C519,customers!$A$1:$A$1001,customers!$C$1:$C$1001,1)=0,"",_xlfn.XLOOKUP(C519,customers!$A$1:$A$1001,customers!$C$1:$C$1001,1))</f>
        <v/>
      </c>
      <c r="H519" s="2" t="str">
        <f>_xlfn.XLOOKUP(C519,customers!$A$1:$A$1001,customers!$G$1:$G$1001,"",)</f>
        <v>United States</v>
      </c>
      <c r="I519" t="str">
        <f>INDEX(products!$A$1:$G$49,MATCH(orders!$D519,products!$A$1:$A$49,0),MATCH(orders!I$1,products!$A$1:$G$1,0))</f>
        <v>Lib</v>
      </c>
      <c r="J519" t="str">
        <f>INDEX(products!$A$1:$G$49,MATCH(orders!$D519,products!$A$1:$A$49,0),MATCH(orders!J$1,products!$A$1:$G$1,0))</f>
        <v>D</v>
      </c>
      <c r="K519">
        <f>INDEX(products!$A$1:$G$49,MATCH(orders!$D519,products!$A$1:$A$49,0),MATCH(orders!K$1,products!$A$1:$G$1,0))</f>
        <v>0.2</v>
      </c>
      <c r="L519">
        <f>INDEX(products!$A$1:$G$49,MATCH(orders!$D519,products!$A$1:$A$49,0),MATCH(orders!L$1,products!$A$1:$G$1,0))</f>
        <v>3.8849999999999998</v>
      </c>
      <c r="M519">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_xlfn.XLOOKUP(C520,customers!$A$1:$A$1001,customers!$B$1:$B$1001,1)</f>
        <v>Karl Imorts</v>
      </c>
      <c r="G520" s="2" t="str">
        <f>IF(_xlfn.XLOOKUP(C520,customers!$A$1:$A$1001,customers!$C$1:$C$1001,1)=0,"",_xlfn.XLOOKUP(C520,customers!$A$1:$A$1001,customers!$C$1:$C$1001,1))</f>
        <v>kimortsee@alexa.com</v>
      </c>
      <c r="H520" s="2" t="str">
        <f>_xlfn.XLOOKUP(C520,customers!$A$1:$A$1001,customers!$G$1:$G$1001,"",)</f>
        <v>United States</v>
      </c>
      <c r="I520" t="str">
        <f>INDEX(products!$A$1:$G$49,MATCH(orders!$D520,products!$A$1:$A$49,0),MATCH(orders!I$1,products!$A$1:$G$1,0))</f>
        <v>Exc</v>
      </c>
      <c r="J520" t="str">
        <f>INDEX(products!$A$1:$G$49,MATCH(orders!$D520,products!$A$1:$A$49,0),MATCH(orders!J$1,products!$A$1:$G$1,0))</f>
        <v>D</v>
      </c>
      <c r="K520">
        <f>INDEX(products!$A$1:$G$49,MATCH(orders!$D520,products!$A$1:$A$49,0),MATCH(orders!K$1,products!$A$1:$G$1,0))</f>
        <v>2.5</v>
      </c>
      <c r="L520">
        <f>INDEX(products!$A$1:$G$49,MATCH(orders!$D520,products!$A$1:$A$49,0),MATCH(orders!L$1,products!$A$1:$G$1,0))</f>
        <v>27.945</v>
      </c>
      <c r="M520">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_xlfn.XLOOKUP(C521,customers!$A$1:$A$1001,customers!$B$1:$B$1001,1)</f>
        <v>Marja Urion</v>
      </c>
      <c r="G521" s="2" t="str">
        <f>IF(_xlfn.XLOOKUP(C521,customers!$A$1:$A$1001,customers!$C$1:$C$1001,1)=0,"",_xlfn.XLOOKUP(C521,customers!$A$1:$A$1001,customers!$C$1:$C$1001,1))</f>
        <v>murione5@alexa.com</v>
      </c>
      <c r="H521" s="2" t="str">
        <f>_xlfn.XLOOKUP(C521,customers!$A$1:$A$1001,customers!$G$1:$G$1001,"",)</f>
        <v>Ireland</v>
      </c>
      <c r="I521" t="str">
        <f>INDEX(products!$A$1:$G$49,MATCH(orders!$D521,products!$A$1:$A$49,0),MATCH(orders!I$1,products!$A$1:$G$1,0))</f>
        <v>Ara</v>
      </c>
      <c r="J521" t="str">
        <f>INDEX(products!$A$1:$G$49,MATCH(orders!$D521,products!$A$1:$A$49,0),MATCH(orders!J$1,products!$A$1:$G$1,0))</f>
        <v>D</v>
      </c>
      <c r="K521">
        <f>INDEX(products!$A$1:$G$49,MATCH(orders!$D521,products!$A$1:$A$49,0),MATCH(orders!K$1,products!$A$1:$G$1,0))</f>
        <v>0.5</v>
      </c>
      <c r="L521">
        <f>INDEX(products!$A$1:$G$49,MATCH(orders!$D521,products!$A$1:$A$49,0),MATCH(orders!L$1,products!$A$1:$G$1,0))</f>
        <v>5.97</v>
      </c>
      <c r="M521">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_xlfn.XLOOKUP(C522,customers!$A$1:$A$1001,customers!$B$1:$B$1001,1)</f>
        <v>Mag Armistead</v>
      </c>
      <c r="G522" s="2" t="str">
        <f>IF(_xlfn.XLOOKUP(C522,customers!$A$1:$A$1001,customers!$C$1:$C$1001,1)=0,"",_xlfn.XLOOKUP(C522,customers!$A$1:$A$1001,customers!$C$1:$C$1001,1))</f>
        <v>marmisteadeg@blogtalkradio.com</v>
      </c>
      <c r="H522" s="2" t="str">
        <f>_xlfn.XLOOKUP(C522,customers!$A$1:$A$1001,customers!$G$1:$G$1001,"",)</f>
        <v>United States</v>
      </c>
      <c r="I522" t="str">
        <f>INDEX(products!$A$1:$G$49,MATCH(orders!$D522,products!$A$1:$A$49,0),MATCH(orders!I$1,products!$A$1:$G$1,0))</f>
        <v>Lib</v>
      </c>
      <c r="J522" t="str">
        <f>INDEX(products!$A$1:$G$49,MATCH(orders!$D522,products!$A$1:$A$49,0),MATCH(orders!J$1,products!$A$1:$G$1,0))</f>
        <v>D</v>
      </c>
      <c r="K522">
        <f>INDEX(products!$A$1:$G$49,MATCH(orders!$D522,products!$A$1:$A$49,0),MATCH(orders!K$1,products!$A$1:$G$1,0))</f>
        <v>0.2</v>
      </c>
      <c r="L522">
        <f>INDEX(products!$A$1:$G$49,MATCH(orders!$D522,products!$A$1:$A$49,0),MATCH(orders!L$1,products!$A$1:$G$1,0))</f>
        <v>3.8849999999999998</v>
      </c>
      <c r="M522">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_xlfn.XLOOKUP(C523,customers!$A$1:$A$1001,customers!$B$1:$B$1001,1)</f>
        <v>Mag Armistead</v>
      </c>
      <c r="G523" s="2" t="str">
        <f>IF(_xlfn.XLOOKUP(C523,customers!$A$1:$A$1001,customers!$C$1:$C$1001,1)=0,"",_xlfn.XLOOKUP(C523,customers!$A$1:$A$1001,customers!$C$1:$C$1001,1))</f>
        <v>marmisteadeg@blogtalkradio.com</v>
      </c>
      <c r="H523" s="2" t="str">
        <f>_xlfn.XLOOKUP(C523,customers!$A$1:$A$1001,customers!$G$1:$G$1001,"",)</f>
        <v>United States</v>
      </c>
      <c r="I523" t="str">
        <f>INDEX(products!$A$1:$G$49,MATCH(orders!$D523,products!$A$1:$A$49,0),MATCH(orders!I$1,products!$A$1:$G$1,0))</f>
        <v>Rob</v>
      </c>
      <c r="J523" t="str">
        <f>INDEX(products!$A$1:$G$49,MATCH(orders!$D523,products!$A$1:$A$49,0),MATCH(orders!J$1,products!$A$1:$G$1,0))</f>
        <v>M</v>
      </c>
      <c r="K523">
        <f>INDEX(products!$A$1:$G$49,MATCH(orders!$D523,products!$A$1:$A$49,0),MATCH(orders!K$1,products!$A$1:$G$1,0))</f>
        <v>1</v>
      </c>
      <c r="L523">
        <f>INDEX(products!$A$1:$G$49,MATCH(orders!$D523,products!$A$1:$A$49,0),MATCH(orders!L$1,products!$A$1:$G$1,0))</f>
        <v>9.9499999999999993</v>
      </c>
      <c r="M523">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_xlfn.XLOOKUP(C524,customers!$A$1:$A$1001,customers!$B$1:$B$1001,1)</f>
        <v>Vasili Upstone</v>
      </c>
      <c r="G524" s="2" t="str">
        <f>IF(_xlfn.XLOOKUP(C524,customers!$A$1:$A$1001,customers!$C$1:$C$1001,1)=0,"",_xlfn.XLOOKUP(C524,customers!$A$1:$A$1001,customers!$C$1:$C$1001,1))</f>
        <v>vupstoneei@google.pl</v>
      </c>
      <c r="H524" s="2" t="str">
        <f>_xlfn.XLOOKUP(C524,customers!$A$1:$A$1001,customers!$G$1:$G$1001,"",)</f>
        <v>United States</v>
      </c>
      <c r="I524" t="str">
        <f>INDEX(products!$A$1:$G$49,MATCH(orders!$D524,products!$A$1:$A$49,0),MATCH(orders!I$1,products!$A$1:$G$1,0))</f>
        <v>Rob</v>
      </c>
      <c r="J524" t="str">
        <f>INDEX(products!$A$1:$G$49,MATCH(orders!$D524,products!$A$1:$A$49,0),MATCH(orders!J$1,products!$A$1:$G$1,0))</f>
        <v>M</v>
      </c>
      <c r="K524">
        <f>INDEX(products!$A$1:$G$49,MATCH(orders!$D524,products!$A$1:$A$49,0),MATCH(orders!K$1,products!$A$1:$G$1,0))</f>
        <v>0.5</v>
      </c>
      <c r="L524">
        <f>INDEX(products!$A$1:$G$49,MATCH(orders!$D524,products!$A$1:$A$49,0),MATCH(orders!L$1,products!$A$1:$G$1,0))</f>
        <v>5.97</v>
      </c>
      <c r="M524">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_xlfn.XLOOKUP(C525,customers!$A$1:$A$1001,customers!$B$1:$B$1001,1)</f>
        <v>Berty Beelby</v>
      </c>
      <c r="G525" s="2" t="str">
        <f>IF(_xlfn.XLOOKUP(C525,customers!$A$1:$A$1001,customers!$C$1:$C$1001,1)=0,"",_xlfn.XLOOKUP(C525,customers!$A$1:$A$1001,customers!$C$1:$C$1001,1))</f>
        <v>bbeelbyej@rediff.com</v>
      </c>
      <c r="H525" s="2" t="str">
        <f>_xlfn.XLOOKUP(C525,customers!$A$1:$A$1001,customers!$G$1:$G$1001,"",)</f>
        <v>Ireland</v>
      </c>
      <c r="I525" t="str">
        <f>INDEX(products!$A$1:$G$49,MATCH(orders!$D525,products!$A$1:$A$49,0),MATCH(orders!I$1,products!$A$1:$G$1,0))</f>
        <v>Lib</v>
      </c>
      <c r="J525" t="str">
        <f>INDEX(products!$A$1:$G$49,MATCH(orders!$D525,products!$A$1:$A$49,0),MATCH(orders!J$1,products!$A$1:$G$1,0))</f>
        <v>D</v>
      </c>
      <c r="K525">
        <f>INDEX(products!$A$1:$G$49,MATCH(orders!$D525,products!$A$1:$A$49,0),MATCH(orders!K$1,products!$A$1:$G$1,0))</f>
        <v>2.5</v>
      </c>
      <c r="L525">
        <f>INDEX(products!$A$1:$G$49,MATCH(orders!$D525,products!$A$1:$A$49,0),MATCH(orders!L$1,products!$A$1:$G$1,0))</f>
        <v>29.784999999999997</v>
      </c>
      <c r="M52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_xlfn.XLOOKUP(C526,customers!$A$1:$A$1001,customers!$B$1:$B$1001,1)</f>
        <v>Erny Stenyng</v>
      </c>
      <c r="G526" s="2" t="str">
        <f>IF(_xlfn.XLOOKUP(C526,customers!$A$1:$A$1001,customers!$C$1:$C$1001,1)=0,"",_xlfn.XLOOKUP(C526,customers!$A$1:$A$1001,customers!$C$1:$C$1001,1))</f>
        <v/>
      </c>
      <c r="H526" s="2" t="str">
        <f>_xlfn.XLOOKUP(C526,customers!$A$1:$A$1001,customers!$G$1:$G$1001,"",)</f>
        <v>United States</v>
      </c>
      <c r="I526" t="str">
        <f>INDEX(products!$A$1:$G$49,MATCH(orders!$D526,products!$A$1:$A$49,0),MATCH(orders!I$1,products!$A$1:$G$1,0))</f>
        <v>Lib</v>
      </c>
      <c r="J526" t="str">
        <f>INDEX(products!$A$1:$G$49,MATCH(orders!$D526,products!$A$1:$A$49,0),MATCH(orders!J$1,products!$A$1:$G$1,0))</f>
        <v>L</v>
      </c>
      <c r="K526">
        <f>INDEX(products!$A$1:$G$49,MATCH(orders!$D526,products!$A$1:$A$49,0),MATCH(orders!K$1,products!$A$1:$G$1,0))</f>
        <v>2.5</v>
      </c>
      <c r="L526">
        <f>INDEX(products!$A$1:$G$49,MATCH(orders!$D526,products!$A$1:$A$49,0),MATCH(orders!L$1,products!$A$1:$G$1,0))</f>
        <v>36.454999999999998</v>
      </c>
      <c r="M526">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_xlfn.XLOOKUP(C527,customers!$A$1:$A$1001,customers!$B$1:$B$1001,1)</f>
        <v>Edin Yantsurev</v>
      </c>
      <c r="G527" s="2" t="str">
        <f>IF(_xlfn.XLOOKUP(C527,customers!$A$1:$A$1001,customers!$C$1:$C$1001,1)=0,"",_xlfn.XLOOKUP(C527,customers!$A$1:$A$1001,customers!$C$1:$C$1001,1))</f>
        <v/>
      </c>
      <c r="H527" s="2" t="str">
        <f>_xlfn.XLOOKUP(C527,customers!$A$1:$A$1001,customers!$G$1:$G$1001,"",)</f>
        <v>United States</v>
      </c>
      <c r="I527" t="str">
        <f>INDEX(products!$A$1:$G$49,MATCH(orders!$D527,products!$A$1:$A$49,0),MATCH(orders!I$1,products!$A$1:$G$1,0))</f>
        <v>Rob</v>
      </c>
      <c r="J527" t="str">
        <f>INDEX(products!$A$1:$G$49,MATCH(orders!$D527,products!$A$1:$A$49,0),MATCH(orders!J$1,products!$A$1:$G$1,0))</f>
        <v>D</v>
      </c>
      <c r="K527">
        <f>INDEX(products!$A$1:$G$49,MATCH(orders!$D527,products!$A$1:$A$49,0),MATCH(orders!K$1,products!$A$1:$G$1,0))</f>
        <v>0.2</v>
      </c>
      <c r="L527">
        <f>INDEX(products!$A$1:$G$49,MATCH(orders!$D527,products!$A$1:$A$49,0),MATCH(orders!L$1,products!$A$1:$G$1,0))</f>
        <v>2.6849999999999996</v>
      </c>
      <c r="M527">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_xlfn.XLOOKUP(C528,customers!$A$1:$A$1001,customers!$B$1:$B$1001,1)</f>
        <v>Webb Speechly</v>
      </c>
      <c r="G528" s="2" t="str">
        <f>IF(_xlfn.XLOOKUP(C528,customers!$A$1:$A$1001,customers!$C$1:$C$1001,1)=0,"",_xlfn.XLOOKUP(C528,customers!$A$1:$A$1001,customers!$C$1:$C$1001,1))</f>
        <v>wspeechlyem@amazon.com</v>
      </c>
      <c r="H528" s="2" t="str">
        <f>_xlfn.XLOOKUP(C528,customers!$A$1:$A$1001,customers!$G$1:$G$1001,"",)</f>
        <v>United States</v>
      </c>
      <c r="I528" t="str">
        <f>INDEX(products!$A$1:$G$49,MATCH(orders!$D528,products!$A$1:$A$49,0),MATCH(orders!I$1,products!$A$1:$G$1,0))</f>
        <v>Exc</v>
      </c>
      <c r="J528" t="str">
        <f>INDEX(products!$A$1:$G$49,MATCH(orders!$D528,products!$A$1:$A$49,0),MATCH(orders!J$1,products!$A$1:$G$1,0))</f>
        <v>M</v>
      </c>
      <c r="K528">
        <f>INDEX(products!$A$1:$G$49,MATCH(orders!$D528,products!$A$1:$A$49,0),MATCH(orders!K$1,products!$A$1:$G$1,0))</f>
        <v>2.5</v>
      </c>
      <c r="L528">
        <f>INDEX(products!$A$1:$G$49,MATCH(orders!$D528,products!$A$1:$A$49,0),MATCH(orders!L$1,products!$A$1:$G$1,0))</f>
        <v>31.624999999999996</v>
      </c>
      <c r="M528">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_xlfn.XLOOKUP(C529,customers!$A$1:$A$1001,customers!$B$1:$B$1001,1)</f>
        <v>Irvine Phillpot</v>
      </c>
      <c r="G529" s="2" t="str">
        <f>IF(_xlfn.XLOOKUP(C529,customers!$A$1:$A$1001,customers!$C$1:$C$1001,1)=0,"",_xlfn.XLOOKUP(C529,customers!$A$1:$A$1001,customers!$C$1:$C$1001,1))</f>
        <v>iphillpoten@buzzfeed.com</v>
      </c>
      <c r="H529" s="2" t="str">
        <f>_xlfn.XLOOKUP(C529,customers!$A$1:$A$1001,customers!$G$1:$G$1001,"",)</f>
        <v>United Kingdom</v>
      </c>
      <c r="I529" t="str">
        <f>INDEX(products!$A$1:$G$49,MATCH(orders!$D529,products!$A$1:$A$49,0),MATCH(orders!I$1,products!$A$1:$G$1,0))</f>
        <v>Exc</v>
      </c>
      <c r="J529" t="str">
        <f>INDEX(products!$A$1:$G$49,MATCH(orders!$D529,products!$A$1:$A$49,0),MATCH(orders!J$1,products!$A$1:$G$1,0))</f>
        <v>M</v>
      </c>
      <c r="K529">
        <f>INDEX(products!$A$1:$G$49,MATCH(orders!$D529,products!$A$1:$A$49,0),MATCH(orders!K$1,products!$A$1:$G$1,0))</f>
        <v>0.5</v>
      </c>
      <c r="L529">
        <f>INDEX(products!$A$1:$G$49,MATCH(orders!$D529,products!$A$1:$A$49,0),MATCH(orders!L$1,products!$A$1:$G$1,0))</f>
        <v>8.25</v>
      </c>
      <c r="M529">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_xlfn.XLOOKUP(C530,customers!$A$1:$A$1001,customers!$B$1:$B$1001,1)</f>
        <v>Lem Pennacci</v>
      </c>
      <c r="G530" s="2" t="str">
        <f>IF(_xlfn.XLOOKUP(C530,customers!$A$1:$A$1001,customers!$C$1:$C$1001,1)=0,"",_xlfn.XLOOKUP(C530,customers!$A$1:$A$1001,customers!$C$1:$C$1001,1))</f>
        <v>lpennaccieo@statcounter.com</v>
      </c>
      <c r="H530" s="2" t="str">
        <f>_xlfn.XLOOKUP(C530,customers!$A$1:$A$1001,customers!$G$1:$G$1001,"",)</f>
        <v>United States</v>
      </c>
      <c r="I530" t="str">
        <f>INDEX(products!$A$1:$G$49,MATCH(orders!$D530,products!$A$1:$A$49,0),MATCH(orders!I$1,products!$A$1:$G$1,0))</f>
        <v>Exc</v>
      </c>
      <c r="J530" t="str">
        <f>INDEX(products!$A$1:$G$49,MATCH(orders!$D530,products!$A$1:$A$49,0),MATCH(orders!J$1,products!$A$1:$G$1,0))</f>
        <v>L</v>
      </c>
      <c r="K530">
        <f>INDEX(products!$A$1:$G$49,MATCH(orders!$D530,products!$A$1:$A$49,0),MATCH(orders!K$1,products!$A$1:$G$1,0))</f>
        <v>0.5</v>
      </c>
      <c r="L530">
        <f>INDEX(products!$A$1:$G$49,MATCH(orders!$D530,products!$A$1:$A$49,0),MATCH(orders!L$1,products!$A$1:$G$1,0))</f>
        <v>8.91</v>
      </c>
      <c r="M530">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_xlfn.XLOOKUP(C531,customers!$A$1:$A$1001,customers!$B$1:$B$1001,1)</f>
        <v>Starr Arpin</v>
      </c>
      <c r="G531" s="2" t="str">
        <f>IF(_xlfn.XLOOKUP(C531,customers!$A$1:$A$1001,customers!$C$1:$C$1001,1)=0,"",_xlfn.XLOOKUP(C531,customers!$A$1:$A$1001,customers!$C$1:$C$1001,1))</f>
        <v>sarpinep@moonfruit.com</v>
      </c>
      <c r="H531" s="2" t="str">
        <f>_xlfn.XLOOKUP(C531,customers!$A$1:$A$1001,customers!$G$1:$G$1001,"",)</f>
        <v>United States</v>
      </c>
      <c r="I531" t="str">
        <f>INDEX(products!$A$1:$G$49,MATCH(orders!$D531,products!$A$1:$A$49,0),MATCH(orders!I$1,products!$A$1:$G$1,0))</f>
        <v>Rob</v>
      </c>
      <c r="J531" t="str">
        <f>INDEX(products!$A$1:$G$49,MATCH(orders!$D531,products!$A$1:$A$49,0),MATCH(orders!J$1,products!$A$1:$G$1,0))</f>
        <v>M</v>
      </c>
      <c r="K531">
        <f>INDEX(products!$A$1:$G$49,MATCH(orders!$D531,products!$A$1:$A$49,0),MATCH(orders!K$1,products!$A$1:$G$1,0))</f>
        <v>1</v>
      </c>
      <c r="L531">
        <f>INDEX(products!$A$1:$G$49,MATCH(orders!$D531,products!$A$1:$A$49,0),MATCH(orders!L$1,products!$A$1:$G$1,0))</f>
        <v>9.9499999999999993</v>
      </c>
      <c r="M531">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_xlfn.XLOOKUP(C532,customers!$A$1:$A$1001,customers!$B$1:$B$1001,1)</f>
        <v>Donny Fries</v>
      </c>
      <c r="G532" s="2" t="str">
        <f>IF(_xlfn.XLOOKUP(C532,customers!$A$1:$A$1001,customers!$C$1:$C$1001,1)=0,"",_xlfn.XLOOKUP(C532,customers!$A$1:$A$1001,customers!$C$1:$C$1001,1))</f>
        <v>dfrieseq@cargocollective.com</v>
      </c>
      <c r="H532" s="2" t="str">
        <f>_xlfn.XLOOKUP(C532,customers!$A$1:$A$1001,customers!$G$1:$G$1001,"",)</f>
        <v>United States</v>
      </c>
      <c r="I532" t="str">
        <f>INDEX(products!$A$1:$G$49,MATCH(orders!$D532,products!$A$1:$A$49,0),MATCH(orders!I$1,products!$A$1:$G$1,0))</f>
        <v>Rob</v>
      </c>
      <c r="J532" t="str">
        <f>INDEX(products!$A$1:$G$49,MATCH(orders!$D532,products!$A$1:$A$49,0),MATCH(orders!J$1,products!$A$1:$G$1,0))</f>
        <v>M</v>
      </c>
      <c r="K532">
        <f>INDEX(products!$A$1:$G$49,MATCH(orders!$D532,products!$A$1:$A$49,0),MATCH(orders!K$1,products!$A$1:$G$1,0))</f>
        <v>1</v>
      </c>
      <c r="L532">
        <f>INDEX(products!$A$1:$G$49,MATCH(orders!$D532,products!$A$1:$A$49,0),MATCH(orders!L$1,products!$A$1:$G$1,0))</f>
        <v>9.9499999999999993</v>
      </c>
      <c r="M532">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_xlfn.XLOOKUP(C533,customers!$A$1:$A$1001,customers!$B$1:$B$1001,1)</f>
        <v>Rana Sharer</v>
      </c>
      <c r="G533" s="2" t="str">
        <f>IF(_xlfn.XLOOKUP(C533,customers!$A$1:$A$1001,customers!$C$1:$C$1001,1)=0,"",_xlfn.XLOOKUP(C533,customers!$A$1:$A$1001,customers!$C$1:$C$1001,1))</f>
        <v>rsharerer@flavors.me</v>
      </c>
      <c r="H533" s="2" t="str">
        <f>_xlfn.XLOOKUP(C533,customers!$A$1:$A$1001,customers!$G$1:$G$1001,"",)</f>
        <v>United States</v>
      </c>
      <c r="I533" t="str">
        <f>INDEX(products!$A$1:$G$49,MATCH(orders!$D533,products!$A$1:$A$49,0),MATCH(orders!I$1,products!$A$1:$G$1,0))</f>
        <v>Rob</v>
      </c>
      <c r="J533" t="str">
        <f>INDEX(products!$A$1:$G$49,MATCH(orders!$D533,products!$A$1:$A$49,0),MATCH(orders!J$1,products!$A$1:$G$1,0))</f>
        <v>D</v>
      </c>
      <c r="K533">
        <f>INDEX(products!$A$1:$G$49,MATCH(orders!$D533,products!$A$1:$A$49,0),MATCH(orders!K$1,products!$A$1:$G$1,0))</f>
        <v>1</v>
      </c>
      <c r="L533">
        <f>INDEX(products!$A$1:$G$49,MATCH(orders!$D533,products!$A$1:$A$49,0),MATCH(orders!L$1,products!$A$1:$G$1,0))</f>
        <v>8.9499999999999993</v>
      </c>
      <c r="M533">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_xlfn.XLOOKUP(C534,customers!$A$1:$A$1001,customers!$B$1:$B$1001,1)</f>
        <v>Nannie Naseby</v>
      </c>
      <c r="G534" s="2" t="str">
        <f>IF(_xlfn.XLOOKUP(C534,customers!$A$1:$A$1001,customers!$C$1:$C$1001,1)=0,"",_xlfn.XLOOKUP(C534,customers!$A$1:$A$1001,customers!$C$1:$C$1001,1))</f>
        <v>nnasebyes@umich.edu</v>
      </c>
      <c r="H534" s="2" t="str">
        <f>_xlfn.XLOOKUP(C534,customers!$A$1:$A$1001,customers!$G$1:$G$1001,"",)</f>
        <v>United States</v>
      </c>
      <c r="I534" t="str">
        <f>INDEX(products!$A$1:$G$49,MATCH(orders!$D534,products!$A$1:$A$49,0),MATCH(orders!I$1,products!$A$1:$G$1,0))</f>
        <v>Exc</v>
      </c>
      <c r="J534" t="str">
        <f>INDEX(products!$A$1:$G$49,MATCH(orders!$D534,products!$A$1:$A$49,0),MATCH(orders!J$1,products!$A$1:$G$1,0))</f>
        <v>M</v>
      </c>
      <c r="K534">
        <f>INDEX(products!$A$1:$G$49,MATCH(orders!$D534,products!$A$1:$A$49,0),MATCH(orders!K$1,products!$A$1:$G$1,0))</f>
        <v>0.5</v>
      </c>
      <c r="L534">
        <f>INDEX(products!$A$1:$G$49,MATCH(orders!$D534,products!$A$1:$A$49,0),MATCH(orders!L$1,products!$A$1:$G$1,0))</f>
        <v>8.25</v>
      </c>
      <c r="M534">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_xlfn.XLOOKUP(C535,customers!$A$1:$A$1001,customers!$B$1:$B$1001,1)</f>
        <v>Rea Offell</v>
      </c>
      <c r="G535" s="2" t="str">
        <f>IF(_xlfn.XLOOKUP(C535,customers!$A$1:$A$1001,customers!$C$1:$C$1001,1)=0,"",_xlfn.XLOOKUP(C535,customers!$A$1:$A$1001,customers!$C$1:$C$1001,1))</f>
        <v/>
      </c>
      <c r="H535" s="2" t="str">
        <f>_xlfn.XLOOKUP(C535,customers!$A$1:$A$1001,customers!$G$1:$G$1001,"",)</f>
        <v>United States</v>
      </c>
      <c r="I535" t="str">
        <f>INDEX(products!$A$1:$G$49,MATCH(orders!$D535,products!$A$1:$A$49,0),MATCH(orders!I$1,products!$A$1:$G$1,0))</f>
        <v>Rob</v>
      </c>
      <c r="J535" t="str">
        <f>INDEX(products!$A$1:$G$49,MATCH(orders!$D535,products!$A$1:$A$49,0),MATCH(orders!J$1,products!$A$1:$G$1,0))</f>
        <v>D</v>
      </c>
      <c r="K535">
        <f>INDEX(products!$A$1:$G$49,MATCH(orders!$D535,products!$A$1:$A$49,0),MATCH(orders!K$1,products!$A$1:$G$1,0))</f>
        <v>0.5</v>
      </c>
      <c r="L535">
        <f>INDEX(products!$A$1:$G$49,MATCH(orders!$D535,products!$A$1:$A$49,0),MATCH(orders!L$1,products!$A$1:$G$1,0))</f>
        <v>5.3699999999999992</v>
      </c>
      <c r="M53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_xlfn.XLOOKUP(C536,customers!$A$1:$A$1001,customers!$B$1:$B$1001,1)</f>
        <v>Kris O'Cullen</v>
      </c>
      <c r="G536" s="2" t="str">
        <f>IF(_xlfn.XLOOKUP(C536,customers!$A$1:$A$1001,customers!$C$1:$C$1001,1)=0,"",_xlfn.XLOOKUP(C536,customers!$A$1:$A$1001,customers!$C$1:$C$1001,1))</f>
        <v>koculleneu@ca.gov</v>
      </c>
      <c r="H536" s="2" t="str">
        <f>_xlfn.XLOOKUP(C536,customers!$A$1:$A$1001,customers!$G$1:$G$1001,"",)</f>
        <v>Ireland</v>
      </c>
      <c r="I536" t="str">
        <f>INDEX(products!$A$1:$G$49,MATCH(orders!$D536,products!$A$1:$A$49,0),MATCH(orders!I$1,products!$A$1:$G$1,0))</f>
        <v>Rob</v>
      </c>
      <c r="J536" t="str">
        <f>INDEX(products!$A$1:$G$49,MATCH(orders!$D536,products!$A$1:$A$49,0),MATCH(orders!J$1,products!$A$1:$G$1,0))</f>
        <v>M</v>
      </c>
      <c r="K536">
        <f>INDEX(products!$A$1:$G$49,MATCH(orders!$D536,products!$A$1:$A$49,0),MATCH(orders!K$1,products!$A$1:$G$1,0))</f>
        <v>2.5</v>
      </c>
      <c r="L536">
        <f>INDEX(products!$A$1:$G$49,MATCH(orders!$D536,products!$A$1:$A$49,0),MATCH(orders!L$1,products!$A$1:$G$1,0))</f>
        <v>22.884999999999998</v>
      </c>
      <c r="M536">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_xlfn.XLOOKUP(C537,customers!$A$1:$A$1001,customers!$B$1:$B$1001,1)</f>
        <v>Timoteo Glisane</v>
      </c>
      <c r="G537" s="2" t="str">
        <f>IF(_xlfn.XLOOKUP(C537,customers!$A$1:$A$1001,customers!$C$1:$C$1001,1)=0,"",_xlfn.XLOOKUP(C537,customers!$A$1:$A$1001,customers!$C$1:$C$1001,1))</f>
        <v/>
      </c>
      <c r="H537" s="2" t="str">
        <f>_xlfn.XLOOKUP(C537,customers!$A$1:$A$1001,customers!$G$1:$G$1001,"",)</f>
        <v>Ireland</v>
      </c>
      <c r="I537" t="str">
        <f>INDEX(products!$A$1:$G$49,MATCH(orders!$D537,products!$A$1:$A$49,0),MATCH(orders!I$1,products!$A$1:$G$1,0))</f>
        <v>Lib</v>
      </c>
      <c r="J537" t="str">
        <f>INDEX(products!$A$1:$G$49,MATCH(orders!$D537,products!$A$1:$A$49,0),MATCH(orders!J$1,products!$A$1:$G$1,0))</f>
        <v>L</v>
      </c>
      <c r="K537">
        <f>INDEX(products!$A$1:$G$49,MATCH(orders!$D537,products!$A$1:$A$49,0),MATCH(orders!K$1,products!$A$1:$G$1,0))</f>
        <v>0.2</v>
      </c>
      <c r="L537">
        <f>INDEX(products!$A$1:$G$49,MATCH(orders!$D537,products!$A$1:$A$49,0),MATCH(orders!L$1,products!$A$1:$G$1,0))</f>
        <v>4.7549999999999999</v>
      </c>
      <c r="M537">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_xlfn.XLOOKUP(C538,customers!$A$1:$A$1001,customers!$B$1:$B$1001,1)</f>
        <v>Marja Urion</v>
      </c>
      <c r="G538" s="2" t="str">
        <f>IF(_xlfn.XLOOKUP(C538,customers!$A$1:$A$1001,customers!$C$1:$C$1001,1)=0,"",_xlfn.XLOOKUP(C538,customers!$A$1:$A$1001,customers!$C$1:$C$1001,1))</f>
        <v>murione5@alexa.com</v>
      </c>
      <c r="H538" s="2" t="str">
        <f>_xlfn.XLOOKUP(C538,customers!$A$1:$A$1001,customers!$G$1:$G$1001,"",)</f>
        <v>Ireland</v>
      </c>
      <c r="I538" t="str">
        <f>INDEX(products!$A$1:$G$49,MATCH(orders!$D538,products!$A$1:$A$49,0),MATCH(orders!I$1,products!$A$1:$G$1,0))</f>
        <v>Rob</v>
      </c>
      <c r="J538" t="str">
        <f>INDEX(products!$A$1:$G$49,MATCH(orders!$D538,products!$A$1:$A$49,0),MATCH(orders!J$1,products!$A$1:$G$1,0))</f>
        <v>D</v>
      </c>
      <c r="K538">
        <f>INDEX(products!$A$1:$G$49,MATCH(orders!$D538,products!$A$1:$A$49,0),MATCH(orders!K$1,products!$A$1:$G$1,0))</f>
        <v>0.2</v>
      </c>
      <c r="L538">
        <f>INDEX(products!$A$1:$G$49,MATCH(orders!$D538,products!$A$1:$A$49,0),MATCH(orders!L$1,products!$A$1:$G$1,0))</f>
        <v>2.6849999999999996</v>
      </c>
      <c r="M538">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_xlfn.XLOOKUP(C539,customers!$A$1:$A$1001,customers!$B$1:$B$1001,1)</f>
        <v>Hildegarde Brangan</v>
      </c>
      <c r="G539" s="2" t="str">
        <f>IF(_xlfn.XLOOKUP(C539,customers!$A$1:$A$1001,customers!$C$1:$C$1001,1)=0,"",_xlfn.XLOOKUP(C539,customers!$A$1:$A$1001,customers!$C$1:$C$1001,1))</f>
        <v>hbranganex@woothemes.com</v>
      </c>
      <c r="H539" s="2" t="str">
        <f>_xlfn.XLOOKUP(C539,customers!$A$1:$A$1001,customers!$G$1:$G$1001,"",)</f>
        <v>United States</v>
      </c>
      <c r="I539" t="str">
        <f>INDEX(products!$A$1:$G$49,MATCH(orders!$D539,products!$A$1:$A$49,0),MATCH(orders!I$1,products!$A$1:$G$1,0))</f>
        <v>Exc</v>
      </c>
      <c r="J539" t="str">
        <f>INDEX(products!$A$1:$G$49,MATCH(orders!$D539,products!$A$1:$A$49,0),MATCH(orders!J$1,products!$A$1:$G$1,0))</f>
        <v>D</v>
      </c>
      <c r="K539">
        <f>INDEX(products!$A$1:$G$49,MATCH(orders!$D539,products!$A$1:$A$49,0),MATCH(orders!K$1,products!$A$1:$G$1,0))</f>
        <v>2.5</v>
      </c>
      <c r="L539">
        <f>INDEX(products!$A$1:$G$49,MATCH(orders!$D539,products!$A$1:$A$49,0),MATCH(orders!L$1,products!$A$1:$G$1,0))</f>
        <v>27.945</v>
      </c>
      <c r="M539">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_xlfn.XLOOKUP(C540,customers!$A$1:$A$1001,customers!$B$1:$B$1001,1)</f>
        <v>Amii Gallyon</v>
      </c>
      <c r="G540" s="2" t="str">
        <f>IF(_xlfn.XLOOKUP(C540,customers!$A$1:$A$1001,customers!$C$1:$C$1001,1)=0,"",_xlfn.XLOOKUP(C540,customers!$A$1:$A$1001,customers!$C$1:$C$1001,1))</f>
        <v>agallyoney@engadget.com</v>
      </c>
      <c r="H540" s="2" t="str">
        <f>_xlfn.XLOOKUP(C540,customers!$A$1:$A$1001,customers!$G$1:$G$1001,"",)</f>
        <v>United States</v>
      </c>
      <c r="I540" t="str">
        <f>INDEX(products!$A$1:$G$49,MATCH(orders!$D540,products!$A$1:$A$49,0),MATCH(orders!I$1,products!$A$1:$G$1,0))</f>
        <v>Rob</v>
      </c>
      <c r="J540" t="str">
        <f>INDEX(products!$A$1:$G$49,MATCH(orders!$D540,products!$A$1:$A$49,0),MATCH(orders!J$1,products!$A$1:$G$1,0))</f>
        <v>D</v>
      </c>
      <c r="K540">
        <f>INDEX(products!$A$1:$G$49,MATCH(orders!$D540,products!$A$1:$A$49,0),MATCH(orders!K$1,products!$A$1:$G$1,0))</f>
        <v>0.2</v>
      </c>
      <c r="L540">
        <f>INDEX(products!$A$1:$G$49,MATCH(orders!$D540,products!$A$1:$A$49,0),MATCH(orders!L$1,products!$A$1:$G$1,0))</f>
        <v>2.6849999999999996</v>
      </c>
      <c r="M540">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_xlfn.XLOOKUP(C541,customers!$A$1:$A$1001,customers!$B$1:$B$1001,1)</f>
        <v>Birgit Domange</v>
      </c>
      <c r="G541" s="2" t="str">
        <f>IF(_xlfn.XLOOKUP(C541,customers!$A$1:$A$1001,customers!$C$1:$C$1001,1)=0,"",_xlfn.XLOOKUP(C541,customers!$A$1:$A$1001,customers!$C$1:$C$1001,1))</f>
        <v>bdomangeez@yahoo.co.jp</v>
      </c>
      <c r="H541" s="2" t="str">
        <f>_xlfn.XLOOKUP(C541,customers!$A$1:$A$1001,customers!$G$1:$G$1001,"",)</f>
        <v>United States</v>
      </c>
      <c r="I541" t="str">
        <f>INDEX(products!$A$1:$G$49,MATCH(orders!$D541,products!$A$1:$A$49,0),MATCH(orders!I$1,products!$A$1:$G$1,0))</f>
        <v>Rob</v>
      </c>
      <c r="J541" t="str">
        <f>INDEX(products!$A$1:$G$49,MATCH(orders!$D541,products!$A$1:$A$49,0),MATCH(orders!J$1,products!$A$1:$G$1,0))</f>
        <v>D</v>
      </c>
      <c r="K541">
        <f>INDEX(products!$A$1:$G$49,MATCH(orders!$D541,products!$A$1:$A$49,0),MATCH(orders!K$1,products!$A$1:$G$1,0))</f>
        <v>0.5</v>
      </c>
      <c r="L541">
        <f>INDEX(products!$A$1:$G$49,MATCH(orders!$D541,products!$A$1:$A$49,0),MATCH(orders!L$1,products!$A$1:$G$1,0))</f>
        <v>5.3699999999999992</v>
      </c>
      <c r="M541">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_xlfn.XLOOKUP(C542,customers!$A$1:$A$1001,customers!$B$1:$B$1001,1)</f>
        <v>Killian Osler</v>
      </c>
      <c r="G542" s="2" t="str">
        <f>IF(_xlfn.XLOOKUP(C542,customers!$A$1:$A$1001,customers!$C$1:$C$1001,1)=0,"",_xlfn.XLOOKUP(C542,customers!$A$1:$A$1001,customers!$C$1:$C$1001,1))</f>
        <v>koslerf0@gmpg.org</v>
      </c>
      <c r="H542" s="2" t="str">
        <f>_xlfn.XLOOKUP(C542,customers!$A$1:$A$1001,customers!$G$1:$G$1001,"",)</f>
        <v>United States</v>
      </c>
      <c r="I542" t="str">
        <f>INDEX(products!$A$1:$G$49,MATCH(orders!$D542,products!$A$1:$A$49,0),MATCH(orders!I$1,products!$A$1:$G$1,0))</f>
        <v>Lib</v>
      </c>
      <c r="J542" t="str">
        <f>INDEX(products!$A$1:$G$49,MATCH(orders!$D542,products!$A$1:$A$49,0),MATCH(orders!J$1,products!$A$1:$G$1,0))</f>
        <v>L</v>
      </c>
      <c r="K542">
        <f>INDEX(products!$A$1:$G$49,MATCH(orders!$D542,products!$A$1:$A$49,0),MATCH(orders!K$1,products!$A$1:$G$1,0))</f>
        <v>1</v>
      </c>
      <c r="L542">
        <f>INDEX(products!$A$1:$G$49,MATCH(orders!$D542,products!$A$1:$A$49,0),MATCH(orders!L$1,products!$A$1:$G$1,0))</f>
        <v>15.85</v>
      </c>
      <c r="M542">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_xlfn.XLOOKUP(C543,customers!$A$1:$A$1001,customers!$B$1:$B$1001,1)</f>
        <v>Lora Dukes</v>
      </c>
      <c r="G543" s="2" t="str">
        <f>IF(_xlfn.XLOOKUP(C543,customers!$A$1:$A$1001,customers!$C$1:$C$1001,1)=0,"",_xlfn.XLOOKUP(C543,customers!$A$1:$A$1001,customers!$C$1:$C$1001,1))</f>
        <v/>
      </c>
      <c r="H543" s="2" t="str">
        <f>_xlfn.XLOOKUP(C543,customers!$A$1:$A$1001,customers!$G$1:$G$1001,"",)</f>
        <v>Ireland</v>
      </c>
      <c r="I543" t="str">
        <f>INDEX(products!$A$1:$G$49,MATCH(orders!$D543,products!$A$1:$A$49,0),MATCH(orders!I$1,products!$A$1:$G$1,0))</f>
        <v>Ara</v>
      </c>
      <c r="J543" t="str">
        <f>INDEX(products!$A$1:$G$49,MATCH(orders!$D543,products!$A$1:$A$49,0),MATCH(orders!J$1,products!$A$1:$G$1,0))</f>
        <v>D</v>
      </c>
      <c r="K543">
        <f>INDEX(products!$A$1:$G$49,MATCH(orders!$D543,products!$A$1:$A$49,0),MATCH(orders!K$1,products!$A$1:$G$1,0))</f>
        <v>2.5</v>
      </c>
      <c r="L543">
        <f>INDEX(products!$A$1:$G$49,MATCH(orders!$D543,products!$A$1:$A$49,0),MATCH(orders!L$1,products!$A$1:$G$1,0))</f>
        <v>22.884999999999998</v>
      </c>
      <c r="M543">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_xlfn.XLOOKUP(C544,customers!$A$1:$A$1001,customers!$B$1:$B$1001,1)</f>
        <v>Zack Pellett</v>
      </c>
      <c r="G544" s="2" t="str">
        <f>IF(_xlfn.XLOOKUP(C544,customers!$A$1:$A$1001,customers!$C$1:$C$1001,1)=0,"",_xlfn.XLOOKUP(C544,customers!$A$1:$A$1001,customers!$C$1:$C$1001,1))</f>
        <v>zpellettf2@dailymotion.com</v>
      </c>
      <c r="H544" s="2" t="str">
        <f>_xlfn.XLOOKUP(C544,customers!$A$1:$A$1001,customers!$G$1:$G$1001,"",)</f>
        <v>United States</v>
      </c>
      <c r="I544" t="str">
        <f>INDEX(products!$A$1:$G$49,MATCH(orders!$D544,products!$A$1:$A$49,0),MATCH(orders!I$1,products!$A$1:$G$1,0))</f>
        <v>Ara</v>
      </c>
      <c r="J544" t="str">
        <f>INDEX(products!$A$1:$G$49,MATCH(orders!$D544,products!$A$1:$A$49,0),MATCH(orders!J$1,products!$A$1:$G$1,0))</f>
        <v>M</v>
      </c>
      <c r="K544">
        <f>INDEX(products!$A$1:$G$49,MATCH(orders!$D544,products!$A$1:$A$49,0),MATCH(orders!K$1,products!$A$1:$G$1,0))</f>
        <v>2.5</v>
      </c>
      <c r="L544">
        <f>INDEX(products!$A$1:$G$49,MATCH(orders!$D544,products!$A$1:$A$49,0),MATCH(orders!L$1,products!$A$1:$G$1,0))</f>
        <v>25.874999999999996</v>
      </c>
      <c r="M544">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_xlfn.XLOOKUP(C545,customers!$A$1:$A$1001,customers!$B$1:$B$1001,1)</f>
        <v>Ilaire Sprakes</v>
      </c>
      <c r="G545" s="2" t="str">
        <f>IF(_xlfn.XLOOKUP(C545,customers!$A$1:$A$1001,customers!$C$1:$C$1001,1)=0,"",_xlfn.XLOOKUP(C545,customers!$A$1:$A$1001,customers!$C$1:$C$1001,1))</f>
        <v>isprakesf3@spiegel.de</v>
      </c>
      <c r="H545" s="2" t="str">
        <f>_xlfn.XLOOKUP(C545,customers!$A$1:$A$1001,customers!$G$1:$G$1001,"",)</f>
        <v>United States</v>
      </c>
      <c r="I545" t="str">
        <f>INDEX(products!$A$1:$G$49,MATCH(orders!$D545,products!$A$1:$A$49,0),MATCH(orders!I$1,products!$A$1:$G$1,0))</f>
        <v>Rob</v>
      </c>
      <c r="J545" t="str">
        <f>INDEX(products!$A$1:$G$49,MATCH(orders!$D545,products!$A$1:$A$49,0),MATCH(orders!J$1,products!$A$1:$G$1,0))</f>
        <v>L</v>
      </c>
      <c r="K545">
        <f>INDEX(products!$A$1:$G$49,MATCH(orders!$D545,products!$A$1:$A$49,0),MATCH(orders!K$1,products!$A$1:$G$1,0))</f>
        <v>2.5</v>
      </c>
      <c r="L545">
        <f>INDEX(products!$A$1:$G$49,MATCH(orders!$D545,products!$A$1:$A$49,0),MATCH(orders!L$1,products!$A$1:$G$1,0))</f>
        <v>27.484999999999996</v>
      </c>
      <c r="M54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_xlfn.XLOOKUP(C546,customers!$A$1:$A$1001,customers!$B$1:$B$1001,1)</f>
        <v>Heda Fromant</v>
      </c>
      <c r="G546" s="2" t="str">
        <f>IF(_xlfn.XLOOKUP(C546,customers!$A$1:$A$1001,customers!$C$1:$C$1001,1)=0,"",_xlfn.XLOOKUP(C546,customers!$A$1:$A$1001,customers!$C$1:$C$1001,1))</f>
        <v>hfromantf4@ucsd.edu</v>
      </c>
      <c r="H546" s="2" t="str">
        <f>_xlfn.XLOOKUP(C546,customers!$A$1:$A$1001,customers!$G$1:$G$1001,"",)</f>
        <v>United States</v>
      </c>
      <c r="I546" t="str">
        <f>INDEX(products!$A$1:$G$49,MATCH(orders!$D546,products!$A$1:$A$49,0),MATCH(orders!I$1,products!$A$1:$G$1,0))</f>
        <v>Ara</v>
      </c>
      <c r="J546" t="str">
        <f>INDEX(products!$A$1:$G$49,MATCH(orders!$D546,products!$A$1:$A$49,0),MATCH(orders!J$1,products!$A$1:$G$1,0))</f>
        <v>L</v>
      </c>
      <c r="K546">
        <f>INDEX(products!$A$1:$G$49,MATCH(orders!$D546,products!$A$1:$A$49,0),MATCH(orders!K$1,products!$A$1:$G$1,0))</f>
        <v>0.5</v>
      </c>
      <c r="L546">
        <f>INDEX(products!$A$1:$G$49,MATCH(orders!$D546,products!$A$1:$A$49,0),MATCH(orders!L$1,products!$A$1:$G$1,0))</f>
        <v>7.77</v>
      </c>
      <c r="M546">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_xlfn.XLOOKUP(C547,customers!$A$1:$A$1001,customers!$B$1:$B$1001,1)</f>
        <v>Rufus Flear</v>
      </c>
      <c r="G547" s="2" t="str">
        <f>IF(_xlfn.XLOOKUP(C547,customers!$A$1:$A$1001,customers!$C$1:$C$1001,1)=0,"",_xlfn.XLOOKUP(C547,customers!$A$1:$A$1001,customers!$C$1:$C$1001,1))</f>
        <v>rflearf5@artisteer.com</v>
      </c>
      <c r="H547" s="2" t="str">
        <f>_xlfn.XLOOKUP(C547,customers!$A$1:$A$1001,customers!$G$1:$G$1001,"",)</f>
        <v>United Kingdom</v>
      </c>
      <c r="I547" t="str">
        <f>INDEX(products!$A$1:$G$49,MATCH(orders!$D547,products!$A$1:$A$49,0),MATCH(orders!I$1,products!$A$1:$G$1,0))</f>
        <v>Lib</v>
      </c>
      <c r="J547" t="str">
        <f>INDEX(products!$A$1:$G$49,MATCH(orders!$D547,products!$A$1:$A$49,0),MATCH(orders!J$1,products!$A$1:$G$1,0))</f>
        <v>D</v>
      </c>
      <c r="K547">
        <f>INDEX(products!$A$1:$G$49,MATCH(orders!$D547,products!$A$1:$A$49,0),MATCH(orders!K$1,products!$A$1:$G$1,0))</f>
        <v>0.2</v>
      </c>
      <c r="L547">
        <f>INDEX(products!$A$1:$G$49,MATCH(orders!$D547,products!$A$1:$A$49,0),MATCH(orders!L$1,products!$A$1:$G$1,0))</f>
        <v>3.8849999999999998</v>
      </c>
      <c r="M547">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_xlfn.XLOOKUP(C548,customers!$A$1:$A$1001,customers!$B$1:$B$1001,1)</f>
        <v>Dom Milella</v>
      </c>
      <c r="G548" s="2" t="str">
        <f>IF(_xlfn.XLOOKUP(C548,customers!$A$1:$A$1001,customers!$C$1:$C$1001,1)=0,"",_xlfn.XLOOKUP(C548,customers!$A$1:$A$1001,customers!$C$1:$C$1001,1))</f>
        <v/>
      </c>
      <c r="H548" s="2" t="str">
        <f>_xlfn.XLOOKUP(C548,customers!$A$1:$A$1001,customers!$G$1:$G$1001,"",)</f>
        <v>Ireland</v>
      </c>
      <c r="I548" t="str">
        <f>INDEX(products!$A$1:$G$49,MATCH(orders!$D548,products!$A$1:$A$49,0),MATCH(orders!I$1,products!$A$1:$G$1,0))</f>
        <v>Exc</v>
      </c>
      <c r="J548" t="str">
        <f>INDEX(products!$A$1:$G$49,MATCH(orders!$D548,products!$A$1:$A$49,0),MATCH(orders!J$1,products!$A$1:$G$1,0))</f>
        <v>D</v>
      </c>
      <c r="K548">
        <f>INDEX(products!$A$1:$G$49,MATCH(orders!$D548,products!$A$1:$A$49,0),MATCH(orders!K$1,products!$A$1:$G$1,0))</f>
        <v>2.5</v>
      </c>
      <c r="L548">
        <f>INDEX(products!$A$1:$G$49,MATCH(orders!$D548,products!$A$1:$A$49,0),MATCH(orders!L$1,products!$A$1:$G$1,0))</f>
        <v>27.945</v>
      </c>
      <c r="M548">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_xlfn.XLOOKUP(C549,customers!$A$1:$A$1001,customers!$B$1:$B$1001,1)</f>
        <v>Wilek Lightollers</v>
      </c>
      <c r="G549" s="2" t="str">
        <f>IF(_xlfn.XLOOKUP(C549,customers!$A$1:$A$1001,customers!$C$1:$C$1001,1)=0,"",_xlfn.XLOOKUP(C549,customers!$A$1:$A$1001,customers!$C$1:$C$1001,1))</f>
        <v>wlightollersf9@baidu.com</v>
      </c>
      <c r="H549" s="2" t="str">
        <f>_xlfn.XLOOKUP(C549,customers!$A$1:$A$1001,customers!$G$1:$G$1001,"",)</f>
        <v>United States</v>
      </c>
      <c r="I549" t="str">
        <f>INDEX(products!$A$1:$G$49,MATCH(orders!$D549,products!$A$1:$A$49,0),MATCH(orders!I$1,products!$A$1:$G$1,0))</f>
        <v>Rob</v>
      </c>
      <c r="J549" t="str">
        <f>INDEX(products!$A$1:$G$49,MATCH(orders!$D549,products!$A$1:$A$49,0),MATCH(orders!J$1,products!$A$1:$G$1,0))</f>
        <v>L</v>
      </c>
      <c r="K549">
        <f>INDEX(products!$A$1:$G$49,MATCH(orders!$D549,products!$A$1:$A$49,0),MATCH(orders!K$1,products!$A$1:$G$1,0))</f>
        <v>0.2</v>
      </c>
      <c r="L549">
        <f>INDEX(products!$A$1:$G$49,MATCH(orders!$D549,products!$A$1:$A$49,0),MATCH(orders!L$1,products!$A$1:$G$1,0))</f>
        <v>3.5849999999999995</v>
      </c>
      <c r="M549">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_xlfn.XLOOKUP(C550,customers!$A$1:$A$1001,customers!$B$1:$B$1001,1)</f>
        <v>Bette-ann Munden</v>
      </c>
      <c r="G550" s="2" t="str">
        <f>IF(_xlfn.XLOOKUP(C550,customers!$A$1:$A$1001,customers!$C$1:$C$1001,1)=0,"",_xlfn.XLOOKUP(C550,customers!$A$1:$A$1001,customers!$C$1:$C$1001,1))</f>
        <v>bmundenf8@elpais.com</v>
      </c>
      <c r="H550" s="2" t="str">
        <f>_xlfn.XLOOKUP(C550,customers!$A$1:$A$1001,customers!$G$1:$G$1001,"",)</f>
        <v>United States</v>
      </c>
      <c r="I550" t="str">
        <f>INDEX(products!$A$1:$G$49,MATCH(orders!$D550,products!$A$1:$A$49,0),MATCH(orders!I$1,products!$A$1:$G$1,0))</f>
        <v>Exc</v>
      </c>
      <c r="J550" t="str">
        <f>INDEX(products!$A$1:$G$49,MATCH(orders!$D550,products!$A$1:$A$49,0),MATCH(orders!J$1,products!$A$1:$G$1,0))</f>
        <v>L</v>
      </c>
      <c r="K550">
        <f>INDEX(products!$A$1:$G$49,MATCH(orders!$D550,products!$A$1:$A$49,0),MATCH(orders!K$1,products!$A$1:$G$1,0))</f>
        <v>0.2</v>
      </c>
      <c r="L550">
        <f>INDEX(products!$A$1:$G$49,MATCH(orders!$D550,products!$A$1:$A$49,0),MATCH(orders!L$1,products!$A$1:$G$1,0))</f>
        <v>4.4550000000000001</v>
      </c>
      <c r="M550">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_xlfn.XLOOKUP(C551,customers!$A$1:$A$1001,customers!$B$1:$B$1001,1)</f>
        <v>Wilek Lightollers</v>
      </c>
      <c r="G551" s="2" t="str">
        <f>IF(_xlfn.XLOOKUP(C551,customers!$A$1:$A$1001,customers!$C$1:$C$1001,1)=0,"",_xlfn.XLOOKUP(C551,customers!$A$1:$A$1001,customers!$C$1:$C$1001,1))</f>
        <v>wlightollersf9@baidu.com</v>
      </c>
      <c r="H551" s="2" t="str">
        <f>_xlfn.XLOOKUP(C551,customers!$A$1:$A$1001,customers!$G$1:$G$1001,"",)</f>
        <v>United States</v>
      </c>
      <c r="I551" t="str">
        <f>INDEX(products!$A$1:$G$49,MATCH(orders!$D551,products!$A$1:$A$49,0),MATCH(orders!I$1,products!$A$1:$G$1,0))</f>
        <v>Exc</v>
      </c>
      <c r="J551" t="str">
        <f>INDEX(products!$A$1:$G$49,MATCH(orders!$D551,products!$A$1:$A$49,0),MATCH(orders!J$1,products!$A$1:$G$1,0))</f>
        <v>L</v>
      </c>
      <c r="K551">
        <f>INDEX(products!$A$1:$G$49,MATCH(orders!$D551,products!$A$1:$A$49,0),MATCH(orders!K$1,products!$A$1:$G$1,0))</f>
        <v>0.2</v>
      </c>
      <c r="L551">
        <f>INDEX(products!$A$1:$G$49,MATCH(orders!$D551,products!$A$1:$A$49,0),MATCH(orders!L$1,products!$A$1:$G$1,0))</f>
        <v>4.4550000000000001</v>
      </c>
      <c r="M551">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_xlfn.XLOOKUP(C552,customers!$A$1:$A$1001,customers!$B$1:$B$1001,1)</f>
        <v>Nick Brakespear</v>
      </c>
      <c r="G552" s="2" t="str">
        <f>IF(_xlfn.XLOOKUP(C552,customers!$A$1:$A$1001,customers!$C$1:$C$1001,1)=0,"",_xlfn.XLOOKUP(C552,customers!$A$1:$A$1001,customers!$C$1:$C$1001,1))</f>
        <v>nbrakespearfa@rediff.com</v>
      </c>
      <c r="H552" s="2" t="str">
        <f>_xlfn.XLOOKUP(C552,customers!$A$1:$A$1001,customers!$G$1:$G$1001,"",)</f>
        <v>United States</v>
      </c>
      <c r="I552" t="str">
        <f>INDEX(products!$A$1:$G$49,MATCH(orders!$D552,products!$A$1:$A$49,0),MATCH(orders!I$1,products!$A$1:$G$1,0))</f>
        <v>Lib</v>
      </c>
      <c r="J552" t="str">
        <f>INDEX(products!$A$1:$G$49,MATCH(orders!$D552,products!$A$1:$A$49,0),MATCH(orders!J$1,products!$A$1:$G$1,0))</f>
        <v>D</v>
      </c>
      <c r="K552">
        <f>INDEX(products!$A$1:$G$49,MATCH(orders!$D552,products!$A$1:$A$49,0),MATCH(orders!K$1,products!$A$1:$G$1,0))</f>
        <v>0.2</v>
      </c>
      <c r="L552">
        <f>INDEX(products!$A$1:$G$49,MATCH(orders!$D552,products!$A$1:$A$49,0),MATCH(orders!L$1,products!$A$1:$G$1,0))</f>
        <v>3.8849999999999998</v>
      </c>
      <c r="M552">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_xlfn.XLOOKUP(C553,customers!$A$1:$A$1001,customers!$B$1:$B$1001,1)</f>
        <v>Malynda Glawsop</v>
      </c>
      <c r="G553" s="2" t="str">
        <f>IF(_xlfn.XLOOKUP(C553,customers!$A$1:$A$1001,customers!$C$1:$C$1001,1)=0,"",_xlfn.XLOOKUP(C553,customers!$A$1:$A$1001,customers!$C$1:$C$1001,1))</f>
        <v>mglawsopfb@reverbnation.com</v>
      </c>
      <c r="H553" s="2" t="str">
        <f>_xlfn.XLOOKUP(C553,customers!$A$1:$A$1001,customers!$G$1:$G$1001,"",)</f>
        <v>United States</v>
      </c>
      <c r="I553" t="str">
        <f>INDEX(products!$A$1:$G$49,MATCH(orders!$D553,products!$A$1:$A$49,0),MATCH(orders!I$1,products!$A$1:$G$1,0))</f>
        <v>Exc</v>
      </c>
      <c r="J553" t="str">
        <f>INDEX(products!$A$1:$G$49,MATCH(orders!$D553,products!$A$1:$A$49,0),MATCH(orders!J$1,products!$A$1:$G$1,0))</f>
        <v>D</v>
      </c>
      <c r="K553">
        <f>INDEX(products!$A$1:$G$49,MATCH(orders!$D553,products!$A$1:$A$49,0),MATCH(orders!K$1,products!$A$1:$G$1,0))</f>
        <v>0.2</v>
      </c>
      <c r="L553">
        <f>INDEX(products!$A$1:$G$49,MATCH(orders!$D553,products!$A$1:$A$49,0),MATCH(orders!L$1,products!$A$1:$G$1,0))</f>
        <v>3.645</v>
      </c>
      <c r="M553">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_xlfn.XLOOKUP(C554,customers!$A$1:$A$1001,customers!$B$1:$B$1001,1)</f>
        <v>Granville Alberts</v>
      </c>
      <c r="G554" s="2" t="str">
        <f>IF(_xlfn.XLOOKUP(C554,customers!$A$1:$A$1001,customers!$C$1:$C$1001,1)=0,"",_xlfn.XLOOKUP(C554,customers!$A$1:$A$1001,customers!$C$1:$C$1001,1))</f>
        <v>galbertsfc@etsy.com</v>
      </c>
      <c r="H554" s="2" t="str">
        <f>_xlfn.XLOOKUP(C554,customers!$A$1:$A$1001,customers!$G$1:$G$1001,"",)</f>
        <v>United Kingdom</v>
      </c>
      <c r="I554" t="str">
        <f>INDEX(products!$A$1:$G$49,MATCH(orders!$D554,products!$A$1:$A$49,0),MATCH(orders!I$1,products!$A$1:$G$1,0))</f>
        <v>Exc</v>
      </c>
      <c r="J554" t="str">
        <f>INDEX(products!$A$1:$G$49,MATCH(orders!$D554,products!$A$1:$A$49,0),MATCH(orders!J$1,products!$A$1:$G$1,0))</f>
        <v>L</v>
      </c>
      <c r="K554">
        <f>INDEX(products!$A$1:$G$49,MATCH(orders!$D554,products!$A$1:$A$49,0),MATCH(orders!K$1,products!$A$1:$G$1,0))</f>
        <v>0.2</v>
      </c>
      <c r="L554">
        <f>INDEX(products!$A$1:$G$49,MATCH(orders!$D554,products!$A$1:$A$49,0),MATCH(orders!L$1,products!$A$1:$G$1,0))</f>
        <v>4.4550000000000001</v>
      </c>
      <c r="M554">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_xlfn.XLOOKUP(C555,customers!$A$1:$A$1001,customers!$B$1:$B$1001,1)</f>
        <v>Vasily Polglase</v>
      </c>
      <c r="G555" s="2" t="str">
        <f>IF(_xlfn.XLOOKUP(C555,customers!$A$1:$A$1001,customers!$C$1:$C$1001,1)=0,"",_xlfn.XLOOKUP(C555,customers!$A$1:$A$1001,customers!$C$1:$C$1001,1))</f>
        <v>vpolglasefd@about.me</v>
      </c>
      <c r="H555" s="2" t="str">
        <f>_xlfn.XLOOKUP(C555,customers!$A$1:$A$1001,customers!$G$1:$G$1001,"",)</f>
        <v>United States</v>
      </c>
      <c r="I555" t="str">
        <f>INDEX(products!$A$1:$G$49,MATCH(orders!$D555,products!$A$1:$A$49,0),MATCH(orders!I$1,products!$A$1:$G$1,0))</f>
        <v>Exc</v>
      </c>
      <c r="J555" t="str">
        <f>INDEX(products!$A$1:$G$49,MATCH(orders!$D555,products!$A$1:$A$49,0),MATCH(orders!J$1,products!$A$1:$G$1,0))</f>
        <v>M</v>
      </c>
      <c r="K555">
        <f>INDEX(products!$A$1:$G$49,MATCH(orders!$D555,products!$A$1:$A$49,0),MATCH(orders!K$1,products!$A$1:$G$1,0))</f>
        <v>1</v>
      </c>
      <c r="L555">
        <f>INDEX(products!$A$1:$G$49,MATCH(orders!$D555,products!$A$1:$A$49,0),MATCH(orders!L$1,products!$A$1:$G$1,0))</f>
        <v>13.75</v>
      </c>
      <c r="M55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_xlfn.XLOOKUP(C556,customers!$A$1:$A$1001,customers!$B$1:$B$1001,1)</f>
        <v>Madelaine Sharples</v>
      </c>
      <c r="G556" s="2" t="str">
        <f>IF(_xlfn.XLOOKUP(C556,customers!$A$1:$A$1001,customers!$C$1:$C$1001,1)=0,"",_xlfn.XLOOKUP(C556,customers!$A$1:$A$1001,customers!$C$1:$C$1001,1))</f>
        <v/>
      </c>
      <c r="H556" s="2" t="str">
        <f>_xlfn.XLOOKUP(C556,customers!$A$1:$A$1001,customers!$G$1:$G$1001,"",)</f>
        <v>United Kingdom</v>
      </c>
      <c r="I556" t="str">
        <f>INDEX(products!$A$1:$G$49,MATCH(orders!$D556,products!$A$1:$A$49,0),MATCH(orders!I$1,products!$A$1:$G$1,0))</f>
        <v>Rob</v>
      </c>
      <c r="J556" t="str">
        <f>INDEX(products!$A$1:$G$49,MATCH(orders!$D556,products!$A$1:$A$49,0),MATCH(orders!J$1,products!$A$1:$G$1,0))</f>
        <v>L</v>
      </c>
      <c r="K556">
        <f>INDEX(products!$A$1:$G$49,MATCH(orders!$D556,products!$A$1:$A$49,0),MATCH(orders!K$1,products!$A$1:$G$1,0))</f>
        <v>2.5</v>
      </c>
      <c r="L556">
        <f>INDEX(products!$A$1:$G$49,MATCH(orders!$D556,products!$A$1:$A$49,0),MATCH(orders!L$1,products!$A$1:$G$1,0))</f>
        <v>27.484999999999996</v>
      </c>
      <c r="M556">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_xlfn.XLOOKUP(C557,customers!$A$1:$A$1001,customers!$B$1:$B$1001,1)</f>
        <v>Sigfrid Busch</v>
      </c>
      <c r="G557" s="2" t="str">
        <f>IF(_xlfn.XLOOKUP(C557,customers!$A$1:$A$1001,customers!$C$1:$C$1001,1)=0,"",_xlfn.XLOOKUP(C557,customers!$A$1:$A$1001,customers!$C$1:$C$1001,1))</f>
        <v>sbuschff@so-net.ne.jp</v>
      </c>
      <c r="H557" s="2" t="str">
        <f>_xlfn.XLOOKUP(C557,customers!$A$1:$A$1001,customers!$G$1:$G$1001,"",)</f>
        <v>Ireland</v>
      </c>
      <c r="I557" t="str">
        <f>INDEX(products!$A$1:$G$49,MATCH(orders!$D557,products!$A$1:$A$49,0),MATCH(orders!I$1,products!$A$1:$G$1,0))</f>
        <v>Exc</v>
      </c>
      <c r="J557" t="str">
        <f>INDEX(products!$A$1:$G$49,MATCH(orders!$D557,products!$A$1:$A$49,0),MATCH(orders!J$1,products!$A$1:$G$1,0))</f>
        <v>M</v>
      </c>
      <c r="K557">
        <f>INDEX(products!$A$1:$G$49,MATCH(orders!$D557,products!$A$1:$A$49,0),MATCH(orders!K$1,products!$A$1:$G$1,0))</f>
        <v>1</v>
      </c>
      <c r="L557">
        <f>INDEX(products!$A$1:$G$49,MATCH(orders!$D557,products!$A$1:$A$49,0),MATCH(orders!L$1,products!$A$1:$G$1,0))</f>
        <v>13.75</v>
      </c>
      <c r="M557">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_xlfn.XLOOKUP(C558,customers!$A$1:$A$1001,customers!$B$1:$B$1001,1)</f>
        <v>Cissiee Raisbeck</v>
      </c>
      <c r="G558" s="2" t="str">
        <f>IF(_xlfn.XLOOKUP(C558,customers!$A$1:$A$1001,customers!$C$1:$C$1001,1)=0,"",_xlfn.XLOOKUP(C558,customers!$A$1:$A$1001,customers!$C$1:$C$1001,1))</f>
        <v>craisbeckfg@webnode.com</v>
      </c>
      <c r="H558" s="2" t="str">
        <f>_xlfn.XLOOKUP(C558,customers!$A$1:$A$1001,customers!$G$1:$G$1001,"",)</f>
        <v>United States</v>
      </c>
      <c r="I558" t="str">
        <f>INDEX(products!$A$1:$G$49,MATCH(orders!$D558,products!$A$1:$A$49,0),MATCH(orders!I$1,products!$A$1:$G$1,0))</f>
        <v>Lib</v>
      </c>
      <c r="J558" t="str">
        <f>INDEX(products!$A$1:$G$49,MATCH(orders!$D558,products!$A$1:$A$49,0),MATCH(orders!J$1,products!$A$1:$G$1,0))</f>
        <v>M</v>
      </c>
      <c r="K558">
        <f>INDEX(products!$A$1:$G$49,MATCH(orders!$D558,products!$A$1:$A$49,0),MATCH(orders!K$1,products!$A$1:$G$1,0))</f>
        <v>0.2</v>
      </c>
      <c r="L558">
        <f>INDEX(products!$A$1:$G$49,MATCH(orders!$D558,products!$A$1:$A$49,0),MATCH(orders!L$1,products!$A$1:$G$1,0))</f>
        <v>4.3650000000000002</v>
      </c>
      <c r="M558">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_xlfn.XLOOKUP(C559,customers!$A$1:$A$1001,customers!$B$1:$B$1001,1)</f>
        <v>Marja Urion</v>
      </c>
      <c r="G559" s="2" t="str">
        <f>IF(_xlfn.XLOOKUP(C559,customers!$A$1:$A$1001,customers!$C$1:$C$1001,1)=0,"",_xlfn.XLOOKUP(C559,customers!$A$1:$A$1001,customers!$C$1:$C$1001,1))</f>
        <v>murione5@alexa.com</v>
      </c>
      <c r="H559" s="2" t="str">
        <f>_xlfn.XLOOKUP(C559,customers!$A$1:$A$1001,customers!$G$1:$G$1001,"",)</f>
        <v>Ireland</v>
      </c>
      <c r="I559" t="str">
        <f>INDEX(products!$A$1:$G$49,MATCH(orders!$D559,products!$A$1:$A$49,0),MATCH(orders!I$1,products!$A$1:$G$1,0))</f>
        <v>Exc</v>
      </c>
      <c r="J559" t="str">
        <f>INDEX(products!$A$1:$G$49,MATCH(orders!$D559,products!$A$1:$A$49,0),MATCH(orders!J$1,products!$A$1:$G$1,0))</f>
        <v>L</v>
      </c>
      <c r="K559">
        <f>INDEX(products!$A$1:$G$49,MATCH(orders!$D559,products!$A$1:$A$49,0),MATCH(orders!K$1,products!$A$1:$G$1,0))</f>
        <v>1</v>
      </c>
      <c r="L559">
        <f>INDEX(products!$A$1:$G$49,MATCH(orders!$D559,products!$A$1:$A$49,0),MATCH(orders!L$1,products!$A$1:$G$1,0))</f>
        <v>14.85</v>
      </c>
      <c r="M559">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_xlfn.XLOOKUP(C560,customers!$A$1:$A$1001,customers!$B$1:$B$1001,1)</f>
        <v>Kenton Wetherick</v>
      </c>
      <c r="G560" s="2" t="str">
        <f>IF(_xlfn.XLOOKUP(C560,customers!$A$1:$A$1001,customers!$C$1:$C$1001,1)=0,"",_xlfn.XLOOKUP(C560,customers!$A$1:$A$1001,customers!$C$1:$C$1001,1))</f>
        <v/>
      </c>
      <c r="H560" s="2" t="str">
        <f>_xlfn.XLOOKUP(C560,customers!$A$1:$A$1001,customers!$G$1:$G$1001,"",)</f>
        <v>United States</v>
      </c>
      <c r="I560" t="str">
        <f>INDEX(products!$A$1:$G$49,MATCH(orders!$D560,products!$A$1:$A$49,0),MATCH(orders!I$1,products!$A$1:$G$1,0))</f>
        <v>Lib</v>
      </c>
      <c r="J560" t="str">
        <f>INDEX(products!$A$1:$G$49,MATCH(orders!$D560,products!$A$1:$A$49,0),MATCH(orders!J$1,products!$A$1:$G$1,0))</f>
        <v>D</v>
      </c>
      <c r="K560">
        <f>INDEX(products!$A$1:$G$49,MATCH(orders!$D560,products!$A$1:$A$49,0),MATCH(orders!K$1,products!$A$1:$G$1,0))</f>
        <v>0.2</v>
      </c>
      <c r="L560">
        <f>INDEX(products!$A$1:$G$49,MATCH(orders!$D560,products!$A$1:$A$49,0),MATCH(orders!L$1,products!$A$1:$G$1,0))</f>
        <v>3.8849999999999998</v>
      </c>
      <c r="M560">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_xlfn.XLOOKUP(C561,customers!$A$1:$A$1001,customers!$B$1:$B$1001,1)</f>
        <v>Reamonn Aynold</v>
      </c>
      <c r="G561" s="2" t="str">
        <f>IF(_xlfn.XLOOKUP(C561,customers!$A$1:$A$1001,customers!$C$1:$C$1001,1)=0,"",_xlfn.XLOOKUP(C561,customers!$A$1:$A$1001,customers!$C$1:$C$1001,1))</f>
        <v>raynoldfj@ustream.tv</v>
      </c>
      <c r="H561" s="2" t="str">
        <f>_xlfn.XLOOKUP(C561,customers!$A$1:$A$1001,customers!$G$1:$G$1001,"",)</f>
        <v>United States</v>
      </c>
      <c r="I561" t="str">
        <f>INDEX(products!$A$1:$G$49,MATCH(orders!$D561,products!$A$1:$A$49,0),MATCH(orders!I$1,products!$A$1:$G$1,0))</f>
        <v>Ara</v>
      </c>
      <c r="J561" t="str">
        <f>INDEX(products!$A$1:$G$49,MATCH(orders!$D561,products!$A$1:$A$49,0),MATCH(orders!J$1,products!$A$1:$G$1,0))</f>
        <v>L</v>
      </c>
      <c r="K561">
        <f>INDEX(products!$A$1:$G$49,MATCH(orders!$D561,products!$A$1:$A$49,0),MATCH(orders!K$1,products!$A$1:$G$1,0))</f>
        <v>1</v>
      </c>
      <c r="L561">
        <f>INDEX(products!$A$1:$G$49,MATCH(orders!$D561,products!$A$1:$A$49,0),MATCH(orders!L$1,products!$A$1:$G$1,0))</f>
        <v>12.95</v>
      </c>
      <c r="M561">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_xlfn.XLOOKUP(C562,customers!$A$1:$A$1001,customers!$B$1:$B$1001,1)</f>
        <v>Hatty Dovydenas</v>
      </c>
      <c r="G562" s="2" t="str">
        <f>IF(_xlfn.XLOOKUP(C562,customers!$A$1:$A$1001,customers!$C$1:$C$1001,1)=0,"",_xlfn.XLOOKUP(C562,customers!$A$1:$A$1001,customers!$C$1:$C$1001,1))</f>
        <v/>
      </c>
      <c r="H562" s="2" t="str">
        <f>_xlfn.XLOOKUP(C562,customers!$A$1:$A$1001,customers!$G$1:$G$1001,"",)</f>
        <v>United States</v>
      </c>
      <c r="I562" t="str">
        <f>INDEX(products!$A$1:$G$49,MATCH(orders!$D562,products!$A$1:$A$49,0),MATCH(orders!I$1,products!$A$1:$G$1,0))</f>
        <v>Exc</v>
      </c>
      <c r="J562" t="str">
        <f>INDEX(products!$A$1:$G$49,MATCH(orders!$D562,products!$A$1:$A$49,0),MATCH(orders!J$1,products!$A$1:$G$1,0))</f>
        <v>M</v>
      </c>
      <c r="K562">
        <f>INDEX(products!$A$1:$G$49,MATCH(orders!$D562,products!$A$1:$A$49,0),MATCH(orders!K$1,products!$A$1:$G$1,0))</f>
        <v>2.5</v>
      </c>
      <c r="L562">
        <f>INDEX(products!$A$1:$G$49,MATCH(orders!$D562,products!$A$1:$A$49,0),MATCH(orders!L$1,products!$A$1:$G$1,0))</f>
        <v>31.624999999999996</v>
      </c>
      <c r="M562">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_xlfn.XLOOKUP(C563,customers!$A$1:$A$1001,customers!$B$1:$B$1001,1)</f>
        <v>Nathaniel Bloxland</v>
      </c>
      <c r="G563" s="2" t="str">
        <f>IF(_xlfn.XLOOKUP(C563,customers!$A$1:$A$1001,customers!$C$1:$C$1001,1)=0,"",_xlfn.XLOOKUP(C563,customers!$A$1:$A$1001,customers!$C$1:$C$1001,1))</f>
        <v/>
      </c>
      <c r="H563" s="2" t="str">
        <f>_xlfn.XLOOKUP(C563,customers!$A$1:$A$1001,customers!$G$1:$G$1001,"",)</f>
        <v>Ireland</v>
      </c>
      <c r="I563" t="str">
        <f>INDEX(products!$A$1:$G$49,MATCH(orders!$D563,products!$A$1:$A$49,0),MATCH(orders!I$1,products!$A$1:$G$1,0))</f>
        <v>Ara</v>
      </c>
      <c r="J563" t="str">
        <f>INDEX(products!$A$1:$G$49,MATCH(orders!$D563,products!$A$1:$A$49,0),MATCH(orders!J$1,products!$A$1:$G$1,0))</f>
        <v>D</v>
      </c>
      <c r="K563">
        <f>INDEX(products!$A$1:$G$49,MATCH(orders!$D563,products!$A$1:$A$49,0),MATCH(orders!K$1,products!$A$1:$G$1,0))</f>
        <v>0.2</v>
      </c>
      <c r="L563">
        <f>INDEX(products!$A$1:$G$49,MATCH(orders!$D563,products!$A$1:$A$49,0),MATCH(orders!L$1,products!$A$1:$G$1,0))</f>
        <v>2.9849999999999999</v>
      </c>
      <c r="M563">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_xlfn.XLOOKUP(C564,customers!$A$1:$A$1001,customers!$B$1:$B$1001,1)</f>
        <v>Brendan Grece</v>
      </c>
      <c r="G564" s="2" t="str">
        <f>IF(_xlfn.XLOOKUP(C564,customers!$A$1:$A$1001,customers!$C$1:$C$1001,1)=0,"",_xlfn.XLOOKUP(C564,customers!$A$1:$A$1001,customers!$C$1:$C$1001,1))</f>
        <v>bgrecefm@naver.com</v>
      </c>
      <c r="H564" s="2" t="str">
        <f>_xlfn.XLOOKUP(C564,customers!$A$1:$A$1001,customers!$G$1:$G$1001,"",)</f>
        <v>United Kingdom</v>
      </c>
      <c r="I564" t="str">
        <f>INDEX(products!$A$1:$G$49,MATCH(orders!$D564,products!$A$1:$A$49,0),MATCH(orders!I$1,products!$A$1:$G$1,0))</f>
        <v>Lib</v>
      </c>
      <c r="J564" t="str">
        <f>INDEX(products!$A$1:$G$49,MATCH(orders!$D564,products!$A$1:$A$49,0),MATCH(orders!J$1,products!$A$1:$G$1,0))</f>
        <v>L</v>
      </c>
      <c r="K564">
        <f>INDEX(products!$A$1:$G$49,MATCH(orders!$D564,products!$A$1:$A$49,0),MATCH(orders!K$1,products!$A$1:$G$1,0))</f>
        <v>0.2</v>
      </c>
      <c r="L564">
        <f>INDEX(products!$A$1:$G$49,MATCH(orders!$D564,products!$A$1:$A$49,0),MATCH(orders!L$1,products!$A$1:$G$1,0))</f>
        <v>4.7549999999999999</v>
      </c>
      <c r="M564">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_xlfn.XLOOKUP(C565,customers!$A$1:$A$1001,customers!$B$1:$B$1001,1)</f>
        <v>Don Flintiff</v>
      </c>
      <c r="G565" s="2" t="str">
        <f>IF(_xlfn.XLOOKUP(C565,customers!$A$1:$A$1001,customers!$C$1:$C$1001,1)=0,"",_xlfn.XLOOKUP(C565,customers!$A$1:$A$1001,customers!$C$1:$C$1001,1))</f>
        <v>dflintiffg1@e-recht24.de</v>
      </c>
      <c r="H565" s="2" t="str">
        <f>_xlfn.XLOOKUP(C565,customers!$A$1:$A$1001,customers!$G$1:$G$1001,"",)</f>
        <v>United Kingdom</v>
      </c>
      <c r="I565" t="str">
        <f>INDEX(products!$A$1:$G$49,MATCH(orders!$D565,products!$A$1:$A$49,0),MATCH(orders!I$1,products!$A$1:$G$1,0))</f>
        <v>Exc</v>
      </c>
      <c r="J565" t="str">
        <f>INDEX(products!$A$1:$G$49,MATCH(orders!$D565,products!$A$1:$A$49,0),MATCH(orders!J$1,products!$A$1:$G$1,0))</f>
        <v>M</v>
      </c>
      <c r="K565">
        <f>INDEX(products!$A$1:$G$49,MATCH(orders!$D565,products!$A$1:$A$49,0),MATCH(orders!K$1,products!$A$1:$G$1,0))</f>
        <v>1</v>
      </c>
      <c r="L565">
        <f>INDEX(products!$A$1:$G$49,MATCH(orders!$D565,products!$A$1:$A$49,0),MATCH(orders!L$1,products!$A$1:$G$1,0))</f>
        <v>13.75</v>
      </c>
      <c r="M56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_xlfn.XLOOKUP(C566,customers!$A$1:$A$1001,customers!$B$1:$B$1001,1)</f>
        <v>Abbe Thys</v>
      </c>
      <c r="G566" s="2" t="str">
        <f>IF(_xlfn.XLOOKUP(C566,customers!$A$1:$A$1001,customers!$C$1:$C$1001,1)=0,"",_xlfn.XLOOKUP(C566,customers!$A$1:$A$1001,customers!$C$1:$C$1001,1))</f>
        <v>athysfo@cdc.gov</v>
      </c>
      <c r="H566" s="2" t="str">
        <f>_xlfn.XLOOKUP(C566,customers!$A$1:$A$1001,customers!$G$1:$G$1001,"",)</f>
        <v>United States</v>
      </c>
      <c r="I566" t="str">
        <f>INDEX(products!$A$1:$G$49,MATCH(orders!$D566,products!$A$1:$A$49,0),MATCH(orders!I$1,products!$A$1:$G$1,0))</f>
        <v>Rob</v>
      </c>
      <c r="J566" t="str">
        <f>INDEX(products!$A$1:$G$49,MATCH(orders!$D566,products!$A$1:$A$49,0),MATCH(orders!J$1,products!$A$1:$G$1,0))</f>
        <v>L</v>
      </c>
      <c r="K566">
        <f>INDEX(products!$A$1:$G$49,MATCH(orders!$D566,products!$A$1:$A$49,0),MATCH(orders!K$1,products!$A$1:$G$1,0))</f>
        <v>0.5</v>
      </c>
      <c r="L566">
        <f>INDEX(products!$A$1:$G$49,MATCH(orders!$D566,products!$A$1:$A$49,0),MATCH(orders!L$1,products!$A$1:$G$1,0))</f>
        <v>7.169999999999999</v>
      </c>
      <c r="M566">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_xlfn.XLOOKUP(C567,customers!$A$1:$A$1001,customers!$B$1:$B$1001,1)</f>
        <v>Jackquelin Chugg</v>
      </c>
      <c r="G567" s="2" t="str">
        <f>IF(_xlfn.XLOOKUP(C567,customers!$A$1:$A$1001,customers!$C$1:$C$1001,1)=0,"",_xlfn.XLOOKUP(C567,customers!$A$1:$A$1001,customers!$C$1:$C$1001,1))</f>
        <v>jchuggfp@about.me</v>
      </c>
      <c r="H567" s="2" t="str">
        <f>_xlfn.XLOOKUP(C567,customers!$A$1:$A$1001,customers!$G$1:$G$1001,"",)</f>
        <v>United States</v>
      </c>
      <c r="I567" t="str">
        <f>INDEX(products!$A$1:$G$49,MATCH(orders!$D567,products!$A$1:$A$49,0),MATCH(orders!I$1,products!$A$1:$G$1,0))</f>
        <v>Rob</v>
      </c>
      <c r="J567" t="str">
        <f>INDEX(products!$A$1:$G$49,MATCH(orders!$D567,products!$A$1:$A$49,0),MATCH(orders!J$1,products!$A$1:$G$1,0))</f>
        <v>D</v>
      </c>
      <c r="K567">
        <f>INDEX(products!$A$1:$G$49,MATCH(orders!$D567,products!$A$1:$A$49,0),MATCH(orders!K$1,products!$A$1:$G$1,0))</f>
        <v>2.5</v>
      </c>
      <c r="L567">
        <f>INDEX(products!$A$1:$G$49,MATCH(orders!$D567,products!$A$1:$A$49,0),MATCH(orders!L$1,products!$A$1:$G$1,0))</f>
        <v>20.584999999999997</v>
      </c>
      <c r="M567">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_xlfn.XLOOKUP(C568,customers!$A$1:$A$1001,customers!$B$1:$B$1001,1)</f>
        <v>Audra Kelston</v>
      </c>
      <c r="G568" s="2" t="str">
        <f>IF(_xlfn.XLOOKUP(C568,customers!$A$1:$A$1001,customers!$C$1:$C$1001,1)=0,"",_xlfn.XLOOKUP(C568,customers!$A$1:$A$1001,customers!$C$1:$C$1001,1))</f>
        <v>akelstonfq@sakura.ne.jp</v>
      </c>
      <c r="H568" s="2" t="str">
        <f>_xlfn.XLOOKUP(C568,customers!$A$1:$A$1001,customers!$G$1:$G$1001,"",)</f>
        <v>United States</v>
      </c>
      <c r="I568" t="str">
        <f>INDEX(products!$A$1:$G$49,MATCH(orders!$D568,products!$A$1:$A$49,0),MATCH(orders!I$1,products!$A$1:$G$1,0))</f>
        <v>Ara</v>
      </c>
      <c r="J568" t="str">
        <f>INDEX(products!$A$1:$G$49,MATCH(orders!$D568,products!$A$1:$A$49,0),MATCH(orders!J$1,products!$A$1:$G$1,0))</f>
        <v>M</v>
      </c>
      <c r="K568">
        <f>INDEX(products!$A$1:$G$49,MATCH(orders!$D568,products!$A$1:$A$49,0),MATCH(orders!K$1,products!$A$1:$G$1,0))</f>
        <v>0.2</v>
      </c>
      <c r="L568">
        <f>INDEX(products!$A$1:$G$49,MATCH(orders!$D568,products!$A$1:$A$49,0),MATCH(orders!L$1,products!$A$1:$G$1,0))</f>
        <v>3.375</v>
      </c>
      <c r="M568">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_xlfn.XLOOKUP(C569,customers!$A$1:$A$1001,customers!$B$1:$B$1001,1)</f>
        <v>Elvina Angel</v>
      </c>
      <c r="G569" s="2" t="str">
        <f>IF(_xlfn.XLOOKUP(C569,customers!$A$1:$A$1001,customers!$C$1:$C$1001,1)=0,"",_xlfn.XLOOKUP(C569,customers!$A$1:$A$1001,customers!$C$1:$C$1001,1))</f>
        <v/>
      </c>
      <c r="H569" s="2" t="str">
        <f>_xlfn.XLOOKUP(C569,customers!$A$1:$A$1001,customers!$G$1:$G$1001,"",)</f>
        <v>Ireland</v>
      </c>
      <c r="I569" t="str">
        <f>INDEX(products!$A$1:$G$49,MATCH(orders!$D569,products!$A$1:$A$49,0),MATCH(orders!I$1,products!$A$1:$G$1,0))</f>
        <v>Rob</v>
      </c>
      <c r="J569" t="str">
        <f>INDEX(products!$A$1:$G$49,MATCH(orders!$D569,products!$A$1:$A$49,0),MATCH(orders!J$1,products!$A$1:$G$1,0))</f>
        <v>L</v>
      </c>
      <c r="K569">
        <f>INDEX(products!$A$1:$G$49,MATCH(orders!$D569,products!$A$1:$A$49,0),MATCH(orders!K$1,products!$A$1:$G$1,0))</f>
        <v>2.5</v>
      </c>
      <c r="L569">
        <f>INDEX(products!$A$1:$G$49,MATCH(orders!$D569,products!$A$1:$A$49,0),MATCH(orders!L$1,products!$A$1:$G$1,0))</f>
        <v>27.484999999999996</v>
      </c>
      <c r="M569">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_xlfn.XLOOKUP(C570,customers!$A$1:$A$1001,customers!$B$1:$B$1001,1)</f>
        <v>Claiborne Mottram</v>
      </c>
      <c r="G570" s="2" t="str">
        <f>IF(_xlfn.XLOOKUP(C570,customers!$A$1:$A$1001,customers!$C$1:$C$1001,1)=0,"",_xlfn.XLOOKUP(C570,customers!$A$1:$A$1001,customers!$C$1:$C$1001,1))</f>
        <v>cmottramfs@harvard.edu</v>
      </c>
      <c r="H570" s="2" t="str">
        <f>_xlfn.XLOOKUP(C570,customers!$A$1:$A$1001,customers!$G$1:$G$1001,"",)</f>
        <v>United States</v>
      </c>
      <c r="I570" t="str">
        <f>INDEX(products!$A$1:$G$49,MATCH(orders!$D570,products!$A$1:$A$49,0),MATCH(orders!I$1,products!$A$1:$G$1,0))</f>
        <v>Lib</v>
      </c>
      <c r="J570" t="str">
        <f>INDEX(products!$A$1:$G$49,MATCH(orders!$D570,products!$A$1:$A$49,0),MATCH(orders!J$1,products!$A$1:$G$1,0))</f>
        <v>L</v>
      </c>
      <c r="K570">
        <f>INDEX(products!$A$1:$G$49,MATCH(orders!$D570,products!$A$1:$A$49,0),MATCH(orders!K$1,products!$A$1:$G$1,0))</f>
        <v>0.2</v>
      </c>
      <c r="L570">
        <f>INDEX(products!$A$1:$G$49,MATCH(orders!$D570,products!$A$1:$A$49,0),MATCH(orders!L$1,products!$A$1:$G$1,0))</f>
        <v>4.7549999999999999</v>
      </c>
      <c r="M570">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_xlfn.XLOOKUP(C571,customers!$A$1:$A$1001,customers!$B$1:$B$1001,1)</f>
        <v>Don Flintiff</v>
      </c>
      <c r="G571" s="2" t="str">
        <f>IF(_xlfn.XLOOKUP(C571,customers!$A$1:$A$1001,customers!$C$1:$C$1001,1)=0,"",_xlfn.XLOOKUP(C571,customers!$A$1:$A$1001,customers!$C$1:$C$1001,1))</f>
        <v>dflintiffg1@e-recht24.de</v>
      </c>
      <c r="H571" s="2" t="str">
        <f>_xlfn.XLOOKUP(C571,customers!$A$1:$A$1001,customers!$G$1:$G$1001,"",)</f>
        <v>United Kingdom</v>
      </c>
      <c r="I571" t="str">
        <f>INDEX(products!$A$1:$G$49,MATCH(orders!$D571,products!$A$1:$A$49,0),MATCH(orders!I$1,products!$A$1:$G$1,0))</f>
        <v>Ara</v>
      </c>
      <c r="J571" t="str">
        <f>INDEX(products!$A$1:$G$49,MATCH(orders!$D571,products!$A$1:$A$49,0),MATCH(orders!J$1,products!$A$1:$G$1,0))</f>
        <v>D</v>
      </c>
      <c r="K571">
        <f>INDEX(products!$A$1:$G$49,MATCH(orders!$D571,products!$A$1:$A$49,0),MATCH(orders!K$1,products!$A$1:$G$1,0))</f>
        <v>2.5</v>
      </c>
      <c r="L571">
        <f>INDEX(products!$A$1:$G$49,MATCH(orders!$D571,products!$A$1:$A$49,0),MATCH(orders!L$1,products!$A$1:$G$1,0))</f>
        <v>22.884999999999998</v>
      </c>
      <c r="M571">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_xlfn.XLOOKUP(C572,customers!$A$1:$A$1001,customers!$B$1:$B$1001,1)</f>
        <v>Donalt Sangwin</v>
      </c>
      <c r="G572" s="2" t="str">
        <f>IF(_xlfn.XLOOKUP(C572,customers!$A$1:$A$1001,customers!$C$1:$C$1001,1)=0,"",_xlfn.XLOOKUP(C572,customers!$A$1:$A$1001,customers!$C$1:$C$1001,1))</f>
        <v>dsangwinfu@weebly.com</v>
      </c>
      <c r="H572" s="2" t="str">
        <f>_xlfn.XLOOKUP(C572,customers!$A$1:$A$1001,customers!$G$1:$G$1001,"",)</f>
        <v>United States</v>
      </c>
      <c r="I572" t="str">
        <f>INDEX(products!$A$1:$G$49,MATCH(orders!$D572,products!$A$1:$A$49,0),MATCH(orders!I$1,products!$A$1:$G$1,0))</f>
        <v>Ara</v>
      </c>
      <c r="J572" t="str">
        <f>INDEX(products!$A$1:$G$49,MATCH(orders!$D572,products!$A$1:$A$49,0),MATCH(orders!J$1,products!$A$1:$G$1,0))</f>
        <v>M</v>
      </c>
      <c r="K572">
        <f>INDEX(products!$A$1:$G$49,MATCH(orders!$D572,products!$A$1:$A$49,0),MATCH(orders!K$1,products!$A$1:$G$1,0))</f>
        <v>0.5</v>
      </c>
      <c r="L572">
        <f>INDEX(products!$A$1:$G$49,MATCH(orders!$D572,products!$A$1:$A$49,0),MATCH(orders!L$1,products!$A$1:$G$1,0))</f>
        <v>6.75</v>
      </c>
      <c r="M572">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_xlfn.XLOOKUP(C573,customers!$A$1:$A$1001,customers!$B$1:$B$1001,1)</f>
        <v>Elizabet Aizikowitz</v>
      </c>
      <c r="G573" s="2" t="str">
        <f>IF(_xlfn.XLOOKUP(C573,customers!$A$1:$A$1001,customers!$C$1:$C$1001,1)=0,"",_xlfn.XLOOKUP(C573,customers!$A$1:$A$1001,customers!$C$1:$C$1001,1))</f>
        <v>eaizikowitzfv@virginia.edu</v>
      </c>
      <c r="H573" s="2" t="str">
        <f>_xlfn.XLOOKUP(C573,customers!$A$1:$A$1001,customers!$G$1:$G$1001,"",)</f>
        <v>United Kingdom</v>
      </c>
      <c r="I573" t="str">
        <f>INDEX(products!$A$1:$G$49,MATCH(orders!$D573,products!$A$1:$A$49,0),MATCH(orders!I$1,products!$A$1:$G$1,0))</f>
        <v>Exc</v>
      </c>
      <c r="J573" t="str">
        <f>INDEX(products!$A$1:$G$49,MATCH(orders!$D573,products!$A$1:$A$49,0),MATCH(orders!J$1,products!$A$1:$G$1,0))</f>
        <v>L</v>
      </c>
      <c r="K573">
        <f>INDEX(products!$A$1:$G$49,MATCH(orders!$D573,products!$A$1:$A$49,0),MATCH(orders!K$1,products!$A$1:$G$1,0))</f>
        <v>0.5</v>
      </c>
      <c r="L573">
        <f>INDEX(products!$A$1:$G$49,MATCH(orders!$D573,products!$A$1:$A$49,0),MATCH(orders!L$1,products!$A$1:$G$1,0))</f>
        <v>8.91</v>
      </c>
      <c r="M573">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_xlfn.XLOOKUP(C574,customers!$A$1:$A$1001,customers!$B$1:$B$1001,1)</f>
        <v>Herbie Peppard</v>
      </c>
      <c r="G574" s="2" t="str">
        <f>IF(_xlfn.XLOOKUP(C574,customers!$A$1:$A$1001,customers!$C$1:$C$1001,1)=0,"",_xlfn.XLOOKUP(C574,customers!$A$1:$A$1001,customers!$C$1:$C$1001,1))</f>
        <v/>
      </c>
      <c r="H574" s="2" t="str">
        <f>_xlfn.XLOOKUP(C574,customers!$A$1:$A$1001,customers!$G$1:$G$1001,"",)</f>
        <v>United States</v>
      </c>
      <c r="I574" t="str">
        <f>INDEX(products!$A$1:$G$49,MATCH(orders!$D574,products!$A$1:$A$49,0),MATCH(orders!I$1,products!$A$1:$G$1,0))</f>
        <v>Ara</v>
      </c>
      <c r="J574" t="str">
        <f>INDEX(products!$A$1:$G$49,MATCH(orders!$D574,products!$A$1:$A$49,0),MATCH(orders!J$1,products!$A$1:$G$1,0))</f>
        <v>D</v>
      </c>
      <c r="K574">
        <f>INDEX(products!$A$1:$G$49,MATCH(orders!$D574,products!$A$1:$A$49,0),MATCH(orders!K$1,products!$A$1:$G$1,0))</f>
        <v>0.2</v>
      </c>
      <c r="L574">
        <f>INDEX(products!$A$1:$G$49,MATCH(orders!$D574,products!$A$1:$A$49,0),MATCH(orders!L$1,products!$A$1:$G$1,0))</f>
        <v>2.9849999999999999</v>
      </c>
      <c r="M574">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_xlfn.XLOOKUP(C575,customers!$A$1:$A$1001,customers!$B$1:$B$1001,1)</f>
        <v>Cornie Venour</v>
      </c>
      <c r="G575" s="2" t="str">
        <f>IF(_xlfn.XLOOKUP(C575,customers!$A$1:$A$1001,customers!$C$1:$C$1001,1)=0,"",_xlfn.XLOOKUP(C575,customers!$A$1:$A$1001,customers!$C$1:$C$1001,1))</f>
        <v>cvenourfx@ask.com</v>
      </c>
      <c r="H575" s="2" t="str">
        <f>_xlfn.XLOOKUP(C575,customers!$A$1:$A$1001,customers!$G$1:$G$1001,"",)</f>
        <v>United States</v>
      </c>
      <c r="I575" t="str">
        <f>INDEX(products!$A$1:$G$49,MATCH(orders!$D575,products!$A$1:$A$49,0),MATCH(orders!I$1,products!$A$1:$G$1,0))</f>
        <v>Ara</v>
      </c>
      <c r="J575" t="str">
        <f>INDEX(products!$A$1:$G$49,MATCH(orders!$D575,products!$A$1:$A$49,0),MATCH(orders!J$1,products!$A$1:$G$1,0))</f>
        <v>M</v>
      </c>
      <c r="K575">
        <f>INDEX(products!$A$1:$G$49,MATCH(orders!$D575,products!$A$1:$A$49,0),MATCH(orders!K$1,products!$A$1:$G$1,0))</f>
        <v>1</v>
      </c>
      <c r="L575">
        <f>INDEX(products!$A$1:$G$49,MATCH(orders!$D575,products!$A$1:$A$49,0),MATCH(orders!L$1,products!$A$1:$G$1,0))</f>
        <v>11.25</v>
      </c>
      <c r="M57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_xlfn.XLOOKUP(C576,customers!$A$1:$A$1001,customers!$B$1:$B$1001,1)</f>
        <v>Maggy Harby</v>
      </c>
      <c r="G576" s="2" t="str">
        <f>IF(_xlfn.XLOOKUP(C576,customers!$A$1:$A$1001,customers!$C$1:$C$1001,1)=0,"",_xlfn.XLOOKUP(C576,customers!$A$1:$A$1001,customers!$C$1:$C$1001,1))</f>
        <v>mharbyfy@163.com</v>
      </c>
      <c r="H576" s="2" t="str">
        <f>_xlfn.XLOOKUP(C576,customers!$A$1:$A$1001,customers!$G$1:$G$1001,"",)</f>
        <v>United States</v>
      </c>
      <c r="I576" t="str">
        <f>INDEX(products!$A$1:$G$49,MATCH(orders!$D576,products!$A$1:$A$49,0),MATCH(orders!I$1,products!$A$1:$G$1,0))</f>
        <v>Rob</v>
      </c>
      <c r="J576" t="str">
        <f>INDEX(products!$A$1:$G$49,MATCH(orders!$D576,products!$A$1:$A$49,0),MATCH(orders!J$1,products!$A$1:$G$1,0))</f>
        <v>L</v>
      </c>
      <c r="K576">
        <f>INDEX(products!$A$1:$G$49,MATCH(orders!$D576,products!$A$1:$A$49,0),MATCH(orders!K$1,products!$A$1:$G$1,0))</f>
        <v>0.2</v>
      </c>
      <c r="L576">
        <f>INDEX(products!$A$1:$G$49,MATCH(orders!$D576,products!$A$1:$A$49,0),MATCH(orders!L$1,products!$A$1:$G$1,0))</f>
        <v>3.5849999999999995</v>
      </c>
      <c r="M576">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_xlfn.XLOOKUP(C577,customers!$A$1:$A$1001,customers!$B$1:$B$1001,1)</f>
        <v>Reggie Thickpenny</v>
      </c>
      <c r="G577" s="2" t="str">
        <f>IF(_xlfn.XLOOKUP(C577,customers!$A$1:$A$1001,customers!$C$1:$C$1001,1)=0,"",_xlfn.XLOOKUP(C577,customers!$A$1:$A$1001,customers!$C$1:$C$1001,1))</f>
        <v>rthickpennyfz@cafepress.com</v>
      </c>
      <c r="H577" s="2" t="str">
        <f>_xlfn.XLOOKUP(C577,customers!$A$1:$A$1001,customers!$G$1:$G$1001,"",)</f>
        <v>United States</v>
      </c>
      <c r="I577" t="str">
        <f>INDEX(products!$A$1:$G$49,MATCH(orders!$D577,products!$A$1:$A$49,0),MATCH(orders!I$1,products!$A$1:$G$1,0))</f>
        <v>Lib</v>
      </c>
      <c r="J577" t="str">
        <f>INDEX(products!$A$1:$G$49,MATCH(orders!$D577,products!$A$1:$A$49,0),MATCH(orders!J$1,products!$A$1:$G$1,0))</f>
        <v>M</v>
      </c>
      <c r="K577">
        <f>INDEX(products!$A$1:$G$49,MATCH(orders!$D577,products!$A$1:$A$49,0),MATCH(orders!K$1,products!$A$1:$G$1,0))</f>
        <v>2.5</v>
      </c>
      <c r="L577">
        <f>INDEX(products!$A$1:$G$49,MATCH(orders!$D577,products!$A$1:$A$49,0),MATCH(orders!L$1,products!$A$1:$G$1,0))</f>
        <v>33.464999999999996</v>
      </c>
      <c r="M577">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_xlfn.XLOOKUP(C578,customers!$A$1:$A$1001,customers!$B$1:$B$1001,1)</f>
        <v>Phyllys Ormerod</v>
      </c>
      <c r="G578" s="2" t="str">
        <f>IF(_xlfn.XLOOKUP(C578,customers!$A$1:$A$1001,customers!$C$1:$C$1001,1)=0,"",_xlfn.XLOOKUP(C578,customers!$A$1:$A$1001,customers!$C$1:$C$1001,1))</f>
        <v>pormerodg0@redcross.org</v>
      </c>
      <c r="H578" s="2" t="str">
        <f>_xlfn.XLOOKUP(C578,customers!$A$1:$A$1001,customers!$G$1:$G$1001,"",)</f>
        <v>United States</v>
      </c>
      <c r="I578" t="str">
        <f>INDEX(products!$A$1:$G$49,MATCH(orders!$D578,products!$A$1:$A$49,0),MATCH(orders!I$1,products!$A$1:$G$1,0))</f>
        <v>Ara</v>
      </c>
      <c r="J578" t="str">
        <f>INDEX(products!$A$1:$G$49,MATCH(orders!$D578,products!$A$1:$A$49,0),MATCH(orders!J$1,products!$A$1:$G$1,0))</f>
        <v>D</v>
      </c>
      <c r="K578">
        <f>INDEX(products!$A$1:$G$49,MATCH(orders!$D578,products!$A$1:$A$49,0),MATCH(orders!K$1,products!$A$1:$G$1,0))</f>
        <v>0.2</v>
      </c>
      <c r="L578">
        <f>INDEX(products!$A$1:$G$49,MATCH(orders!$D578,products!$A$1:$A$49,0),MATCH(orders!L$1,products!$A$1:$G$1,0))</f>
        <v>2.9849999999999999</v>
      </c>
      <c r="M578">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_xlfn.XLOOKUP(C579,customers!$A$1:$A$1001,customers!$B$1:$B$1001,1)</f>
        <v>Don Flintiff</v>
      </c>
      <c r="G579" s="2" t="str">
        <f>IF(_xlfn.XLOOKUP(C579,customers!$A$1:$A$1001,customers!$C$1:$C$1001,1)=0,"",_xlfn.XLOOKUP(C579,customers!$A$1:$A$1001,customers!$C$1:$C$1001,1))</f>
        <v>dflintiffg1@e-recht24.de</v>
      </c>
      <c r="H579" s="2" t="str">
        <f>_xlfn.XLOOKUP(C579,customers!$A$1:$A$1001,customers!$G$1:$G$1001,"",)</f>
        <v>United Kingdom</v>
      </c>
      <c r="I579" t="str">
        <f>INDEX(products!$A$1:$G$49,MATCH(orders!$D579,products!$A$1:$A$49,0),MATCH(orders!I$1,products!$A$1:$G$1,0))</f>
        <v>Lib</v>
      </c>
      <c r="J579" t="str">
        <f>INDEX(products!$A$1:$G$49,MATCH(orders!$D579,products!$A$1:$A$49,0),MATCH(orders!J$1,products!$A$1:$G$1,0))</f>
        <v>M</v>
      </c>
      <c r="K579">
        <f>INDEX(products!$A$1:$G$49,MATCH(orders!$D579,products!$A$1:$A$49,0),MATCH(orders!K$1,products!$A$1:$G$1,0))</f>
        <v>1</v>
      </c>
      <c r="L579">
        <f>INDEX(products!$A$1:$G$49,MATCH(orders!$D579,products!$A$1:$A$49,0),MATCH(orders!L$1,products!$A$1:$G$1,0))</f>
        <v>14.55</v>
      </c>
      <c r="M579">
        <f t="shared" ref="M579:M642" si="27">E579*L579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_xlfn.XLOOKUP(C580,customers!$A$1:$A$1001,customers!$B$1:$B$1001,1)</f>
        <v>Tymon Zanetti</v>
      </c>
      <c r="G580" s="2" t="str">
        <f>IF(_xlfn.XLOOKUP(C580,customers!$A$1:$A$1001,customers!$C$1:$C$1001,1)=0,"",_xlfn.XLOOKUP(C580,customers!$A$1:$A$1001,customers!$C$1:$C$1001,1))</f>
        <v>tzanettig2@gravatar.com</v>
      </c>
      <c r="H580" s="2" t="str">
        <f>_xlfn.XLOOKUP(C580,customers!$A$1:$A$1001,customers!$G$1:$G$1001,"",)</f>
        <v>Ireland</v>
      </c>
      <c r="I580" t="str">
        <f>INDEX(products!$A$1:$G$49,MATCH(orders!$D580,products!$A$1:$A$49,0),MATCH(orders!I$1,products!$A$1:$G$1,0))</f>
        <v>Exc</v>
      </c>
      <c r="J580" t="str">
        <f>INDEX(products!$A$1:$G$49,MATCH(orders!$D580,products!$A$1:$A$49,0),MATCH(orders!J$1,products!$A$1:$G$1,0))</f>
        <v>L</v>
      </c>
      <c r="K580">
        <f>INDEX(products!$A$1:$G$49,MATCH(orders!$D580,products!$A$1:$A$49,0),MATCH(orders!K$1,products!$A$1:$G$1,0))</f>
        <v>0.2</v>
      </c>
      <c r="L580">
        <f>INDEX(products!$A$1:$G$49,MATCH(orders!$D580,products!$A$1:$A$49,0),MATCH(orders!L$1,products!$A$1:$G$1,0))</f>
        <v>4.4550000000000001</v>
      </c>
      <c r="M580">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_xlfn.XLOOKUP(C581,customers!$A$1:$A$1001,customers!$B$1:$B$1001,1)</f>
        <v>Tymon Zanetti</v>
      </c>
      <c r="G581" s="2" t="str">
        <f>IF(_xlfn.XLOOKUP(C581,customers!$A$1:$A$1001,customers!$C$1:$C$1001,1)=0,"",_xlfn.XLOOKUP(C581,customers!$A$1:$A$1001,customers!$C$1:$C$1001,1))</f>
        <v>tzanettig2@gravatar.com</v>
      </c>
      <c r="H581" s="2" t="str">
        <f>_xlfn.XLOOKUP(C581,customers!$A$1:$A$1001,customers!$G$1:$G$1001,"",)</f>
        <v>Ireland</v>
      </c>
      <c r="I581" t="str">
        <f>INDEX(products!$A$1:$G$49,MATCH(orders!$D581,products!$A$1:$A$49,0),MATCH(orders!I$1,products!$A$1:$G$1,0))</f>
        <v>Ara</v>
      </c>
      <c r="J581" t="str">
        <f>INDEX(products!$A$1:$G$49,MATCH(orders!$D581,products!$A$1:$A$49,0),MATCH(orders!J$1,products!$A$1:$G$1,0))</f>
        <v>M</v>
      </c>
      <c r="K581">
        <f>INDEX(products!$A$1:$G$49,MATCH(orders!$D581,products!$A$1:$A$49,0),MATCH(orders!K$1,products!$A$1:$G$1,0))</f>
        <v>0.5</v>
      </c>
      <c r="L581">
        <f>INDEX(products!$A$1:$G$49,MATCH(orders!$D581,products!$A$1:$A$49,0),MATCH(orders!L$1,products!$A$1:$G$1,0))</f>
        <v>6.75</v>
      </c>
      <c r="M581">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_xlfn.XLOOKUP(C582,customers!$A$1:$A$1001,customers!$B$1:$B$1001,1)</f>
        <v>Reinaldos Kirtley</v>
      </c>
      <c r="G582" s="2" t="str">
        <f>IF(_xlfn.XLOOKUP(C582,customers!$A$1:$A$1001,customers!$C$1:$C$1001,1)=0,"",_xlfn.XLOOKUP(C582,customers!$A$1:$A$1001,customers!$C$1:$C$1001,1))</f>
        <v>rkirtleyg4@hatena.ne.jp</v>
      </c>
      <c r="H582" s="2" t="str">
        <f>_xlfn.XLOOKUP(C582,customers!$A$1:$A$1001,customers!$G$1:$G$1001,"",)</f>
        <v>United States</v>
      </c>
      <c r="I582" t="str">
        <f>INDEX(products!$A$1:$G$49,MATCH(orders!$D582,products!$A$1:$A$49,0),MATCH(orders!I$1,products!$A$1:$G$1,0))</f>
        <v>Exc</v>
      </c>
      <c r="J582" t="str">
        <f>INDEX(products!$A$1:$G$49,MATCH(orders!$D582,products!$A$1:$A$49,0),MATCH(orders!J$1,products!$A$1:$G$1,0))</f>
        <v>L</v>
      </c>
      <c r="K582">
        <f>INDEX(products!$A$1:$G$49,MATCH(orders!$D582,products!$A$1:$A$49,0),MATCH(orders!K$1,products!$A$1:$G$1,0))</f>
        <v>1</v>
      </c>
      <c r="L582">
        <f>INDEX(products!$A$1:$G$49,MATCH(orders!$D582,products!$A$1:$A$49,0),MATCH(orders!L$1,products!$A$1:$G$1,0))</f>
        <v>14.85</v>
      </c>
      <c r="M582">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_xlfn.XLOOKUP(C583,customers!$A$1:$A$1001,customers!$B$1:$B$1001,1)</f>
        <v>Carney Clemencet</v>
      </c>
      <c r="G583" s="2" t="str">
        <f>IF(_xlfn.XLOOKUP(C583,customers!$A$1:$A$1001,customers!$C$1:$C$1001,1)=0,"",_xlfn.XLOOKUP(C583,customers!$A$1:$A$1001,customers!$C$1:$C$1001,1))</f>
        <v>cclemencetg5@weather.com</v>
      </c>
      <c r="H583" s="2" t="str">
        <f>_xlfn.XLOOKUP(C583,customers!$A$1:$A$1001,customers!$G$1:$G$1001,"",)</f>
        <v>United Kingdom</v>
      </c>
      <c r="I583" t="str">
        <f>INDEX(products!$A$1:$G$49,MATCH(orders!$D583,products!$A$1:$A$49,0),MATCH(orders!I$1,products!$A$1:$G$1,0))</f>
        <v>Exc</v>
      </c>
      <c r="J583" t="str">
        <f>INDEX(products!$A$1:$G$49,MATCH(orders!$D583,products!$A$1:$A$49,0),MATCH(orders!J$1,products!$A$1:$G$1,0))</f>
        <v>L</v>
      </c>
      <c r="K583">
        <f>INDEX(products!$A$1:$G$49,MATCH(orders!$D583,products!$A$1:$A$49,0),MATCH(orders!K$1,products!$A$1:$G$1,0))</f>
        <v>0.5</v>
      </c>
      <c r="L583">
        <f>INDEX(products!$A$1:$G$49,MATCH(orders!$D583,products!$A$1:$A$49,0),MATCH(orders!L$1,products!$A$1:$G$1,0))</f>
        <v>8.91</v>
      </c>
      <c r="M583">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_xlfn.XLOOKUP(C584,customers!$A$1:$A$1001,customers!$B$1:$B$1001,1)</f>
        <v>Russell Donet</v>
      </c>
      <c r="G584" s="2" t="str">
        <f>IF(_xlfn.XLOOKUP(C584,customers!$A$1:$A$1001,customers!$C$1:$C$1001,1)=0,"",_xlfn.XLOOKUP(C584,customers!$A$1:$A$1001,customers!$C$1:$C$1001,1))</f>
        <v>rdonetg6@oakley.com</v>
      </c>
      <c r="H584" s="2" t="str">
        <f>_xlfn.XLOOKUP(C584,customers!$A$1:$A$1001,customers!$G$1:$G$1001,"",)</f>
        <v>United States</v>
      </c>
      <c r="I584" t="str">
        <f>INDEX(products!$A$1:$G$49,MATCH(orders!$D584,products!$A$1:$A$49,0),MATCH(orders!I$1,products!$A$1:$G$1,0))</f>
        <v>Exc</v>
      </c>
      <c r="J584" t="str">
        <f>INDEX(products!$A$1:$G$49,MATCH(orders!$D584,products!$A$1:$A$49,0),MATCH(orders!J$1,products!$A$1:$G$1,0))</f>
        <v>D</v>
      </c>
      <c r="K584">
        <f>INDEX(products!$A$1:$G$49,MATCH(orders!$D584,products!$A$1:$A$49,0),MATCH(orders!K$1,products!$A$1:$G$1,0))</f>
        <v>1</v>
      </c>
      <c r="L584">
        <f>INDEX(products!$A$1:$G$49,MATCH(orders!$D584,products!$A$1:$A$49,0),MATCH(orders!L$1,products!$A$1:$G$1,0))</f>
        <v>12.15</v>
      </c>
      <c r="M584">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_xlfn.XLOOKUP(C585,customers!$A$1:$A$1001,customers!$B$1:$B$1001,1)</f>
        <v>Sidney Gawen</v>
      </c>
      <c r="G585" s="2" t="str">
        <f>IF(_xlfn.XLOOKUP(C585,customers!$A$1:$A$1001,customers!$C$1:$C$1001,1)=0,"",_xlfn.XLOOKUP(C585,customers!$A$1:$A$1001,customers!$C$1:$C$1001,1))</f>
        <v>sgaweng7@creativecommons.org</v>
      </c>
      <c r="H585" s="2" t="str">
        <f>_xlfn.XLOOKUP(C585,customers!$A$1:$A$1001,customers!$G$1:$G$1001,"",)</f>
        <v>United States</v>
      </c>
      <c r="I585" t="str">
        <f>INDEX(products!$A$1:$G$49,MATCH(orders!$D585,products!$A$1:$A$49,0),MATCH(orders!I$1,products!$A$1:$G$1,0))</f>
        <v>Rob</v>
      </c>
      <c r="J585" t="str">
        <f>INDEX(products!$A$1:$G$49,MATCH(orders!$D585,products!$A$1:$A$49,0),MATCH(orders!J$1,products!$A$1:$G$1,0))</f>
        <v>L</v>
      </c>
      <c r="K585">
        <f>INDEX(products!$A$1:$G$49,MATCH(orders!$D585,products!$A$1:$A$49,0),MATCH(orders!K$1,products!$A$1:$G$1,0))</f>
        <v>0.2</v>
      </c>
      <c r="L585">
        <f>INDEX(products!$A$1:$G$49,MATCH(orders!$D585,products!$A$1:$A$49,0),MATCH(orders!L$1,products!$A$1:$G$1,0))</f>
        <v>3.5849999999999995</v>
      </c>
      <c r="M58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_xlfn.XLOOKUP(C586,customers!$A$1:$A$1001,customers!$B$1:$B$1001,1)</f>
        <v>Rickey Readie</v>
      </c>
      <c r="G586" s="2" t="str">
        <f>IF(_xlfn.XLOOKUP(C586,customers!$A$1:$A$1001,customers!$C$1:$C$1001,1)=0,"",_xlfn.XLOOKUP(C586,customers!$A$1:$A$1001,customers!$C$1:$C$1001,1))</f>
        <v>rreadieg8@guardian.co.uk</v>
      </c>
      <c r="H586" s="2" t="str">
        <f>_xlfn.XLOOKUP(C586,customers!$A$1:$A$1001,customers!$G$1:$G$1001,"",)</f>
        <v>United States</v>
      </c>
      <c r="I586" t="str">
        <f>INDEX(products!$A$1:$G$49,MATCH(orders!$D586,products!$A$1:$A$49,0),MATCH(orders!I$1,products!$A$1:$G$1,0))</f>
        <v>Rob</v>
      </c>
      <c r="J586" t="str">
        <f>INDEX(products!$A$1:$G$49,MATCH(orders!$D586,products!$A$1:$A$49,0),MATCH(orders!J$1,products!$A$1:$G$1,0))</f>
        <v>L</v>
      </c>
      <c r="K586">
        <f>INDEX(products!$A$1:$G$49,MATCH(orders!$D586,products!$A$1:$A$49,0),MATCH(orders!K$1,products!$A$1:$G$1,0))</f>
        <v>0.2</v>
      </c>
      <c r="L586">
        <f>INDEX(products!$A$1:$G$49,MATCH(orders!$D586,products!$A$1:$A$49,0),MATCH(orders!L$1,products!$A$1:$G$1,0))</f>
        <v>3.5849999999999995</v>
      </c>
      <c r="M586">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_xlfn.XLOOKUP(C587,customers!$A$1:$A$1001,customers!$B$1:$B$1001,1)</f>
        <v>Cody Verissimo</v>
      </c>
      <c r="G587" s="2" t="str">
        <f>IF(_xlfn.XLOOKUP(C587,customers!$A$1:$A$1001,customers!$C$1:$C$1001,1)=0,"",_xlfn.XLOOKUP(C587,customers!$A$1:$A$1001,customers!$C$1:$C$1001,1))</f>
        <v>cverissimogh@theglobeandmail.com</v>
      </c>
      <c r="H587" s="2" t="str">
        <f>_xlfn.XLOOKUP(C587,customers!$A$1:$A$1001,customers!$G$1:$G$1001,"",)</f>
        <v>United Kingdom</v>
      </c>
      <c r="I587" t="str">
        <f>INDEX(products!$A$1:$G$49,MATCH(orders!$D587,products!$A$1:$A$49,0),MATCH(orders!I$1,products!$A$1:$G$1,0))</f>
        <v>Exc</v>
      </c>
      <c r="J587" t="str">
        <f>INDEX(products!$A$1:$G$49,MATCH(orders!$D587,products!$A$1:$A$49,0),MATCH(orders!J$1,products!$A$1:$G$1,0))</f>
        <v>M</v>
      </c>
      <c r="K587">
        <f>INDEX(products!$A$1:$G$49,MATCH(orders!$D587,products!$A$1:$A$49,0),MATCH(orders!K$1,products!$A$1:$G$1,0))</f>
        <v>0.5</v>
      </c>
      <c r="L587">
        <f>INDEX(products!$A$1:$G$49,MATCH(orders!$D587,products!$A$1:$A$49,0),MATCH(orders!L$1,products!$A$1:$G$1,0))</f>
        <v>8.25</v>
      </c>
      <c r="M587">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_xlfn.XLOOKUP(C588,customers!$A$1:$A$1001,customers!$B$1:$B$1001,1)</f>
        <v>Zilvia Claisse</v>
      </c>
      <c r="G588" s="2" t="str">
        <f>IF(_xlfn.XLOOKUP(C588,customers!$A$1:$A$1001,customers!$C$1:$C$1001,1)=0,"",_xlfn.XLOOKUP(C588,customers!$A$1:$A$1001,customers!$C$1:$C$1001,1))</f>
        <v/>
      </c>
      <c r="H588" s="2" t="str">
        <f>_xlfn.XLOOKUP(C588,customers!$A$1:$A$1001,customers!$G$1:$G$1001,"",)</f>
        <v>United States</v>
      </c>
      <c r="I588" t="str">
        <f>INDEX(products!$A$1:$G$49,MATCH(orders!$D588,products!$A$1:$A$49,0),MATCH(orders!I$1,products!$A$1:$G$1,0))</f>
        <v>Rob</v>
      </c>
      <c r="J588" t="str">
        <f>INDEX(products!$A$1:$G$49,MATCH(orders!$D588,products!$A$1:$A$49,0),MATCH(orders!J$1,products!$A$1:$G$1,0))</f>
        <v>L</v>
      </c>
      <c r="K588">
        <f>INDEX(products!$A$1:$G$49,MATCH(orders!$D588,products!$A$1:$A$49,0),MATCH(orders!K$1,products!$A$1:$G$1,0))</f>
        <v>2.5</v>
      </c>
      <c r="L588">
        <f>INDEX(products!$A$1:$G$49,MATCH(orders!$D588,products!$A$1:$A$49,0),MATCH(orders!L$1,products!$A$1:$G$1,0))</f>
        <v>27.484999999999996</v>
      </c>
      <c r="M588">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_xlfn.XLOOKUP(C589,customers!$A$1:$A$1001,customers!$B$1:$B$1001,1)</f>
        <v>Bar O' Mahony</v>
      </c>
      <c r="G589" s="2" t="str">
        <f>IF(_xlfn.XLOOKUP(C589,customers!$A$1:$A$1001,customers!$C$1:$C$1001,1)=0,"",_xlfn.XLOOKUP(C589,customers!$A$1:$A$1001,customers!$C$1:$C$1001,1))</f>
        <v>bogb@elpais.com</v>
      </c>
      <c r="H589" s="2" t="str">
        <f>_xlfn.XLOOKUP(C589,customers!$A$1:$A$1001,customers!$G$1:$G$1001,"",)</f>
        <v>United States</v>
      </c>
      <c r="I589" t="str">
        <f>INDEX(products!$A$1:$G$49,MATCH(orders!$D589,products!$A$1:$A$49,0),MATCH(orders!I$1,products!$A$1:$G$1,0))</f>
        <v>Lib</v>
      </c>
      <c r="J589" t="str">
        <f>INDEX(products!$A$1:$G$49,MATCH(orders!$D589,products!$A$1:$A$49,0),MATCH(orders!J$1,products!$A$1:$G$1,0))</f>
        <v>D</v>
      </c>
      <c r="K589">
        <f>INDEX(products!$A$1:$G$49,MATCH(orders!$D589,products!$A$1:$A$49,0),MATCH(orders!K$1,products!$A$1:$G$1,0))</f>
        <v>0.5</v>
      </c>
      <c r="L589">
        <f>INDEX(products!$A$1:$G$49,MATCH(orders!$D589,products!$A$1:$A$49,0),MATCH(orders!L$1,products!$A$1:$G$1,0))</f>
        <v>7.77</v>
      </c>
      <c r="M589">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_xlfn.XLOOKUP(C590,customers!$A$1:$A$1001,customers!$B$1:$B$1001,1)</f>
        <v>Valenka Stansbury</v>
      </c>
      <c r="G590" s="2" t="str">
        <f>IF(_xlfn.XLOOKUP(C590,customers!$A$1:$A$1001,customers!$C$1:$C$1001,1)=0,"",_xlfn.XLOOKUP(C590,customers!$A$1:$A$1001,customers!$C$1:$C$1001,1))</f>
        <v>vstansburygc@unblog.fr</v>
      </c>
      <c r="H590" s="2" t="str">
        <f>_xlfn.XLOOKUP(C590,customers!$A$1:$A$1001,customers!$G$1:$G$1001,"",)</f>
        <v>United States</v>
      </c>
      <c r="I590" t="str">
        <f>INDEX(products!$A$1:$G$49,MATCH(orders!$D590,products!$A$1:$A$49,0),MATCH(orders!I$1,products!$A$1:$G$1,0))</f>
        <v>Rob</v>
      </c>
      <c r="J590" t="str">
        <f>INDEX(products!$A$1:$G$49,MATCH(orders!$D590,products!$A$1:$A$49,0),MATCH(orders!J$1,products!$A$1:$G$1,0))</f>
        <v>M</v>
      </c>
      <c r="K590">
        <f>INDEX(products!$A$1:$G$49,MATCH(orders!$D590,products!$A$1:$A$49,0),MATCH(orders!K$1,products!$A$1:$G$1,0))</f>
        <v>0.5</v>
      </c>
      <c r="L590">
        <f>INDEX(products!$A$1:$G$49,MATCH(orders!$D590,products!$A$1:$A$49,0),MATCH(orders!L$1,products!$A$1:$G$1,0))</f>
        <v>5.97</v>
      </c>
      <c r="M590">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_xlfn.XLOOKUP(C591,customers!$A$1:$A$1001,customers!$B$1:$B$1001,1)</f>
        <v>Daniel Heinonen</v>
      </c>
      <c r="G591" s="2" t="str">
        <f>IF(_xlfn.XLOOKUP(C591,customers!$A$1:$A$1001,customers!$C$1:$C$1001,1)=0,"",_xlfn.XLOOKUP(C591,customers!$A$1:$A$1001,customers!$C$1:$C$1001,1))</f>
        <v>dheinonengd@printfriendly.com</v>
      </c>
      <c r="H591" s="2" t="str">
        <f>_xlfn.XLOOKUP(C591,customers!$A$1:$A$1001,customers!$G$1:$G$1001,"",)</f>
        <v>United States</v>
      </c>
      <c r="I591" t="str">
        <f>INDEX(products!$A$1:$G$49,MATCH(orders!$D591,products!$A$1:$A$49,0),MATCH(orders!I$1,products!$A$1:$G$1,0))</f>
        <v>Exc</v>
      </c>
      <c r="J591" t="str">
        <f>INDEX(products!$A$1:$G$49,MATCH(orders!$D591,products!$A$1:$A$49,0),MATCH(orders!J$1,products!$A$1:$G$1,0))</f>
        <v>L</v>
      </c>
      <c r="K591">
        <f>INDEX(products!$A$1:$G$49,MATCH(orders!$D591,products!$A$1:$A$49,0),MATCH(orders!K$1,products!$A$1:$G$1,0))</f>
        <v>2.5</v>
      </c>
      <c r="L591">
        <f>INDEX(products!$A$1:$G$49,MATCH(orders!$D591,products!$A$1:$A$49,0),MATCH(orders!L$1,products!$A$1:$G$1,0))</f>
        <v>34.154999999999994</v>
      </c>
      <c r="M591">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_xlfn.XLOOKUP(C592,customers!$A$1:$A$1001,customers!$B$1:$B$1001,1)</f>
        <v>Jewelle Shenton</v>
      </c>
      <c r="G592" s="2" t="str">
        <f>IF(_xlfn.XLOOKUP(C592,customers!$A$1:$A$1001,customers!$C$1:$C$1001,1)=0,"",_xlfn.XLOOKUP(C592,customers!$A$1:$A$1001,customers!$C$1:$C$1001,1))</f>
        <v>jshentonge@google.com.hk</v>
      </c>
      <c r="H592" s="2" t="str">
        <f>_xlfn.XLOOKUP(C592,customers!$A$1:$A$1001,customers!$G$1:$G$1001,"",)</f>
        <v>United States</v>
      </c>
      <c r="I592" t="str">
        <f>INDEX(products!$A$1:$G$49,MATCH(orders!$D592,products!$A$1:$A$49,0),MATCH(orders!I$1,products!$A$1:$G$1,0))</f>
        <v>Exc</v>
      </c>
      <c r="J592" t="str">
        <f>INDEX(products!$A$1:$G$49,MATCH(orders!$D592,products!$A$1:$A$49,0),MATCH(orders!J$1,products!$A$1:$G$1,0))</f>
        <v>M</v>
      </c>
      <c r="K592">
        <f>INDEX(products!$A$1:$G$49,MATCH(orders!$D592,products!$A$1:$A$49,0),MATCH(orders!K$1,products!$A$1:$G$1,0))</f>
        <v>2.5</v>
      </c>
      <c r="L592">
        <f>INDEX(products!$A$1:$G$49,MATCH(orders!$D592,products!$A$1:$A$49,0),MATCH(orders!L$1,products!$A$1:$G$1,0))</f>
        <v>31.624999999999996</v>
      </c>
      <c r="M592">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_xlfn.XLOOKUP(C593,customers!$A$1:$A$1001,customers!$B$1:$B$1001,1)</f>
        <v>Jennifer Wilkisson</v>
      </c>
      <c r="G593" s="2" t="str">
        <f>IF(_xlfn.XLOOKUP(C593,customers!$A$1:$A$1001,customers!$C$1:$C$1001,1)=0,"",_xlfn.XLOOKUP(C593,customers!$A$1:$A$1001,customers!$C$1:$C$1001,1))</f>
        <v>jwilkissongf@nba.com</v>
      </c>
      <c r="H593" s="2" t="str">
        <f>_xlfn.XLOOKUP(C593,customers!$A$1:$A$1001,customers!$G$1:$G$1001,"",)</f>
        <v>United States</v>
      </c>
      <c r="I593" t="str">
        <f>INDEX(products!$A$1:$G$49,MATCH(orders!$D593,products!$A$1:$A$49,0),MATCH(orders!I$1,products!$A$1:$G$1,0))</f>
        <v>Rob</v>
      </c>
      <c r="J593" t="str">
        <f>INDEX(products!$A$1:$G$49,MATCH(orders!$D593,products!$A$1:$A$49,0),MATCH(orders!J$1,products!$A$1:$G$1,0))</f>
        <v>D</v>
      </c>
      <c r="K593">
        <f>INDEX(products!$A$1:$G$49,MATCH(orders!$D593,products!$A$1:$A$49,0),MATCH(orders!K$1,products!$A$1:$G$1,0))</f>
        <v>0.2</v>
      </c>
      <c r="L593">
        <f>INDEX(products!$A$1:$G$49,MATCH(orders!$D593,products!$A$1:$A$49,0),MATCH(orders!L$1,products!$A$1:$G$1,0))</f>
        <v>2.6849999999999996</v>
      </c>
      <c r="M593">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_xlfn.XLOOKUP(C594,customers!$A$1:$A$1001,customers!$B$1:$B$1001,1)</f>
        <v>Kylie Mowat</v>
      </c>
      <c r="G594" s="2" t="str">
        <f>IF(_xlfn.XLOOKUP(C594,customers!$A$1:$A$1001,customers!$C$1:$C$1001,1)=0,"",_xlfn.XLOOKUP(C594,customers!$A$1:$A$1001,customers!$C$1:$C$1001,1))</f>
        <v/>
      </c>
      <c r="H594" s="2" t="str">
        <f>_xlfn.XLOOKUP(C594,customers!$A$1:$A$1001,customers!$G$1:$G$1001,"",)</f>
        <v>United States</v>
      </c>
      <c r="I594" t="str">
        <f>INDEX(products!$A$1:$G$49,MATCH(orders!$D594,products!$A$1:$A$49,0),MATCH(orders!I$1,products!$A$1:$G$1,0))</f>
        <v>Ara</v>
      </c>
      <c r="J594" t="str">
        <f>INDEX(products!$A$1:$G$49,MATCH(orders!$D594,products!$A$1:$A$49,0),MATCH(orders!J$1,products!$A$1:$G$1,0))</f>
        <v>M</v>
      </c>
      <c r="K594">
        <f>INDEX(products!$A$1:$G$49,MATCH(orders!$D594,products!$A$1:$A$49,0),MATCH(orders!K$1,products!$A$1:$G$1,0))</f>
        <v>2.5</v>
      </c>
      <c r="L594">
        <f>INDEX(products!$A$1:$G$49,MATCH(orders!$D594,products!$A$1:$A$49,0),MATCH(orders!L$1,products!$A$1:$G$1,0))</f>
        <v>25.874999999999996</v>
      </c>
      <c r="M594">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_xlfn.XLOOKUP(C595,customers!$A$1:$A$1001,customers!$B$1:$B$1001,1)</f>
        <v>Cody Verissimo</v>
      </c>
      <c r="G595" s="2" t="str">
        <f>IF(_xlfn.XLOOKUP(C595,customers!$A$1:$A$1001,customers!$C$1:$C$1001,1)=0,"",_xlfn.XLOOKUP(C595,customers!$A$1:$A$1001,customers!$C$1:$C$1001,1))</f>
        <v>cverissimogh@theglobeandmail.com</v>
      </c>
      <c r="H595" s="2" t="str">
        <f>_xlfn.XLOOKUP(C595,customers!$A$1:$A$1001,customers!$G$1:$G$1001,"",)</f>
        <v>United Kingdom</v>
      </c>
      <c r="I595" t="str">
        <f>INDEX(products!$A$1:$G$49,MATCH(orders!$D595,products!$A$1:$A$49,0),MATCH(orders!I$1,products!$A$1:$G$1,0))</f>
        <v>Exc</v>
      </c>
      <c r="J595" t="str">
        <f>INDEX(products!$A$1:$G$49,MATCH(orders!$D595,products!$A$1:$A$49,0),MATCH(orders!J$1,products!$A$1:$G$1,0))</f>
        <v>D</v>
      </c>
      <c r="K595">
        <f>INDEX(products!$A$1:$G$49,MATCH(orders!$D595,products!$A$1:$A$49,0),MATCH(orders!K$1,products!$A$1:$G$1,0))</f>
        <v>2.5</v>
      </c>
      <c r="L595">
        <f>INDEX(products!$A$1:$G$49,MATCH(orders!$D595,products!$A$1:$A$49,0),MATCH(orders!L$1,products!$A$1:$G$1,0))</f>
        <v>27.945</v>
      </c>
      <c r="M59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_xlfn.XLOOKUP(C596,customers!$A$1:$A$1001,customers!$B$1:$B$1001,1)</f>
        <v>Gabriel Starcks</v>
      </c>
      <c r="G596" s="2" t="str">
        <f>IF(_xlfn.XLOOKUP(C596,customers!$A$1:$A$1001,customers!$C$1:$C$1001,1)=0,"",_xlfn.XLOOKUP(C596,customers!$A$1:$A$1001,customers!$C$1:$C$1001,1))</f>
        <v>gstarcksgi@abc.net.au</v>
      </c>
      <c r="H596" s="2" t="str">
        <f>_xlfn.XLOOKUP(C596,customers!$A$1:$A$1001,customers!$G$1:$G$1001,"",)</f>
        <v>United States</v>
      </c>
      <c r="I596" t="str">
        <f>INDEX(products!$A$1:$G$49,MATCH(orders!$D596,products!$A$1:$A$49,0),MATCH(orders!I$1,products!$A$1:$G$1,0))</f>
        <v>Ara</v>
      </c>
      <c r="J596" t="str">
        <f>INDEX(products!$A$1:$G$49,MATCH(orders!$D596,products!$A$1:$A$49,0),MATCH(orders!J$1,products!$A$1:$G$1,0))</f>
        <v>L</v>
      </c>
      <c r="K596">
        <f>INDEX(products!$A$1:$G$49,MATCH(orders!$D596,products!$A$1:$A$49,0),MATCH(orders!K$1,products!$A$1:$G$1,0))</f>
        <v>2.5</v>
      </c>
      <c r="L596">
        <f>INDEX(products!$A$1:$G$49,MATCH(orders!$D596,products!$A$1:$A$49,0),MATCH(orders!L$1,products!$A$1:$G$1,0))</f>
        <v>29.784999999999997</v>
      </c>
      <c r="M596">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_xlfn.XLOOKUP(C597,customers!$A$1:$A$1001,customers!$B$1:$B$1001,1)</f>
        <v>Darby Dummer</v>
      </c>
      <c r="G597" s="2" t="str">
        <f>IF(_xlfn.XLOOKUP(C597,customers!$A$1:$A$1001,customers!$C$1:$C$1001,1)=0,"",_xlfn.XLOOKUP(C597,customers!$A$1:$A$1001,customers!$C$1:$C$1001,1))</f>
        <v/>
      </c>
      <c r="H597" s="2" t="str">
        <f>_xlfn.XLOOKUP(C597,customers!$A$1:$A$1001,customers!$G$1:$G$1001,"",)</f>
        <v>United Kingdom</v>
      </c>
      <c r="I597" t="str">
        <f>INDEX(products!$A$1:$G$49,MATCH(orders!$D597,products!$A$1:$A$49,0),MATCH(orders!I$1,products!$A$1:$G$1,0))</f>
        <v>Exc</v>
      </c>
      <c r="J597" t="str">
        <f>INDEX(products!$A$1:$G$49,MATCH(orders!$D597,products!$A$1:$A$49,0),MATCH(orders!J$1,products!$A$1:$G$1,0))</f>
        <v>L</v>
      </c>
      <c r="K597">
        <f>INDEX(products!$A$1:$G$49,MATCH(orders!$D597,products!$A$1:$A$49,0),MATCH(orders!K$1,products!$A$1:$G$1,0))</f>
        <v>1</v>
      </c>
      <c r="L597">
        <f>INDEX(products!$A$1:$G$49,MATCH(orders!$D597,products!$A$1:$A$49,0),MATCH(orders!L$1,products!$A$1:$G$1,0))</f>
        <v>14.85</v>
      </c>
      <c r="M597">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_xlfn.XLOOKUP(C598,customers!$A$1:$A$1001,customers!$B$1:$B$1001,1)</f>
        <v>Kienan Scholard</v>
      </c>
      <c r="G598" s="2" t="str">
        <f>IF(_xlfn.XLOOKUP(C598,customers!$A$1:$A$1001,customers!$C$1:$C$1001,1)=0,"",_xlfn.XLOOKUP(C598,customers!$A$1:$A$1001,customers!$C$1:$C$1001,1))</f>
        <v>kscholardgk@sbwire.com</v>
      </c>
      <c r="H598" s="2" t="str">
        <f>_xlfn.XLOOKUP(C598,customers!$A$1:$A$1001,customers!$G$1:$G$1001,"",)</f>
        <v>United States</v>
      </c>
      <c r="I598" t="str">
        <f>INDEX(products!$A$1:$G$49,MATCH(orders!$D598,products!$A$1:$A$49,0),MATCH(orders!I$1,products!$A$1:$G$1,0))</f>
        <v>Ara</v>
      </c>
      <c r="J598" t="str">
        <f>INDEX(products!$A$1:$G$49,MATCH(orders!$D598,products!$A$1:$A$49,0),MATCH(orders!J$1,products!$A$1:$G$1,0))</f>
        <v>M</v>
      </c>
      <c r="K598">
        <f>INDEX(products!$A$1:$G$49,MATCH(orders!$D598,products!$A$1:$A$49,0),MATCH(orders!K$1,products!$A$1:$G$1,0))</f>
        <v>0.5</v>
      </c>
      <c r="L598">
        <f>INDEX(products!$A$1:$G$49,MATCH(orders!$D598,products!$A$1:$A$49,0),MATCH(orders!L$1,products!$A$1:$G$1,0))</f>
        <v>6.75</v>
      </c>
      <c r="M598">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_xlfn.XLOOKUP(C599,customers!$A$1:$A$1001,customers!$B$1:$B$1001,1)</f>
        <v>Bo Kindley</v>
      </c>
      <c r="G599" s="2" t="str">
        <f>IF(_xlfn.XLOOKUP(C599,customers!$A$1:$A$1001,customers!$C$1:$C$1001,1)=0,"",_xlfn.XLOOKUP(C599,customers!$A$1:$A$1001,customers!$C$1:$C$1001,1))</f>
        <v>bkindleygl@wikimedia.org</v>
      </c>
      <c r="H599" s="2" t="str">
        <f>_xlfn.XLOOKUP(C599,customers!$A$1:$A$1001,customers!$G$1:$G$1001,"",)</f>
        <v>United States</v>
      </c>
      <c r="I599" t="str">
        <f>INDEX(products!$A$1:$G$49,MATCH(orders!$D599,products!$A$1:$A$49,0),MATCH(orders!I$1,products!$A$1:$G$1,0))</f>
        <v>Lib</v>
      </c>
      <c r="J599" t="str">
        <f>INDEX(products!$A$1:$G$49,MATCH(orders!$D599,products!$A$1:$A$49,0),MATCH(orders!J$1,products!$A$1:$G$1,0))</f>
        <v>L</v>
      </c>
      <c r="K599">
        <f>INDEX(products!$A$1:$G$49,MATCH(orders!$D599,products!$A$1:$A$49,0),MATCH(orders!K$1,products!$A$1:$G$1,0))</f>
        <v>2.5</v>
      </c>
      <c r="L599">
        <f>INDEX(products!$A$1:$G$49,MATCH(orders!$D599,products!$A$1:$A$49,0),MATCH(orders!L$1,products!$A$1:$G$1,0))</f>
        <v>36.454999999999998</v>
      </c>
      <c r="M599">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_xlfn.XLOOKUP(C600,customers!$A$1:$A$1001,customers!$B$1:$B$1001,1)</f>
        <v>Krissie Hammett</v>
      </c>
      <c r="G600" s="2" t="str">
        <f>IF(_xlfn.XLOOKUP(C600,customers!$A$1:$A$1001,customers!$C$1:$C$1001,1)=0,"",_xlfn.XLOOKUP(C600,customers!$A$1:$A$1001,customers!$C$1:$C$1001,1))</f>
        <v>khammettgm@dmoz.org</v>
      </c>
      <c r="H600" s="2" t="str">
        <f>_xlfn.XLOOKUP(C600,customers!$A$1:$A$1001,customers!$G$1:$G$1001,"",)</f>
        <v>United States</v>
      </c>
      <c r="I600" t="str">
        <f>INDEX(products!$A$1:$G$49,MATCH(orders!$D600,products!$A$1:$A$49,0),MATCH(orders!I$1,products!$A$1:$G$1,0))</f>
        <v>Rob</v>
      </c>
      <c r="J600" t="str">
        <f>INDEX(products!$A$1:$G$49,MATCH(orders!$D600,products!$A$1:$A$49,0),MATCH(orders!J$1,products!$A$1:$G$1,0))</f>
        <v>M</v>
      </c>
      <c r="K600">
        <f>INDEX(products!$A$1:$G$49,MATCH(orders!$D600,products!$A$1:$A$49,0),MATCH(orders!K$1,products!$A$1:$G$1,0))</f>
        <v>0.2</v>
      </c>
      <c r="L600">
        <f>INDEX(products!$A$1:$G$49,MATCH(orders!$D600,products!$A$1:$A$49,0),MATCH(orders!L$1,products!$A$1:$G$1,0))</f>
        <v>2.9849999999999999</v>
      </c>
      <c r="M600">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_xlfn.XLOOKUP(C601,customers!$A$1:$A$1001,customers!$B$1:$B$1001,1)</f>
        <v>Alisha Hulburt</v>
      </c>
      <c r="G601" s="2" t="str">
        <f>IF(_xlfn.XLOOKUP(C601,customers!$A$1:$A$1001,customers!$C$1:$C$1001,1)=0,"",_xlfn.XLOOKUP(C601,customers!$A$1:$A$1001,customers!$C$1:$C$1001,1))</f>
        <v>ahulburtgn@fda.gov</v>
      </c>
      <c r="H601" s="2" t="str">
        <f>_xlfn.XLOOKUP(C601,customers!$A$1:$A$1001,customers!$G$1:$G$1001,"",)</f>
        <v>United States</v>
      </c>
      <c r="I601" t="str">
        <f>INDEX(products!$A$1:$G$49,MATCH(orders!$D601,products!$A$1:$A$49,0),MATCH(orders!I$1,products!$A$1:$G$1,0))</f>
        <v>Ara</v>
      </c>
      <c r="J601" t="str">
        <f>INDEX(products!$A$1:$G$49,MATCH(orders!$D601,products!$A$1:$A$49,0),MATCH(orders!J$1,products!$A$1:$G$1,0))</f>
        <v>D</v>
      </c>
      <c r="K601">
        <f>INDEX(products!$A$1:$G$49,MATCH(orders!$D601,products!$A$1:$A$49,0),MATCH(orders!K$1,products!$A$1:$G$1,0))</f>
        <v>0.2</v>
      </c>
      <c r="L601">
        <f>INDEX(products!$A$1:$G$49,MATCH(orders!$D601,products!$A$1:$A$49,0),MATCH(orders!L$1,products!$A$1:$G$1,0))</f>
        <v>2.9849999999999999</v>
      </c>
      <c r="M601">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_xlfn.XLOOKUP(C602,customers!$A$1:$A$1001,customers!$B$1:$B$1001,1)</f>
        <v>Peyter Lauritzen</v>
      </c>
      <c r="G602" s="2" t="str">
        <f>IF(_xlfn.XLOOKUP(C602,customers!$A$1:$A$1001,customers!$C$1:$C$1001,1)=0,"",_xlfn.XLOOKUP(C602,customers!$A$1:$A$1001,customers!$C$1:$C$1001,1))</f>
        <v>plauritzengo@photobucket.com</v>
      </c>
      <c r="H602" s="2" t="str">
        <f>_xlfn.XLOOKUP(C602,customers!$A$1:$A$1001,customers!$G$1:$G$1001,"",)</f>
        <v>United States</v>
      </c>
      <c r="I602" t="str">
        <f>INDEX(products!$A$1:$G$49,MATCH(orders!$D602,products!$A$1:$A$49,0),MATCH(orders!I$1,products!$A$1:$G$1,0))</f>
        <v>Lib</v>
      </c>
      <c r="J602" t="str">
        <f>INDEX(products!$A$1:$G$49,MATCH(orders!$D602,products!$A$1:$A$49,0),MATCH(orders!J$1,products!$A$1:$G$1,0))</f>
        <v>D</v>
      </c>
      <c r="K602">
        <f>INDEX(products!$A$1:$G$49,MATCH(orders!$D602,products!$A$1:$A$49,0),MATCH(orders!K$1,products!$A$1:$G$1,0))</f>
        <v>0.5</v>
      </c>
      <c r="L602">
        <f>INDEX(products!$A$1:$G$49,MATCH(orders!$D602,products!$A$1:$A$49,0),MATCH(orders!L$1,products!$A$1:$G$1,0))</f>
        <v>7.77</v>
      </c>
      <c r="M602">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_xlfn.XLOOKUP(C603,customers!$A$1:$A$1001,customers!$B$1:$B$1001,1)</f>
        <v>Aurelia Burgwin</v>
      </c>
      <c r="G603" s="2" t="str">
        <f>IF(_xlfn.XLOOKUP(C603,customers!$A$1:$A$1001,customers!$C$1:$C$1001,1)=0,"",_xlfn.XLOOKUP(C603,customers!$A$1:$A$1001,customers!$C$1:$C$1001,1))</f>
        <v>aburgwingp@redcross.org</v>
      </c>
      <c r="H603" s="2" t="str">
        <f>_xlfn.XLOOKUP(C603,customers!$A$1:$A$1001,customers!$G$1:$G$1001,"",)</f>
        <v>United States</v>
      </c>
      <c r="I603" t="str">
        <f>INDEX(products!$A$1:$G$49,MATCH(orders!$D603,products!$A$1:$A$49,0),MATCH(orders!I$1,products!$A$1:$G$1,0))</f>
        <v>Rob</v>
      </c>
      <c r="J603" t="str">
        <f>INDEX(products!$A$1:$G$49,MATCH(orders!$D603,products!$A$1:$A$49,0),MATCH(orders!J$1,products!$A$1:$G$1,0))</f>
        <v>L</v>
      </c>
      <c r="K603">
        <f>INDEX(products!$A$1:$G$49,MATCH(orders!$D603,products!$A$1:$A$49,0),MATCH(orders!K$1,products!$A$1:$G$1,0))</f>
        <v>2.5</v>
      </c>
      <c r="L603">
        <f>INDEX(products!$A$1:$G$49,MATCH(orders!$D603,products!$A$1:$A$49,0),MATCH(orders!L$1,products!$A$1:$G$1,0))</f>
        <v>27.484999999999996</v>
      </c>
      <c r="M603">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_xlfn.XLOOKUP(C604,customers!$A$1:$A$1001,customers!$B$1:$B$1001,1)</f>
        <v>Emalee Rolin</v>
      </c>
      <c r="G604" s="2" t="str">
        <f>IF(_xlfn.XLOOKUP(C604,customers!$A$1:$A$1001,customers!$C$1:$C$1001,1)=0,"",_xlfn.XLOOKUP(C604,customers!$A$1:$A$1001,customers!$C$1:$C$1001,1))</f>
        <v>erolingq@google.fr</v>
      </c>
      <c r="H604" s="2" t="str">
        <f>_xlfn.XLOOKUP(C604,customers!$A$1:$A$1001,customers!$G$1:$G$1001,"",)</f>
        <v>United States</v>
      </c>
      <c r="I604" t="str">
        <f>INDEX(products!$A$1:$G$49,MATCH(orders!$D604,products!$A$1:$A$49,0),MATCH(orders!I$1,products!$A$1:$G$1,0))</f>
        <v>Exc</v>
      </c>
      <c r="J604" t="str">
        <f>INDEX(products!$A$1:$G$49,MATCH(orders!$D604,products!$A$1:$A$49,0),MATCH(orders!J$1,products!$A$1:$G$1,0))</f>
        <v>L</v>
      </c>
      <c r="K604">
        <f>INDEX(products!$A$1:$G$49,MATCH(orders!$D604,products!$A$1:$A$49,0),MATCH(orders!K$1,products!$A$1:$G$1,0))</f>
        <v>0.2</v>
      </c>
      <c r="L604">
        <f>INDEX(products!$A$1:$G$49,MATCH(orders!$D604,products!$A$1:$A$49,0),MATCH(orders!L$1,products!$A$1:$G$1,0))</f>
        <v>4.4550000000000001</v>
      </c>
      <c r="M604">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_xlfn.XLOOKUP(C605,customers!$A$1:$A$1001,customers!$B$1:$B$1001,1)</f>
        <v>Donavon Fowle</v>
      </c>
      <c r="G605" s="2" t="str">
        <f>IF(_xlfn.XLOOKUP(C605,customers!$A$1:$A$1001,customers!$C$1:$C$1001,1)=0,"",_xlfn.XLOOKUP(C605,customers!$A$1:$A$1001,customers!$C$1:$C$1001,1))</f>
        <v>dfowlegr@epa.gov</v>
      </c>
      <c r="H605" s="2" t="str">
        <f>_xlfn.XLOOKUP(C605,customers!$A$1:$A$1001,customers!$G$1:$G$1001,"",)</f>
        <v>United States</v>
      </c>
      <c r="I605" t="str">
        <f>INDEX(products!$A$1:$G$49,MATCH(orders!$D605,products!$A$1:$A$49,0),MATCH(orders!I$1,products!$A$1:$G$1,0))</f>
        <v>Rob</v>
      </c>
      <c r="J605" t="str">
        <f>INDEX(products!$A$1:$G$49,MATCH(orders!$D605,products!$A$1:$A$49,0),MATCH(orders!J$1,products!$A$1:$G$1,0))</f>
        <v>M</v>
      </c>
      <c r="K605">
        <f>INDEX(products!$A$1:$G$49,MATCH(orders!$D605,products!$A$1:$A$49,0),MATCH(orders!K$1,products!$A$1:$G$1,0))</f>
        <v>0.2</v>
      </c>
      <c r="L605">
        <f>INDEX(products!$A$1:$G$49,MATCH(orders!$D605,products!$A$1:$A$49,0),MATCH(orders!L$1,products!$A$1:$G$1,0))</f>
        <v>2.9849999999999999</v>
      </c>
      <c r="M60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_xlfn.XLOOKUP(C606,customers!$A$1:$A$1001,customers!$B$1:$B$1001,1)</f>
        <v>Jorge Bettison</v>
      </c>
      <c r="G606" s="2" t="str">
        <f>IF(_xlfn.XLOOKUP(C606,customers!$A$1:$A$1001,customers!$C$1:$C$1001,1)=0,"",_xlfn.XLOOKUP(C606,customers!$A$1:$A$1001,customers!$C$1:$C$1001,1))</f>
        <v/>
      </c>
      <c r="H606" s="2" t="str">
        <f>_xlfn.XLOOKUP(C606,customers!$A$1:$A$1001,customers!$G$1:$G$1001,"",)</f>
        <v>Ireland</v>
      </c>
      <c r="I606" t="str">
        <f>INDEX(products!$A$1:$G$49,MATCH(orders!$D606,products!$A$1:$A$49,0),MATCH(orders!I$1,products!$A$1:$G$1,0))</f>
        <v>Lib</v>
      </c>
      <c r="J606" t="str">
        <f>INDEX(products!$A$1:$G$49,MATCH(orders!$D606,products!$A$1:$A$49,0),MATCH(orders!J$1,products!$A$1:$G$1,0))</f>
        <v>D</v>
      </c>
      <c r="K606">
        <f>INDEX(products!$A$1:$G$49,MATCH(orders!$D606,products!$A$1:$A$49,0),MATCH(orders!K$1,products!$A$1:$G$1,0))</f>
        <v>2.5</v>
      </c>
      <c r="L606">
        <f>INDEX(products!$A$1:$G$49,MATCH(orders!$D606,products!$A$1:$A$49,0),MATCH(orders!L$1,products!$A$1:$G$1,0))</f>
        <v>29.784999999999997</v>
      </c>
      <c r="M606">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_xlfn.XLOOKUP(C607,customers!$A$1:$A$1001,customers!$B$1:$B$1001,1)</f>
        <v>Wang Powlesland</v>
      </c>
      <c r="G607" s="2" t="str">
        <f>IF(_xlfn.XLOOKUP(C607,customers!$A$1:$A$1001,customers!$C$1:$C$1001,1)=0,"",_xlfn.XLOOKUP(C607,customers!$A$1:$A$1001,customers!$C$1:$C$1001,1))</f>
        <v>wpowleslandgt@soundcloud.com</v>
      </c>
      <c r="H607" s="2" t="str">
        <f>_xlfn.XLOOKUP(C607,customers!$A$1:$A$1001,customers!$G$1:$G$1001,"",)</f>
        <v>United States</v>
      </c>
      <c r="I607" t="str">
        <f>INDEX(products!$A$1:$G$49,MATCH(orders!$D607,products!$A$1:$A$49,0),MATCH(orders!I$1,products!$A$1:$G$1,0))</f>
        <v>Ara</v>
      </c>
      <c r="J607" t="str">
        <f>INDEX(products!$A$1:$G$49,MATCH(orders!$D607,products!$A$1:$A$49,0),MATCH(orders!J$1,products!$A$1:$G$1,0))</f>
        <v>L</v>
      </c>
      <c r="K607">
        <f>INDEX(products!$A$1:$G$49,MATCH(orders!$D607,products!$A$1:$A$49,0),MATCH(orders!K$1,products!$A$1:$G$1,0))</f>
        <v>2.5</v>
      </c>
      <c r="L607">
        <f>INDEX(products!$A$1:$G$49,MATCH(orders!$D607,products!$A$1:$A$49,0),MATCH(orders!L$1,products!$A$1:$G$1,0))</f>
        <v>29.784999999999997</v>
      </c>
      <c r="M607">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_xlfn.XLOOKUP(C608,customers!$A$1:$A$1001,customers!$B$1:$B$1001,1)</f>
        <v>Cody Verissimo</v>
      </c>
      <c r="G608" s="2" t="str">
        <f>IF(_xlfn.XLOOKUP(C608,customers!$A$1:$A$1001,customers!$C$1:$C$1001,1)=0,"",_xlfn.XLOOKUP(C608,customers!$A$1:$A$1001,customers!$C$1:$C$1001,1))</f>
        <v>cverissimogh@theglobeandmail.com</v>
      </c>
      <c r="H608" s="2" t="str">
        <f>_xlfn.XLOOKUP(C608,customers!$A$1:$A$1001,customers!$G$1:$G$1001,"",)</f>
        <v>United Kingdom</v>
      </c>
      <c r="I608" t="str">
        <f>INDEX(products!$A$1:$G$49,MATCH(orders!$D608,products!$A$1:$A$49,0),MATCH(orders!I$1,products!$A$1:$G$1,0))</f>
        <v>Lib</v>
      </c>
      <c r="J608" t="str">
        <f>INDEX(products!$A$1:$G$49,MATCH(orders!$D608,products!$A$1:$A$49,0),MATCH(orders!J$1,products!$A$1:$G$1,0))</f>
        <v>L</v>
      </c>
      <c r="K608">
        <f>INDEX(products!$A$1:$G$49,MATCH(orders!$D608,products!$A$1:$A$49,0),MATCH(orders!K$1,products!$A$1:$G$1,0))</f>
        <v>2.5</v>
      </c>
      <c r="L608">
        <f>INDEX(products!$A$1:$G$49,MATCH(orders!$D608,products!$A$1:$A$49,0),MATCH(orders!L$1,products!$A$1:$G$1,0))</f>
        <v>36.454999999999998</v>
      </c>
      <c r="M608">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_xlfn.XLOOKUP(C609,customers!$A$1:$A$1001,customers!$B$1:$B$1001,1)</f>
        <v>Laurence Ellingham</v>
      </c>
      <c r="G609" s="2" t="str">
        <f>IF(_xlfn.XLOOKUP(C609,customers!$A$1:$A$1001,customers!$C$1:$C$1001,1)=0,"",_xlfn.XLOOKUP(C609,customers!$A$1:$A$1001,customers!$C$1:$C$1001,1))</f>
        <v>lellinghamgv@sciencedaily.com</v>
      </c>
      <c r="H609" s="2" t="str">
        <f>_xlfn.XLOOKUP(C609,customers!$A$1:$A$1001,customers!$G$1:$G$1001,"",)</f>
        <v>United States</v>
      </c>
      <c r="I609" t="str">
        <f>INDEX(products!$A$1:$G$49,MATCH(orders!$D609,products!$A$1:$A$49,0),MATCH(orders!I$1,products!$A$1:$G$1,0))</f>
        <v>Exc</v>
      </c>
      <c r="J609" t="str">
        <f>INDEX(products!$A$1:$G$49,MATCH(orders!$D609,products!$A$1:$A$49,0),MATCH(orders!J$1,products!$A$1:$G$1,0))</f>
        <v>D</v>
      </c>
      <c r="K609">
        <f>INDEX(products!$A$1:$G$49,MATCH(orders!$D609,products!$A$1:$A$49,0),MATCH(orders!K$1,products!$A$1:$G$1,0))</f>
        <v>0.2</v>
      </c>
      <c r="L609">
        <f>INDEX(products!$A$1:$G$49,MATCH(orders!$D609,products!$A$1:$A$49,0),MATCH(orders!L$1,products!$A$1:$G$1,0))</f>
        <v>3.645</v>
      </c>
      <c r="M609">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_xlfn.XLOOKUP(C610,customers!$A$1:$A$1001,customers!$B$1:$B$1001,1)</f>
        <v>Billy Neiland</v>
      </c>
      <c r="G610" s="2" t="str">
        <f>IF(_xlfn.XLOOKUP(C610,customers!$A$1:$A$1001,customers!$C$1:$C$1001,1)=0,"",_xlfn.XLOOKUP(C610,customers!$A$1:$A$1001,customers!$C$1:$C$1001,1))</f>
        <v/>
      </c>
      <c r="H610" s="2" t="str">
        <f>_xlfn.XLOOKUP(C610,customers!$A$1:$A$1001,customers!$G$1:$G$1001,"",)</f>
        <v>United States</v>
      </c>
      <c r="I610" t="str">
        <f>INDEX(products!$A$1:$G$49,MATCH(orders!$D610,products!$A$1:$A$49,0),MATCH(orders!I$1,products!$A$1:$G$1,0))</f>
        <v>Exc</v>
      </c>
      <c r="J610" t="str">
        <f>INDEX(products!$A$1:$G$49,MATCH(orders!$D610,products!$A$1:$A$49,0),MATCH(orders!J$1,products!$A$1:$G$1,0))</f>
        <v>D</v>
      </c>
      <c r="K610">
        <f>INDEX(products!$A$1:$G$49,MATCH(orders!$D610,products!$A$1:$A$49,0),MATCH(orders!K$1,products!$A$1:$G$1,0))</f>
        <v>2.5</v>
      </c>
      <c r="L610">
        <f>INDEX(products!$A$1:$G$49,MATCH(orders!$D610,products!$A$1:$A$49,0),MATCH(orders!L$1,products!$A$1:$G$1,0))</f>
        <v>27.945</v>
      </c>
      <c r="M610">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_xlfn.XLOOKUP(C611,customers!$A$1:$A$1001,customers!$B$1:$B$1001,1)</f>
        <v>Ancell Fendt</v>
      </c>
      <c r="G611" s="2" t="str">
        <f>IF(_xlfn.XLOOKUP(C611,customers!$A$1:$A$1001,customers!$C$1:$C$1001,1)=0,"",_xlfn.XLOOKUP(C611,customers!$A$1:$A$1001,customers!$C$1:$C$1001,1))</f>
        <v>afendtgx@forbes.com</v>
      </c>
      <c r="H611" s="2" t="str">
        <f>_xlfn.XLOOKUP(C611,customers!$A$1:$A$1001,customers!$G$1:$G$1001,"",)</f>
        <v>United States</v>
      </c>
      <c r="I611" t="str">
        <f>INDEX(products!$A$1:$G$49,MATCH(orders!$D611,products!$A$1:$A$49,0),MATCH(orders!I$1,products!$A$1:$G$1,0))</f>
        <v>Lib</v>
      </c>
      <c r="J611" t="str">
        <f>INDEX(products!$A$1:$G$49,MATCH(orders!$D611,products!$A$1:$A$49,0),MATCH(orders!J$1,products!$A$1:$G$1,0))</f>
        <v>M</v>
      </c>
      <c r="K611">
        <f>INDEX(products!$A$1:$G$49,MATCH(orders!$D611,products!$A$1:$A$49,0),MATCH(orders!K$1,products!$A$1:$G$1,0))</f>
        <v>0.2</v>
      </c>
      <c r="L611">
        <f>INDEX(products!$A$1:$G$49,MATCH(orders!$D611,products!$A$1:$A$49,0),MATCH(orders!L$1,products!$A$1:$G$1,0))</f>
        <v>4.3650000000000002</v>
      </c>
      <c r="M611">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_xlfn.XLOOKUP(C612,customers!$A$1:$A$1001,customers!$B$1:$B$1001,1)</f>
        <v>Angelia Cleyburn</v>
      </c>
      <c r="G612" s="2" t="str">
        <f>IF(_xlfn.XLOOKUP(C612,customers!$A$1:$A$1001,customers!$C$1:$C$1001,1)=0,"",_xlfn.XLOOKUP(C612,customers!$A$1:$A$1001,customers!$C$1:$C$1001,1))</f>
        <v>acleyburngy@lycos.com</v>
      </c>
      <c r="H612" s="2" t="str">
        <f>_xlfn.XLOOKUP(C612,customers!$A$1:$A$1001,customers!$G$1:$G$1001,"",)</f>
        <v>United States</v>
      </c>
      <c r="I612" t="str">
        <f>INDEX(products!$A$1:$G$49,MATCH(orders!$D612,products!$A$1:$A$49,0),MATCH(orders!I$1,products!$A$1:$G$1,0))</f>
        <v>Rob</v>
      </c>
      <c r="J612" t="str">
        <f>INDEX(products!$A$1:$G$49,MATCH(orders!$D612,products!$A$1:$A$49,0),MATCH(orders!J$1,products!$A$1:$G$1,0))</f>
        <v>M</v>
      </c>
      <c r="K612">
        <f>INDEX(products!$A$1:$G$49,MATCH(orders!$D612,products!$A$1:$A$49,0),MATCH(orders!K$1,products!$A$1:$G$1,0))</f>
        <v>1</v>
      </c>
      <c r="L612">
        <f>INDEX(products!$A$1:$G$49,MATCH(orders!$D612,products!$A$1:$A$49,0),MATCH(orders!L$1,products!$A$1:$G$1,0))</f>
        <v>9.9499999999999993</v>
      </c>
      <c r="M612">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_xlfn.XLOOKUP(C613,customers!$A$1:$A$1001,customers!$B$1:$B$1001,1)</f>
        <v>Temple Castiglione</v>
      </c>
      <c r="G613" s="2" t="str">
        <f>IF(_xlfn.XLOOKUP(C613,customers!$A$1:$A$1001,customers!$C$1:$C$1001,1)=0,"",_xlfn.XLOOKUP(C613,customers!$A$1:$A$1001,customers!$C$1:$C$1001,1))</f>
        <v>tcastiglionegz@xing.com</v>
      </c>
      <c r="H613" s="2" t="str">
        <f>_xlfn.XLOOKUP(C613,customers!$A$1:$A$1001,customers!$G$1:$G$1001,"",)</f>
        <v>United States</v>
      </c>
      <c r="I613" t="str">
        <f>INDEX(products!$A$1:$G$49,MATCH(orders!$D613,products!$A$1:$A$49,0),MATCH(orders!I$1,products!$A$1:$G$1,0))</f>
        <v>Exc</v>
      </c>
      <c r="J613" t="str">
        <f>INDEX(products!$A$1:$G$49,MATCH(orders!$D613,products!$A$1:$A$49,0),MATCH(orders!J$1,products!$A$1:$G$1,0))</f>
        <v>L</v>
      </c>
      <c r="K613">
        <f>INDEX(products!$A$1:$G$49,MATCH(orders!$D613,products!$A$1:$A$49,0),MATCH(orders!K$1,products!$A$1:$G$1,0))</f>
        <v>2.5</v>
      </c>
      <c r="L613">
        <f>INDEX(products!$A$1:$G$49,MATCH(orders!$D613,products!$A$1:$A$49,0),MATCH(orders!L$1,products!$A$1:$G$1,0))</f>
        <v>34.154999999999994</v>
      </c>
      <c r="M613">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_xlfn.XLOOKUP(C614,customers!$A$1:$A$1001,customers!$B$1:$B$1001,1)</f>
        <v>Betti Lacasa</v>
      </c>
      <c r="G614" s="2" t="str">
        <f>IF(_xlfn.XLOOKUP(C614,customers!$A$1:$A$1001,customers!$C$1:$C$1001,1)=0,"",_xlfn.XLOOKUP(C614,customers!$A$1:$A$1001,customers!$C$1:$C$1001,1))</f>
        <v/>
      </c>
      <c r="H614" s="2" t="str">
        <f>_xlfn.XLOOKUP(C614,customers!$A$1:$A$1001,customers!$G$1:$G$1001,"",)</f>
        <v>Ireland</v>
      </c>
      <c r="I614" t="str">
        <f>INDEX(products!$A$1:$G$49,MATCH(orders!$D614,products!$A$1:$A$49,0),MATCH(orders!I$1,products!$A$1:$G$1,0))</f>
        <v>Ara</v>
      </c>
      <c r="J614" t="str">
        <f>INDEX(products!$A$1:$G$49,MATCH(orders!$D614,products!$A$1:$A$49,0),MATCH(orders!J$1,products!$A$1:$G$1,0))</f>
        <v>M</v>
      </c>
      <c r="K614">
        <f>INDEX(products!$A$1:$G$49,MATCH(orders!$D614,products!$A$1:$A$49,0),MATCH(orders!K$1,products!$A$1:$G$1,0))</f>
        <v>0.2</v>
      </c>
      <c r="L614">
        <f>INDEX(products!$A$1:$G$49,MATCH(orders!$D614,products!$A$1:$A$49,0),MATCH(orders!L$1,products!$A$1:$G$1,0))</f>
        <v>3.375</v>
      </c>
      <c r="M614">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_xlfn.XLOOKUP(C615,customers!$A$1:$A$1001,customers!$B$1:$B$1001,1)</f>
        <v>Gunilla Lynch</v>
      </c>
      <c r="G615" s="2" t="str">
        <f>IF(_xlfn.XLOOKUP(C615,customers!$A$1:$A$1001,customers!$C$1:$C$1001,1)=0,"",_xlfn.XLOOKUP(C615,customers!$A$1:$A$1001,customers!$C$1:$C$1001,1))</f>
        <v/>
      </c>
      <c r="H615" s="2" t="str">
        <f>_xlfn.XLOOKUP(C615,customers!$A$1:$A$1001,customers!$G$1:$G$1001,"",)</f>
        <v>United States</v>
      </c>
      <c r="I615" t="str">
        <f>INDEX(products!$A$1:$G$49,MATCH(orders!$D615,products!$A$1:$A$49,0),MATCH(orders!I$1,products!$A$1:$G$1,0))</f>
        <v>Rob</v>
      </c>
      <c r="J615" t="str">
        <f>INDEX(products!$A$1:$G$49,MATCH(orders!$D615,products!$A$1:$A$49,0),MATCH(orders!J$1,products!$A$1:$G$1,0))</f>
        <v>M</v>
      </c>
      <c r="K615">
        <f>INDEX(products!$A$1:$G$49,MATCH(orders!$D615,products!$A$1:$A$49,0),MATCH(orders!K$1,products!$A$1:$G$1,0))</f>
        <v>0.5</v>
      </c>
      <c r="L615">
        <f>INDEX(products!$A$1:$G$49,MATCH(orders!$D615,products!$A$1:$A$49,0),MATCH(orders!L$1,products!$A$1:$G$1,0))</f>
        <v>5.97</v>
      </c>
      <c r="M61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_xlfn.XLOOKUP(C616,customers!$A$1:$A$1001,customers!$B$1:$B$1001,1)</f>
        <v>Cody Verissimo</v>
      </c>
      <c r="G616" s="2" t="str">
        <f>IF(_xlfn.XLOOKUP(C616,customers!$A$1:$A$1001,customers!$C$1:$C$1001,1)=0,"",_xlfn.XLOOKUP(C616,customers!$A$1:$A$1001,customers!$C$1:$C$1001,1))</f>
        <v>cverissimogh@theglobeandmail.com</v>
      </c>
      <c r="H616" s="2" t="str">
        <f>_xlfn.XLOOKUP(C616,customers!$A$1:$A$1001,customers!$G$1:$G$1001,"",)</f>
        <v>United Kingdom</v>
      </c>
      <c r="I616" t="str">
        <f>INDEX(products!$A$1:$G$49,MATCH(orders!$D616,products!$A$1:$A$49,0),MATCH(orders!I$1,products!$A$1:$G$1,0))</f>
        <v>Rob</v>
      </c>
      <c r="J616" t="str">
        <f>INDEX(products!$A$1:$G$49,MATCH(orders!$D616,products!$A$1:$A$49,0),MATCH(orders!J$1,products!$A$1:$G$1,0))</f>
        <v>M</v>
      </c>
      <c r="K616">
        <f>INDEX(products!$A$1:$G$49,MATCH(orders!$D616,products!$A$1:$A$49,0),MATCH(orders!K$1,products!$A$1:$G$1,0))</f>
        <v>0.5</v>
      </c>
      <c r="L616">
        <f>INDEX(products!$A$1:$G$49,MATCH(orders!$D616,products!$A$1:$A$49,0),MATCH(orders!L$1,products!$A$1:$G$1,0))</f>
        <v>5.97</v>
      </c>
      <c r="M616">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_xlfn.XLOOKUP(C617,customers!$A$1:$A$1001,customers!$B$1:$B$1001,1)</f>
        <v>Shay Couronne</v>
      </c>
      <c r="G617" s="2" t="str">
        <f>IF(_xlfn.XLOOKUP(C617,customers!$A$1:$A$1001,customers!$C$1:$C$1001,1)=0,"",_xlfn.XLOOKUP(C617,customers!$A$1:$A$1001,customers!$C$1:$C$1001,1))</f>
        <v>scouronneh3@mozilla.org</v>
      </c>
      <c r="H617" s="2" t="str">
        <f>_xlfn.XLOOKUP(C617,customers!$A$1:$A$1001,customers!$G$1:$G$1001,"",)</f>
        <v>United States</v>
      </c>
      <c r="I617" t="str">
        <f>INDEX(products!$A$1:$G$49,MATCH(orders!$D617,products!$A$1:$A$49,0),MATCH(orders!I$1,products!$A$1:$G$1,0))</f>
        <v>Lib</v>
      </c>
      <c r="J617" t="str">
        <f>INDEX(products!$A$1:$G$49,MATCH(orders!$D617,products!$A$1:$A$49,0),MATCH(orders!J$1,products!$A$1:$G$1,0))</f>
        <v>L</v>
      </c>
      <c r="K617">
        <f>INDEX(products!$A$1:$G$49,MATCH(orders!$D617,products!$A$1:$A$49,0),MATCH(orders!K$1,products!$A$1:$G$1,0))</f>
        <v>2.5</v>
      </c>
      <c r="L617">
        <f>INDEX(products!$A$1:$G$49,MATCH(orders!$D617,products!$A$1:$A$49,0),MATCH(orders!L$1,products!$A$1:$G$1,0))</f>
        <v>36.454999999999998</v>
      </c>
      <c r="M617">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_xlfn.XLOOKUP(C618,customers!$A$1:$A$1001,customers!$B$1:$B$1001,1)</f>
        <v>Linus Flippelli</v>
      </c>
      <c r="G618" s="2" t="str">
        <f>IF(_xlfn.XLOOKUP(C618,customers!$A$1:$A$1001,customers!$C$1:$C$1001,1)=0,"",_xlfn.XLOOKUP(C618,customers!$A$1:$A$1001,customers!$C$1:$C$1001,1))</f>
        <v>lflippellih4@github.io</v>
      </c>
      <c r="H618" s="2" t="str">
        <f>_xlfn.XLOOKUP(C618,customers!$A$1:$A$1001,customers!$G$1:$G$1001,"",)</f>
        <v>United Kingdom</v>
      </c>
      <c r="I618" t="str">
        <f>INDEX(products!$A$1:$G$49,MATCH(orders!$D618,products!$A$1:$A$49,0),MATCH(orders!I$1,products!$A$1:$G$1,0))</f>
        <v>Exc</v>
      </c>
      <c r="J618" t="str">
        <f>INDEX(products!$A$1:$G$49,MATCH(orders!$D618,products!$A$1:$A$49,0),MATCH(orders!J$1,products!$A$1:$G$1,0))</f>
        <v>M</v>
      </c>
      <c r="K618">
        <f>INDEX(products!$A$1:$G$49,MATCH(orders!$D618,products!$A$1:$A$49,0),MATCH(orders!K$1,products!$A$1:$G$1,0))</f>
        <v>2.5</v>
      </c>
      <c r="L618">
        <f>INDEX(products!$A$1:$G$49,MATCH(orders!$D618,products!$A$1:$A$49,0),MATCH(orders!L$1,products!$A$1:$G$1,0))</f>
        <v>31.624999999999996</v>
      </c>
      <c r="M618">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_xlfn.XLOOKUP(C619,customers!$A$1:$A$1001,customers!$B$1:$B$1001,1)</f>
        <v>Rachelle Elizabeth</v>
      </c>
      <c r="G619" s="2" t="str">
        <f>IF(_xlfn.XLOOKUP(C619,customers!$A$1:$A$1001,customers!$C$1:$C$1001,1)=0,"",_xlfn.XLOOKUP(C619,customers!$A$1:$A$1001,customers!$C$1:$C$1001,1))</f>
        <v>relizabethh5@live.com</v>
      </c>
      <c r="H619" s="2" t="str">
        <f>_xlfn.XLOOKUP(C619,customers!$A$1:$A$1001,customers!$G$1:$G$1001,"",)</f>
        <v>United States</v>
      </c>
      <c r="I619" t="str">
        <f>INDEX(products!$A$1:$G$49,MATCH(orders!$D619,products!$A$1:$A$49,0),MATCH(orders!I$1,products!$A$1:$G$1,0))</f>
        <v>Lib</v>
      </c>
      <c r="J619" t="str">
        <f>INDEX(products!$A$1:$G$49,MATCH(orders!$D619,products!$A$1:$A$49,0),MATCH(orders!J$1,products!$A$1:$G$1,0))</f>
        <v>M</v>
      </c>
      <c r="K619">
        <f>INDEX(products!$A$1:$G$49,MATCH(orders!$D619,products!$A$1:$A$49,0),MATCH(orders!K$1,products!$A$1:$G$1,0))</f>
        <v>2.5</v>
      </c>
      <c r="L619">
        <f>INDEX(products!$A$1:$G$49,MATCH(orders!$D619,products!$A$1:$A$49,0),MATCH(orders!L$1,products!$A$1:$G$1,0))</f>
        <v>33.464999999999996</v>
      </c>
      <c r="M619">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_xlfn.XLOOKUP(C620,customers!$A$1:$A$1001,customers!$B$1:$B$1001,1)</f>
        <v>Innis Renhard</v>
      </c>
      <c r="G620" s="2" t="str">
        <f>IF(_xlfn.XLOOKUP(C620,customers!$A$1:$A$1001,customers!$C$1:$C$1001,1)=0,"",_xlfn.XLOOKUP(C620,customers!$A$1:$A$1001,customers!$C$1:$C$1001,1))</f>
        <v>irenhardh6@i2i.jp</v>
      </c>
      <c r="H620" s="2" t="str">
        <f>_xlfn.XLOOKUP(C620,customers!$A$1:$A$1001,customers!$G$1:$G$1001,"",)</f>
        <v>United States</v>
      </c>
      <c r="I620" t="str">
        <f>INDEX(products!$A$1:$G$49,MATCH(orders!$D620,products!$A$1:$A$49,0),MATCH(orders!I$1,products!$A$1:$G$1,0))</f>
        <v>Exc</v>
      </c>
      <c r="J620" t="str">
        <f>INDEX(products!$A$1:$G$49,MATCH(orders!$D620,products!$A$1:$A$49,0),MATCH(orders!J$1,products!$A$1:$G$1,0))</f>
        <v>D</v>
      </c>
      <c r="K620">
        <f>INDEX(products!$A$1:$G$49,MATCH(orders!$D620,products!$A$1:$A$49,0),MATCH(orders!K$1,products!$A$1:$G$1,0))</f>
        <v>1</v>
      </c>
      <c r="L620">
        <f>INDEX(products!$A$1:$G$49,MATCH(orders!$D620,products!$A$1:$A$49,0),MATCH(orders!L$1,products!$A$1:$G$1,0))</f>
        <v>12.15</v>
      </c>
      <c r="M620">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_xlfn.XLOOKUP(C621,customers!$A$1:$A$1001,customers!$B$1:$B$1001,1)</f>
        <v>Winne Roche</v>
      </c>
      <c r="G621" s="2" t="str">
        <f>IF(_xlfn.XLOOKUP(C621,customers!$A$1:$A$1001,customers!$C$1:$C$1001,1)=0,"",_xlfn.XLOOKUP(C621,customers!$A$1:$A$1001,customers!$C$1:$C$1001,1))</f>
        <v>wrocheh7@xinhuanet.com</v>
      </c>
      <c r="H621" s="2" t="str">
        <f>_xlfn.XLOOKUP(C621,customers!$A$1:$A$1001,customers!$G$1:$G$1001,"",)</f>
        <v>United States</v>
      </c>
      <c r="I621" t="str">
        <f>INDEX(products!$A$1:$G$49,MATCH(orders!$D621,products!$A$1:$A$49,0),MATCH(orders!I$1,products!$A$1:$G$1,0))</f>
        <v>Lib</v>
      </c>
      <c r="J621" t="str">
        <f>INDEX(products!$A$1:$G$49,MATCH(orders!$D621,products!$A$1:$A$49,0),MATCH(orders!J$1,products!$A$1:$G$1,0))</f>
        <v>D</v>
      </c>
      <c r="K621">
        <f>INDEX(products!$A$1:$G$49,MATCH(orders!$D621,products!$A$1:$A$49,0),MATCH(orders!K$1,products!$A$1:$G$1,0))</f>
        <v>0.5</v>
      </c>
      <c r="L621">
        <f>INDEX(products!$A$1:$G$49,MATCH(orders!$D621,products!$A$1:$A$49,0),MATCH(orders!L$1,products!$A$1:$G$1,0))</f>
        <v>7.77</v>
      </c>
      <c r="M621">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_xlfn.XLOOKUP(C622,customers!$A$1:$A$1001,customers!$B$1:$B$1001,1)</f>
        <v>Linn Alaway</v>
      </c>
      <c r="G622" s="2" t="str">
        <f>IF(_xlfn.XLOOKUP(C622,customers!$A$1:$A$1001,customers!$C$1:$C$1001,1)=0,"",_xlfn.XLOOKUP(C622,customers!$A$1:$A$1001,customers!$C$1:$C$1001,1))</f>
        <v>lalawayhh@weather.com</v>
      </c>
      <c r="H622" s="2" t="str">
        <f>_xlfn.XLOOKUP(C622,customers!$A$1:$A$1001,customers!$G$1:$G$1001,"",)</f>
        <v>United States</v>
      </c>
      <c r="I622" t="str">
        <f>INDEX(products!$A$1:$G$49,MATCH(orders!$D622,products!$A$1:$A$49,0),MATCH(orders!I$1,products!$A$1:$G$1,0))</f>
        <v>Ara</v>
      </c>
      <c r="J622" t="str">
        <f>INDEX(products!$A$1:$G$49,MATCH(orders!$D622,products!$A$1:$A$49,0),MATCH(orders!J$1,products!$A$1:$G$1,0))</f>
        <v>M</v>
      </c>
      <c r="K622">
        <f>INDEX(products!$A$1:$G$49,MATCH(orders!$D622,products!$A$1:$A$49,0),MATCH(orders!K$1,products!$A$1:$G$1,0))</f>
        <v>0.2</v>
      </c>
      <c r="L622">
        <f>INDEX(products!$A$1:$G$49,MATCH(orders!$D622,products!$A$1:$A$49,0),MATCH(orders!L$1,products!$A$1:$G$1,0))</f>
        <v>3.375</v>
      </c>
      <c r="M622">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_xlfn.XLOOKUP(C623,customers!$A$1:$A$1001,customers!$B$1:$B$1001,1)</f>
        <v>Cordy Odgaard</v>
      </c>
      <c r="G623" s="2" t="str">
        <f>IF(_xlfn.XLOOKUP(C623,customers!$A$1:$A$1001,customers!$C$1:$C$1001,1)=0,"",_xlfn.XLOOKUP(C623,customers!$A$1:$A$1001,customers!$C$1:$C$1001,1))</f>
        <v>codgaardh9@nsw.gov.au</v>
      </c>
      <c r="H623" s="2" t="str">
        <f>_xlfn.XLOOKUP(C623,customers!$A$1:$A$1001,customers!$G$1:$G$1001,"",)</f>
        <v>United States</v>
      </c>
      <c r="I623" t="str">
        <f>INDEX(products!$A$1:$G$49,MATCH(orders!$D623,products!$A$1:$A$49,0),MATCH(orders!I$1,products!$A$1:$G$1,0))</f>
        <v>Ara</v>
      </c>
      <c r="J623" t="str">
        <f>INDEX(products!$A$1:$G$49,MATCH(orders!$D623,products!$A$1:$A$49,0),MATCH(orders!J$1,products!$A$1:$G$1,0))</f>
        <v>L</v>
      </c>
      <c r="K623">
        <f>INDEX(products!$A$1:$G$49,MATCH(orders!$D623,products!$A$1:$A$49,0),MATCH(orders!K$1,products!$A$1:$G$1,0))</f>
        <v>1</v>
      </c>
      <c r="L623">
        <f>INDEX(products!$A$1:$G$49,MATCH(orders!$D623,products!$A$1:$A$49,0),MATCH(orders!L$1,products!$A$1:$G$1,0))</f>
        <v>12.95</v>
      </c>
      <c r="M623">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_xlfn.XLOOKUP(C624,customers!$A$1:$A$1001,customers!$B$1:$B$1001,1)</f>
        <v>Bertine Byrd</v>
      </c>
      <c r="G624" s="2" t="str">
        <f>IF(_xlfn.XLOOKUP(C624,customers!$A$1:$A$1001,customers!$C$1:$C$1001,1)=0,"",_xlfn.XLOOKUP(C624,customers!$A$1:$A$1001,customers!$C$1:$C$1001,1))</f>
        <v>bbyrdha@4shared.com</v>
      </c>
      <c r="H624" s="2" t="str">
        <f>_xlfn.XLOOKUP(C624,customers!$A$1:$A$1001,customers!$G$1:$G$1001,"",)</f>
        <v>United States</v>
      </c>
      <c r="I624" t="str">
        <f>INDEX(products!$A$1:$G$49,MATCH(orders!$D624,products!$A$1:$A$49,0),MATCH(orders!I$1,products!$A$1:$G$1,0))</f>
        <v>Lib</v>
      </c>
      <c r="J624" t="str">
        <f>INDEX(products!$A$1:$G$49,MATCH(orders!$D624,products!$A$1:$A$49,0),MATCH(orders!J$1,products!$A$1:$G$1,0))</f>
        <v>M</v>
      </c>
      <c r="K624">
        <f>INDEX(products!$A$1:$G$49,MATCH(orders!$D624,products!$A$1:$A$49,0),MATCH(orders!K$1,products!$A$1:$G$1,0))</f>
        <v>2.5</v>
      </c>
      <c r="L624">
        <f>INDEX(products!$A$1:$G$49,MATCH(orders!$D624,products!$A$1:$A$49,0),MATCH(orders!L$1,products!$A$1:$G$1,0))</f>
        <v>33.464999999999996</v>
      </c>
      <c r="M624">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_xlfn.XLOOKUP(C625,customers!$A$1:$A$1001,customers!$B$1:$B$1001,1)</f>
        <v>Nelie Garnson</v>
      </c>
      <c r="G625" s="2" t="str">
        <f>IF(_xlfn.XLOOKUP(C625,customers!$A$1:$A$1001,customers!$C$1:$C$1001,1)=0,"",_xlfn.XLOOKUP(C625,customers!$A$1:$A$1001,customers!$C$1:$C$1001,1))</f>
        <v/>
      </c>
      <c r="H625" s="2" t="str">
        <f>_xlfn.XLOOKUP(C625,customers!$A$1:$A$1001,customers!$G$1:$G$1001,"",)</f>
        <v>United Kingdom</v>
      </c>
      <c r="I625" t="str">
        <f>INDEX(products!$A$1:$G$49,MATCH(orders!$D625,products!$A$1:$A$49,0),MATCH(orders!I$1,products!$A$1:$G$1,0))</f>
        <v>Exc</v>
      </c>
      <c r="J625" t="str">
        <f>INDEX(products!$A$1:$G$49,MATCH(orders!$D625,products!$A$1:$A$49,0),MATCH(orders!J$1,products!$A$1:$G$1,0))</f>
        <v>D</v>
      </c>
      <c r="K625">
        <f>INDEX(products!$A$1:$G$49,MATCH(orders!$D625,products!$A$1:$A$49,0),MATCH(orders!K$1,products!$A$1:$G$1,0))</f>
        <v>1</v>
      </c>
      <c r="L625">
        <f>INDEX(products!$A$1:$G$49,MATCH(orders!$D625,products!$A$1:$A$49,0),MATCH(orders!L$1,products!$A$1:$G$1,0))</f>
        <v>12.15</v>
      </c>
      <c r="M62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_xlfn.XLOOKUP(C626,customers!$A$1:$A$1001,customers!$B$1:$B$1001,1)</f>
        <v>Dianne Chardin</v>
      </c>
      <c r="G626" s="2" t="str">
        <f>IF(_xlfn.XLOOKUP(C626,customers!$A$1:$A$1001,customers!$C$1:$C$1001,1)=0,"",_xlfn.XLOOKUP(C626,customers!$A$1:$A$1001,customers!$C$1:$C$1001,1))</f>
        <v>dchardinhc@nhs.uk</v>
      </c>
      <c r="H626" s="2" t="str">
        <f>_xlfn.XLOOKUP(C626,customers!$A$1:$A$1001,customers!$G$1:$G$1001,"",)</f>
        <v>Ireland</v>
      </c>
      <c r="I626" t="str">
        <f>INDEX(products!$A$1:$G$49,MATCH(orders!$D626,products!$A$1:$A$49,0),MATCH(orders!I$1,products!$A$1:$G$1,0))</f>
        <v>Exc</v>
      </c>
      <c r="J626" t="str">
        <f>INDEX(products!$A$1:$G$49,MATCH(orders!$D626,products!$A$1:$A$49,0),MATCH(orders!J$1,products!$A$1:$G$1,0))</f>
        <v>M</v>
      </c>
      <c r="K626">
        <f>INDEX(products!$A$1:$G$49,MATCH(orders!$D626,products!$A$1:$A$49,0),MATCH(orders!K$1,products!$A$1:$G$1,0))</f>
        <v>2.5</v>
      </c>
      <c r="L626">
        <f>INDEX(products!$A$1:$G$49,MATCH(orders!$D626,products!$A$1:$A$49,0),MATCH(orders!L$1,products!$A$1:$G$1,0))</f>
        <v>31.624999999999996</v>
      </c>
      <c r="M626">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_xlfn.XLOOKUP(C627,customers!$A$1:$A$1001,customers!$B$1:$B$1001,1)</f>
        <v>Hailee Radbone</v>
      </c>
      <c r="G627" s="2" t="str">
        <f>IF(_xlfn.XLOOKUP(C627,customers!$A$1:$A$1001,customers!$C$1:$C$1001,1)=0,"",_xlfn.XLOOKUP(C627,customers!$A$1:$A$1001,customers!$C$1:$C$1001,1))</f>
        <v>hradbonehd@newsvine.com</v>
      </c>
      <c r="H627" s="2" t="str">
        <f>_xlfn.XLOOKUP(C627,customers!$A$1:$A$1001,customers!$G$1:$G$1001,"",)</f>
        <v>United States</v>
      </c>
      <c r="I627" t="str">
        <f>INDEX(products!$A$1:$G$49,MATCH(orders!$D627,products!$A$1:$A$49,0),MATCH(orders!I$1,products!$A$1:$G$1,0))</f>
        <v>Rob</v>
      </c>
      <c r="J627" t="str">
        <f>INDEX(products!$A$1:$G$49,MATCH(orders!$D627,products!$A$1:$A$49,0),MATCH(orders!J$1,products!$A$1:$G$1,0))</f>
        <v>L</v>
      </c>
      <c r="K627">
        <f>INDEX(products!$A$1:$G$49,MATCH(orders!$D627,products!$A$1:$A$49,0),MATCH(orders!K$1,products!$A$1:$G$1,0))</f>
        <v>0.5</v>
      </c>
      <c r="L627">
        <f>INDEX(products!$A$1:$G$49,MATCH(orders!$D627,products!$A$1:$A$49,0),MATCH(orders!L$1,products!$A$1:$G$1,0))</f>
        <v>7.169999999999999</v>
      </c>
      <c r="M627">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_xlfn.XLOOKUP(C628,customers!$A$1:$A$1001,customers!$B$1:$B$1001,1)</f>
        <v>Wallis Bernth</v>
      </c>
      <c r="G628" s="2" t="str">
        <f>IF(_xlfn.XLOOKUP(C628,customers!$A$1:$A$1001,customers!$C$1:$C$1001,1)=0,"",_xlfn.XLOOKUP(C628,customers!$A$1:$A$1001,customers!$C$1:$C$1001,1))</f>
        <v>wbernthhe@miitbeian.gov.cn</v>
      </c>
      <c r="H628" s="2" t="str">
        <f>_xlfn.XLOOKUP(C628,customers!$A$1:$A$1001,customers!$G$1:$G$1001,"",)</f>
        <v>United States</v>
      </c>
      <c r="I628" t="str">
        <f>INDEX(products!$A$1:$G$49,MATCH(orders!$D628,products!$A$1:$A$49,0),MATCH(orders!I$1,products!$A$1:$G$1,0))</f>
        <v>Ara</v>
      </c>
      <c r="J628" t="str">
        <f>INDEX(products!$A$1:$G$49,MATCH(orders!$D628,products!$A$1:$A$49,0),MATCH(orders!J$1,products!$A$1:$G$1,0))</f>
        <v>M</v>
      </c>
      <c r="K628">
        <f>INDEX(products!$A$1:$G$49,MATCH(orders!$D628,products!$A$1:$A$49,0),MATCH(orders!K$1,products!$A$1:$G$1,0))</f>
        <v>2.5</v>
      </c>
      <c r="L628">
        <f>INDEX(products!$A$1:$G$49,MATCH(orders!$D628,products!$A$1:$A$49,0),MATCH(orders!L$1,products!$A$1:$G$1,0))</f>
        <v>25.874999999999996</v>
      </c>
      <c r="M628">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_xlfn.XLOOKUP(C629,customers!$A$1:$A$1001,customers!$B$1:$B$1001,1)</f>
        <v>Byron Acarson</v>
      </c>
      <c r="G629" s="2" t="str">
        <f>IF(_xlfn.XLOOKUP(C629,customers!$A$1:$A$1001,customers!$C$1:$C$1001,1)=0,"",_xlfn.XLOOKUP(C629,customers!$A$1:$A$1001,customers!$C$1:$C$1001,1))</f>
        <v>bacarsonhf@cnn.com</v>
      </c>
      <c r="H629" s="2" t="str">
        <f>_xlfn.XLOOKUP(C629,customers!$A$1:$A$1001,customers!$G$1:$G$1001,"",)</f>
        <v>United States</v>
      </c>
      <c r="I629" t="str">
        <f>INDEX(products!$A$1:$G$49,MATCH(orders!$D629,products!$A$1:$A$49,0),MATCH(orders!I$1,products!$A$1:$G$1,0))</f>
        <v>Exc</v>
      </c>
      <c r="J629" t="str">
        <f>INDEX(products!$A$1:$G$49,MATCH(orders!$D629,products!$A$1:$A$49,0),MATCH(orders!J$1,products!$A$1:$G$1,0))</f>
        <v>M</v>
      </c>
      <c r="K629">
        <f>INDEX(products!$A$1:$G$49,MATCH(orders!$D629,products!$A$1:$A$49,0),MATCH(orders!K$1,products!$A$1:$G$1,0))</f>
        <v>2.5</v>
      </c>
      <c r="L629">
        <f>INDEX(products!$A$1:$G$49,MATCH(orders!$D629,products!$A$1:$A$49,0),MATCH(orders!L$1,products!$A$1:$G$1,0))</f>
        <v>31.624999999999996</v>
      </c>
      <c r="M629">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_xlfn.XLOOKUP(C630,customers!$A$1:$A$1001,customers!$B$1:$B$1001,1)</f>
        <v>Faunie Brigham</v>
      </c>
      <c r="G630" s="2" t="str">
        <f>IF(_xlfn.XLOOKUP(C630,customers!$A$1:$A$1001,customers!$C$1:$C$1001,1)=0,"",_xlfn.XLOOKUP(C630,customers!$A$1:$A$1001,customers!$C$1:$C$1001,1))</f>
        <v>fbrighamhg@blog.com</v>
      </c>
      <c r="H630" s="2" t="str">
        <f>_xlfn.XLOOKUP(C630,customers!$A$1:$A$1001,customers!$G$1:$G$1001,"",)</f>
        <v>Ireland</v>
      </c>
      <c r="I630" t="str">
        <f>INDEX(products!$A$1:$G$49,MATCH(orders!$D630,products!$A$1:$A$49,0),MATCH(orders!I$1,products!$A$1:$G$1,0))</f>
        <v>Exc</v>
      </c>
      <c r="J630" t="str">
        <f>INDEX(products!$A$1:$G$49,MATCH(orders!$D630,products!$A$1:$A$49,0),MATCH(orders!J$1,products!$A$1:$G$1,0))</f>
        <v>L</v>
      </c>
      <c r="K630">
        <f>INDEX(products!$A$1:$G$49,MATCH(orders!$D630,products!$A$1:$A$49,0),MATCH(orders!K$1,products!$A$1:$G$1,0))</f>
        <v>0.2</v>
      </c>
      <c r="L630">
        <f>INDEX(products!$A$1:$G$49,MATCH(orders!$D630,products!$A$1:$A$49,0),MATCH(orders!L$1,products!$A$1:$G$1,0))</f>
        <v>4.4550000000000001</v>
      </c>
      <c r="M630">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_xlfn.XLOOKUP(C631,customers!$A$1:$A$1001,customers!$B$1:$B$1001,1)</f>
        <v>Faunie Brigham</v>
      </c>
      <c r="G631" s="2" t="str">
        <f>IF(_xlfn.XLOOKUP(C631,customers!$A$1:$A$1001,customers!$C$1:$C$1001,1)=0,"",_xlfn.XLOOKUP(C631,customers!$A$1:$A$1001,customers!$C$1:$C$1001,1))</f>
        <v>fbrighamhg@blog.com</v>
      </c>
      <c r="H631" s="2" t="str">
        <f>_xlfn.XLOOKUP(C631,customers!$A$1:$A$1001,customers!$G$1:$G$1001,"",)</f>
        <v>Ireland</v>
      </c>
      <c r="I631" t="str">
        <f>INDEX(products!$A$1:$G$49,MATCH(orders!$D631,products!$A$1:$A$49,0),MATCH(orders!I$1,products!$A$1:$G$1,0))</f>
        <v>Lib</v>
      </c>
      <c r="J631" t="str">
        <f>INDEX(products!$A$1:$G$49,MATCH(orders!$D631,products!$A$1:$A$49,0),MATCH(orders!J$1,products!$A$1:$G$1,0))</f>
        <v>D</v>
      </c>
      <c r="K631">
        <f>INDEX(products!$A$1:$G$49,MATCH(orders!$D631,products!$A$1:$A$49,0),MATCH(orders!K$1,products!$A$1:$G$1,0))</f>
        <v>0.5</v>
      </c>
      <c r="L631">
        <f>INDEX(products!$A$1:$G$49,MATCH(orders!$D631,products!$A$1:$A$49,0),MATCH(orders!L$1,products!$A$1:$G$1,0))</f>
        <v>7.77</v>
      </c>
      <c r="M631">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_xlfn.XLOOKUP(C632,customers!$A$1:$A$1001,customers!$B$1:$B$1001,1)</f>
        <v>Faunie Brigham</v>
      </c>
      <c r="G632" s="2" t="str">
        <f>IF(_xlfn.XLOOKUP(C632,customers!$A$1:$A$1001,customers!$C$1:$C$1001,1)=0,"",_xlfn.XLOOKUP(C632,customers!$A$1:$A$1001,customers!$C$1:$C$1001,1))</f>
        <v>fbrighamhg@blog.com</v>
      </c>
      <c r="H632" s="2" t="str">
        <f>_xlfn.XLOOKUP(C632,customers!$A$1:$A$1001,customers!$G$1:$G$1001,"",)</f>
        <v>Ireland</v>
      </c>
      <c r="I632" t="str">
        <f>INDEX(products!$A$1:$G$49,MATCH(orders!$D632,products!$A$1:$A$49,0),MATCH(orders!I$1,products!$A$1:$G$1,0))</f>
        <v>Ara</v>
      </c>
      <c r="J632" t="str">
        <f>INDEX(products!$A$1:$G$49,MATCH(orders!$D632,products!$A$1:$A$49,0),MATCH(orders!J$1,products!$A$1:$G$1,0))</f>
        <v>D</v>
      </c>
      <c r="K632">
        <f>INDEX(products!$A$1:$G$49,MATCH(orders!$D632,products!$A$1:$A$49,0),MATCH(orders!K$1,products!$A$1:$G$1,0))</f>
        <v>0.2</v>
      </c>
      <c r="L632">
        <f>INDEX(products!$A$1:$G$49,MATCH(orders!$D632,products!$A$1:$A$49,0),MATCH(orders!L$1,products!$A$1:$G$1,0))</f>
        <v>2.9849999999999999</v>
      </c>
      <c r="M632">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_xlfn.XLOOKUP(C633,customers!$A$1:$A$1001,customers!$B$1:$B$1001,1)</f>
        <v>Faunie Brigham</v>
      </c>
      <c r="G633" s="2" t="str">
        <f>IF(_xlfn.XLOOKUP(C633,customers!$A$1:$A$1001,customers!$C$1:$C$1001,1)=0,"",_xlfn.XLOOKUP(C633,customers!$A$1:$A$1001,customers!$C$1:$C$1001,1))</f>
        <v>fbrighamhg@blog.com</v>
      </c>
      <c r="H633" s="2" t="str">
        <f>_xlfn.XLOOKUP(C633,customers!$A$1:$A$1001,customers!$G$1:$G$1001,"",)</f>
        <v>Ireland</v>
      </c>
      <c r="I633" t="str">
        <f>INDEX(products!$A$1:$G$49,MATCH(orders!$D633,products!$A$1:$A$49,0),MATCH(orders!I$1,products!$A$1:$G$1,0))</f>
        <v>Rob</v>
      </c>
      <c r="J633" t="str">
        <f>INDEX(products!$A$1:$G$49,MATCH(orders!$D633,products!$A$1:$A$49,0),MATCH(orders!J$1,products!$A$1:$G$1,0))</f>
        <v>D</v>
      </c>
      <c r="K633">
        <f>INDEX(products!$A$1:$G$49,MATCH(orders!$D633,products!$A$1:$A$49,0),MATCH(orders!K$1,products!$A$1:$G$1,0))</f>
        <v>2.5</v>
      </c>
      <c r="L633">
        <f>INDEX(products!$A$1:$G$49,MATCH(orders!$D633,products!$A$1:$A$49,0),MATCH(orders!L$1,products!$A$1:$G$1,0))</f>
        <v>20.584999999999997</v>
      </c>
      <c r="M633">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_xlfn.XLOOKUP(C634,customers!$A$1:$A$1001,customers!$B$1:$B$1001,1)</f>
        <v>Marjorie Yoxen</v>
      </c>
      <c r="G634" s="2" t="str">
        <f>IF(_xlfn.XLOOKUP(C634,customers!$A$1:$A$1001,customers!$C$1:$C$1001,1)=0,"",_xlfn.XLOOKUP(C634,customers!$A$1:$A$1001,customers!$C$1:$C$1001,1))</f>
        <v>myoxenhk@google.com</v>
      </c>
      <c r="H634" s="2" t="str">
        <f>_xlfn.XLOOKUP(C634,customers!$A$1:$A$1001,customers!$G$1:$G$1001,"",)</f>
        <v>United States</v>
      </c>
      <c r="I634" t="str">
        <f>INDEX(products!$A$1:$G$49,MATCH(orders!$D634,products!$A$1:$A$49,0),MATCH(orders!I$1,products!$A$1:$G$1,0))</f>
        <v>Exc</v>
      </c>
      <c r="J634" t="str">
        <f>INDEX(products!$A$1:$G$49,MATCH(orders!$D634,products!$A$1:$A$49,0),MATCH(orders!J$1,products!$A$1:$G$1,0))</f>
        <v>L</v>
      </c>
      <c r="K634">
        <f>INDEX(products!$A$1:$G$49,MATCH(orders!$D634,products!$A$1:$A$49,0),MATCH(orders!K$1,products!$A$1:$G$1,0))</f>
        <v>0.5</v>
      </c>
      <c r="L634">
        <f>INDEX(products!$A$1:$G$49,MATCH(orders!$D634,products!$A$1:$A$49,0),MATCH(orders!L$1,products!$A$1:$G$1,0))</f>
        <v>8.91</v>
      </c>
      <c r="M634">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_xlfn.XLOOKUP(C635,customers!$A$1:$A$1001,customers!$B$1:$B$1001,1)</f>
        <v>Gaspar McGavin</v>
      </c>
      <c r="G635" s="2" t="str">
        <f>IF(_xlfn.XLOOKUP(C635,customers!$A$1:$A$1001,customers!$C$1:$C$1001,1)=0,"",_xlfn.XLOOKUP(C635,customers!$A$1:$A$1001,customers!$C$1:$C$1001,1))</f>
        <v>gmcgavinhl@histats.com</v>
      </c>
      <c r="H635" s="2" t="str">
        <f>_xlfn.XLOOKUP(C635,customers!$A$1:$A$1001,customers!$G$1:$G$1001,"",)</f>
        <v>United States</v>
      </c>
      <c r="I635" t="str">
        <f>INDEX(products!$A$1:$G$49,MATCH(orders!$D635,products!$A$1:$A$49,0),MATCH(orders!I$1,products!$A$1:$G$1,0))</f>
        <v>Rob</v>
      </c>
      <c r="J635" t="str">
        <f>INDEX(products!$A$1:$G$49,MATCH(orders!$D635,products!$A$1:$A$49,0),MATCH(orders!J$1,products!$A$1:$G$1,0))</f>
        <v>L</v>
      </c>
      <c r="K635">
        <f>INDEX(products!$A$1:$G$49,MATCH(orders!$D635,products!$A$1:$A$49,0),MATCH(orders!K$1,products!$A$1:$G$1,0))</f>
        <v>1</v>
      </c>
      <c r="L635">
        <f>INDEX(products!$A$1:$G$49,MATCH(orders!$D635,products!$A$1:$A$49,0),MATCH(orders!L$1,products!$A$1:$G$1,0))</f>
        <v>11.95</v>
      </c>
      <c r="M63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_xlfn.XLOOKUP(C636,customers!$A$1:$A$1001,customers!$B$1:$B$1001,1)</f>
        <v>Lindy Uttermare</v>
      </c>
      <c r="G636" s="2" t="str">
        <f>IF(_xlfn.XLOOKUP(C636,customers!$A$1:$A$1001,customers!$C$1:$C$1001,1)=0,"",_xlfn.XLOOKUP(C636,customers!$A$1:$A$1001,customers!$C$1:$C$1001,1))</f>
        <v>luttermarehm@engadget.com</v>
      </c>
      <c r="H636" s="2" t="str">
        <f>_xlfn.XLOOKUP(C636,customers!$A$1:$A$1001,customers!$G$1:$G$1001,"",)</f>
        <v>United States</v>
      </c>
      <c r="I636" t="str">
        <f>INDEX(products!$A$1:$G$49,MATCH(orders!$D636,products!$A$1:$A$49,0),MATCH(orders!I$1,products!$A$1:$G$1,0))</f>
        <v>Lib</v>
      </c>
      <c r="J636" t="str">
        <f>INDEX(products!$A$1:$G$49,MATCH(orders!$D636,products!$A$1:$A$49,0),MATCH(orders!J$1,products!$A$1:$G$1,0))</f>
        <v>M</v>
      </c>
      <c r="K636">
        <f>INDEX(products!$A$1:$G$49,MATCH(orders!$D636,products!$A$1:$A$49,0),MATCH(orders!K$1,products!$A$1:$G$1,0))</f>
        <v>1</v>
      </c>
      <c r="L636">
        <f>INDEX(products!$A$1:$G$49,MATCH(orders!$D636,products!$A$1:$A$49,0),MATCH(orders!L$1,products!$A$1:$G$1,0))</f>
        <v>14.55</v>
      </c>
      <c r="M636">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_xlfn.XLOOKUP(C637,customers!$A$1:$A$1001,customers!$B$1:$B$1001,1)</f>
        <v>Eal D'Ambrogio</v>
      </c>
      <c r="G637" s="2" t="str">
        <f>IF(_xlfn.XLOOKUP(C637,customers!$A$1:$A$1001,customers!$C$1:$C$1001,1)=0,"",_xlfn.XLOOKUP(C637,customers!$A$1:$A$1001,customers!$C$1:$C$1001,1))</f>
        <v>edambrogiohn@techcrunch.com</v>
      </c>
      <c r="H637" s="2" t="str">
        <f>_xlfn.XLOOKUP(C637,customers!$A$1:$A$1001,customers!$G$1:$G$1001,"",)</f>
        <v>United States</v>
      </c>
      <c r="I637" t="str">
        <f>INDEX(products!$A$1:$G$49,MATCH(orders!$D637,products!$A$1:$A$49,0),MATCH(orders!I$1,products!$A$1:$G$1,0))</f>
        <v>Exc</v>
      </c>
      <c r="J637" t="str">
        <f>INDEX(products!$A$1:$G$49,MATCH(orders!$D637,products!$A$1:$A$49,0),MATCH(orders!J$1,products!$A$1:$G$1,0))</f>
        <v>L</v>
      </c>
      <c r="K637">
        <f>INDEX(products!$A$1:$G$49,MATCH(orders!$D637,products!$A$1:$A$49,0),MATCH(orders!K$1,products!$A$1:$G$1,0))</f>
        <v>0.5</v>
      </c>
      <c r="L637">
        <f>INDEX(products!$A$1:$G$49,MATCH(orders!$D637,products!$A$1:$A$49,0),MATCH(orders!L$1,products!$A$1:$G$1,0))</f>
        <v>8.91</v>
      </c>
      <c r="M637">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_xlfn.XLOOKUP(C638,customers!$A$1:$A$1001,customers!$B$1:$B$1001,1)</f>
        <v>Carolee Winchcombe</v>
      </c>
      <c r="G638" s="2" t="str">
        <f>IF(_xlfn.XLOOKUP(C638,customers!$A$1:$A$1001,customers!$C$1:$C$1001,1)=0,"",_xlfn.XLOOKUP(C638,customers!$A$1:$A$1001,customers!$C$1:$C$1001,1))</f>
        <v>cwinchcombeho@jiathis.com</v>
      </c>
      <c r="H638" s="2" t="str">
        <f>_xlfn.XLOOKUP(C638,customers!$A$1:$A$1001,customers!$G$1:$G$1001,"",)</f>
        <v>United States</v>
      </c>
      <c r="I638" t="str">
        <f>INDEX(products!$A$1:$G$49,MATCH(orders!$D638,products!$A$1:$A$49,0),MATCH(orders!I$1,products!$A$1:$G$1,0))</f>
        <v>Lib</v>
      </c>
      <c r="J638" t="str">
        <f>INDEX(products!$A$1:$G$49,MATCH(orders!$D638,products!$A$1:$A$49,0),MATCH(orders!J$1,products!$A$1:$G$1,0))</f>
        <v>L</v>
      </c>
      <c r="K638">
        <f>INDEX(products!$A$1:$G$49,MATCH(orders!$D638,products!$A$1:$A$49,0),MATCH(orders!K$1,products!$A$1:$G$1,0))</f>
        <v>1</v>
      </c>
      <c r="L638">
        <f>INDEX(products!$A$1:$G$49,MATCH(orders!$D638,products!$A$1:$A$49,0),MATCH(orders!L$1,products!$A$1:$G$1,0))</f>
        <v>15.85</v>
      </c>
      <c r="M638">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_xlfn.XLOOKUP(C639,customers!$A$1:$A$1001,customers!$B$1:$B$1001,1)</f>
        <v>Benedikta Paumier</v>
      </c>
      <c r="G639" s="2" t="str">
        <f>IF(_xlfn.XLOOKUP(C639,customers!$A$1:$A$1001,customers!$C$1:$C$1001,1)=0,"",_xlfn.XLOOKUP(C639,customers!$A$1:$A$1001,customers!$C$1:$C$1001,1))</f>
        <v>bpaumierhp@umn.edu</v>
      </c>
      <c r="H639" s="2" t="str">
        <f>_xlfn.XLOOKUP(C639,customers!$A$1:$A$1001,customers!$G$1:$G$1001,"",)</f>
        <v>Ireland</v>
      </c>
      <c r="I639" t="str">
        <f>INDEX(products!$A$1:$G$49,MATCH(orders!$D639,products!$A$1:$A$49,0),MATCH(orders!I$1,products!$A$1:$G$1,0))</f>
        <v>Exc</v>
      </c>
      <c r="J639" t="str">
        <f>INDEX(products!$A$1:$G$49,MATCH(orders!$D639,products!$A$1:$A$49,0),MATCH(orders!J$1,products!$A$1:$G$1,0))</f>
        <v>M</v>
      </c>
      <c r="K639">
        <f>INDEX(products!$A$1:$G$49,MATCH(orders!$D639,products!$A$1:$A$49,0),MATCH(orders!K$1,products!$A$1:$G$1,0))</f>
        <v>2.5</v>
      </c>
      <c r="L639">
        <f>INDEX(products!$A$1:$G$49,MATCH(orders!$D639,products!$A$1:$A$49,0),MATCH(orders!L$1,products!$A$1:$G$1,0))</f>
        <v>31.624999999999996</v>
      </c>
      <c r="M639">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_xlfn.XLOOKUP(C640,customers!$A$1:$A$1001,customers!$B$1:$B$1001,1)</f>
        <v>Neville Piatto</v>
      </c>
      <c r="G640" s="2" t="str">
        <f>IF(_xlfn.XLOOKUP(C640,customers!$A$1:$A$1001,customers!$C$1:$C$1001,1)=0,"",_xlfn.XLOOKUP(C640,customers!$A$1:$A$1001,customers!$C$1:$C$1001,1))</f>
        <v/>
      </c>
      <c r="H640" s="2" t="str">
        <f>_xlfn.XLOOKUP(C640,customers!$A$1:$A$1001,customers!$G$1:$G$1001,"",)</f>
        <v>Ireland</v>
      </c>
      <c r="I640" t="str">
        <f>INDEX(products!$A$1:$G$49,MATCH(orders!$D640,products!$A$1:$A$49,0),MATCH(orders!I$1,products!$A$1:$G$1,0))</f>
        <v>Ara</v>
      </c>
      <c r="J640" t="str">
        <f>INDEX(products!$A$1:$G$49,MATCH(orders!$D640,products!$A$1:$A$49,0),MATCH(orders!J$1,products!$A$1:$G$1,0))</f>
        <v>M</v>
      </c>
      <c r="K640">
        <f>INDEX(products!$A$1:$G$49,MATCH(orders!$D640,products!$A$1:$A$49,0),MATCH(orders!K$1,products!$A$1:$G$1,0))</f>
        <v>2.5</v>
      </c>
      <c r="L640">
        <f>INDEX(products!$A$1:$G$49,MATCH(orders!$D640,products!$A$1:$A$49,0),MATCH(orders!L$1,products!$A$1:$G$1,0))</f>
        <v>25.874999999999996</v>
      </c>
      <c r="M640">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_xlfn.XLOOKUP(C641,customers!$A$1:$A$1001,customers!$B$1:$B$1001,1)</f>
        <v>Jeno Capey</v>
      </c>
      <c r="G641" s="2" t="str">
        <f>IF(_xlfn.XLOOKUP(C641,customers!$A$1:$A$1001,customers!$C$1:$C$1001,1)=0,"",_xlfn.XLOOKUP(C641,customers!$A$1:$A$1001,customers!$C$1:$C$1001,1))</f>
        <v>jcapeyhr@bravesites.com</v>
      </c>
      <c r="H641" s="2" t="str">
        <f>_xlfn.XLOOKUP(C641,customers!$A$1:$A$1001,customers!$G$1:$G$1001,"",)</f>
        <v>United States</v>
      </c>
      <c r="I641" t="str">
        <f>INDEX(products!$A$1:$G$49,MATCH(orders!$D641,products!$A$1:$A$49,0),MATCH(orders!I$1,products!$A$1:$G$1,0))</f>
        <v>Lib</v>
      </c>
      <c r="J641" t="str">
        <f>INDEX(products!$A$1:$G$49,MATCH(orders!$D641,products!$A$1:$A$49,0),MATCH(orders!J$1,products!$A$1:$G$1,0))</f>
        <v>D</v>
      </c>
      <c r="K641">
        <f>INDEX(products!$A$1:$G$49,MATCH(orders!$D641,products!$A$1:$A$49,0),MATCH(orders!K$1,products!$A$1:$G$1,0))</f>
        <v>0.2</v>
      </c>
      <c r="L641">
        <f>INDEX(products!$A$1:$G$49,MATCH(orders!$D641,products!$A$1:$A$49,0),MATCH(orders!L$1,products!$A$1:$G$1,0))</f>
        <v>3.8849999999999998</v>
      </c>
      <c r="M641">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_xlfn.XLOOKUP(C642,customers!$A$1:$A$1001,customers!$B$1:$B$1001,1)</f>
        <v>Tuckie Mathonnet</v>
      </c>
      <c r="G642" s="2" t="str">
        <f>IF(_xlfn.XLOOKUP(C642,customers!$A$1:$A$1001,customers!$C$1:$C$1001,1)=0,"",_xlfn.XLOOKUP(C642,customers!$A$1:$A$1001,customers!$C$1:$C$1001,1))</f>
        <v>tmathonneti0@google.co.jp</v>
      </c>
      <c r="H642" s="2" t="str">
        <f>_xlfn.XLOOKUP(C642,customers!$A$1:$A$1001,customers!$G$1:$G$1001,"",)</f>
        <v>United States</v>
      </c>
      <c r="I642" t="str">
        <f>INDEX(products!$A$1:$G$49,MATCH(orders!$D642,products!$A$1:$A$49,0),MATCH(orders!I$1,products!$A$1:$G$1,0))</f>
        <v>Rob</v>
      </c>
      <c r="J642" t="str">
        <f>INDEX(products!$A$1:$G$49,MATCH(orders!$D642,products!$A$1:$A$49,0),MATCH(orders!J$1,products!$A$1:$G$1,0))</f>
        <v>L</v>
      </c>
      <c r="K642">
        <f>INDEX(products!$A$1:$G$49,MATCH(orders!$D642,products!$A$1:$A$49,0),MATCH(orders!K$1,products!$A$1:$G$1,0))</f>
        <v>2.5</v>
      </c>
      <c r="L642">
        <f>INDEX(products!$A$1:$G$49,MATCH(orders!$D642,products!$A$1:$A$49,0),MATCH(orders!L$1,products!$A$1:$G$1,0))</f>
        <v>27.484999999999996</v>
      </c>
      <c r="M642">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_xlfn.XLOOKUP(C643,customers!$A$1:$A$1001,customers!$B$1:$B$1001,1)</f>
        <v>Yardley Basill</v>
      </c>
      <c r="G643" s="2" t="str">
        <f>IF(_xlfn.XLOOKUP(C643,customers!$A$1:$A$1001,customers!$C$1:$C$1001,1)=0,"",_xlfn.XLOOKUP(C643,customers!$A$1:$A$1001,customers!$C$1:$C$1001,1))</f>
        <v>ybasillht@theguardian.com</v>
      </c>
      <c r="H643" s="2" t="str">
        <f>_xlfn.XLOOKUP(C643,customers!$A$1:$A$1001,customers!$G$1:$G$1001,"",)</f>
        <v>United States</v>
      </c>
      <c r="I643" t="str">
        <f>INDEX(products!$A$1:$G$49,MATCH(orders!$D643,products!$A$1:$A$49,0),MATCH(orders!I$1,products!$A$1:$G$1,0))</f>
        <v>Rob</v>
      </c>
      <c r="J643" t="str">
        <f>INDEX(products!$A$1:$G$49,MATCH(orders!$D643,products!$A$1:$A$49,0),MATCH(orders!J$1,products!$A$1:$G$1,0))</f>
        <v>L</v>
      </c>
      <c r="K643">
        <f>INDEX(products!$A$1:$G$49,MATCH(orders!$D643,products!$A$1:$A$49,0),MATCH(orders!K$1,products!$A$1:$G$1,0))</f>
        <v>1</v>
      </c>
      <c r="L643">
        <f>INDEX(products!$A$1:$G$49,MATCH(orders!$D643,products!$A$1:$A$49,0),MATCH(orders!L$1,products!$A$1:$G$1,0))</f>
        <v>11.95</v>
      </c>
      <c r="M643">
        <f t="shared" ref="M643:M706" si="30">E643*L643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_xlfn.XLOOKUP(C644,customers!$A$1:$A$1001,customers!$B$1:$B$1001,1)</f>
        <v>Maggy Baistow</v>
      </c>
      <c r="G644" s="2" t="str">
        <f>IF(_xlfn.XLOOKUP(C644,customers!$A$1:$A$1001,customers!$C$1:$C$1001,1)=0,"",_xlfn.XLOOKUP(C644,customers!$A$1:$A$1001,customers!$C$1:$C$1001,1))</f>
        <v>mbaistowhu@i2i.jp</v>
      </c>
      <c r="H644" s="2" t="str">
        <f>_xlfn.XLOOKUP(C644,customers!$A$1:$A$1001,customers!$G$1:$G$1001,"",)</f>
        <v>United Kingdom</v>
      </c>
      <c r="I644" t="str">
        <f>INDEX(products!$A$1:$G$49,MATCH(orders!$D644,products!$A$1:$A$49,0),MATCH(orders!I$1,products!$A$1:$G$1,0))</f>
        <v>Exc</v>
      </c>
      <c r="J644" t="str">
        <f>INDEX(products!$A$1:$G$49,MATCH(orders!$D644,products!$A$1:$A$49,0),MATCH(orders!J$1,products!$A$1:$G$1,0))</f>
        <v>M</v>
      </c>
      <c r="K644">
        <f>INDEX(products!$A$1:$G$49,MATCH(orders!$D644,products!$A$1:$A$49,0),MATCH(orders!K$1,products!$A$1:$G$1,0))</f>
        <v>0.2</v>
      </c>
      <c r="L644">
        <f>INDEX(products!$A$1:$G$49,MATCH(orders!$D644,products!$A$1:$A$49,0),MATCH(orders!L$1,products!$A$1:$G$1,0))</f>
        <v>4.125</v>
      </c>
      <c r="M644">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_xlfn.XLOOKUP(C645,customers!$A$1:$A$1001,customers!$B$1:$B$1001,1)</f>
        <v>Courtney Pallant</v>
      </c>
      <c r="G645" s="2" t="str">
        <f>IF(_xlfn.XLOOKUP(C645,customers!$A$1:$A$1001,customers!$C$1:$C$1001,1)=0,"",_xlfn.XLOOKUP(C645,customers!$A$1:$A$1001,customers!$C$1:$C$1001,1))</f>
        <v>cpallanthv@typepad.com</v>
      </c>
      <c r="H645" s="2" t="str">
        <f>_xlfn.XLOOKUP(C645,customers!$A$1:$A$1001,customers!$G$1:$G$1001,"",)</f>
        <v>United States</v>
      </c>
      <c r="I645" t="str">
        <f>INDEX(products!$A$1:$G$49,MATCH(orders!$D645,products!$A$1:$A$49,0),MATCH(orders!I$1,products!$A$1:$G$1,0))</f>
        <v>Exc</v>
      </c>
      <c r="J645" t="str">
        <f>INDEX(products!$A$1:$G$49,MATCH(orders!$D645,products!$A$1:$A$49,0),MATCH(orders!J$1,products!$A$1:$G$1,0))</f>
        <v>L</v>
      </c>
      <c r="K645">
        <f>INDEX(products!$A$1:$G$49,MATCH(orders!$D645,products!$A$1:$A$49,0),MATCH(orders!K$1,products!$A$1:$G$1,0))</f>
        <v>2.5</v>
      </c>
      <c r="L645">
        <f>INDEX(products!$A$1:$G$49,MATCH(orders!$D645,products!$A$1:$A$49,0),MATCH(orders!L$1,products!$A$1:$G$1,0))</f>
        <v>34.154999999999994</v>
      </c>
      <c r="M64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_xlfn.XLOOKUP(C646,customers!$A$1:$A$1001,customers!$B$1:$B$1001,1)</f>
        <v>Marne Mingey</v>
      </c>
      <c r="G646" s="2" t="str">
        <f>IF(_xlfn.XLOOKUP(C646,customers!$A$1:$A$1001,customers!$C$1:$C$1001,1)=0,"",_xlfn.XLOOKUP(C646,customers!$A$1:$A$1001,customers!$C$1:$C$1001,1))</f>
        <v/>
      </c>
      <c r="H646" s="2" t="str">
        <f>_xlfn.XLOOKUP(C646,customers!$A$1:$A$1001,customers!$G$1:$G$1001,"",)</f>
        <v>United States</v>
      </c>
      <c r="I646" t="str">
        <f>INDEX(products!$A$1:$G$49,MATCH(orders!$D646,products!$A$1:$A$49,0),MATCH(orders!I$1,products!$A$1:$G$1,0))</f>
        <v>Rob</v>
      </c>
      <c r="J646" t="str">
        <f>INDEX(products!$A$1:$G$49,MATCH(orders!$D646,products!$A$1:$A$49,0),MATCH(orders!J$1,products!$A$1:$G$1,0))</f>
        <v>D</v>
      </c>
      <c r="K646">
        <f>INDEX(products!$A$1:$G$49,MATCH(orders!$D646,products!$A$1:$A$49,0),MATCH(orders!K$1,products!$A$1:$G$1,0))</f>
        <v>2.5</v>
      </c>
      <c r="L646">
        <f>INDEX(products!$A$1:$G$49,MATCH(orders!$D646,products!$A$1:$A$49,0),MATCH(orders!L$1,products!$A$1:$G$1,0))</f>
        <v>20.584999999999997</v>
      </c>
      <c r="M646">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_xlfn.XLOOKUP(C647,customers!$A$1:$A$1001,customers!$B$1:$B$1001,1)</f>
        <v>Denny O' Ronan</v>
      </c>
      <c r="G647" s="2" t="str">
        <f>IF(_xlfn.XLOOKUP(C647,customers!$A$1:$A$1001,customers!$C$1:$C$1001,1)=0,"",_xlfn.XLOOKUP(C647,customers!$A$1:$A$1001,customers!$C$1:$C$1001,1))</f>
        <v>dohx@redcross.org</v>
      </c>
      <c r="H647" s="2" t="str">
        <f>_xlfn.XLOOKUP(C647,customers!$A$1:$A$1001,customers!$G$1:$G$1001,"",)</f>
        <v>United States</v>
      </c>
      <c r="I647" t="str">
        <f>INDEX(products!$A$1:$G$49,MATCH(orders!$D647,products!$A$1:$A$49,0),MATCH(orders!I$1,products!$A$1:$G$1,0))</f>
        <v>Ara</v>
      </c>
      <c r="J647" t="str">
        <f>INDEX(products!$A$1:$G$49,MATCH(orders!$D647,products!$A$1:$A$49,0),MATCH(orders!J$1,products!$A$1:$G$1,0))</f>
        <v>D</v>
      </c>
      <c r="K647">
        <f>INDEX(products!$A$1:$G$49,MATCH(orders!$D647,products!$A$1:$A$49,0),MATCH(orders!K$1,products!$A$1:$G$1,0))</f>
        <v>2.5</v>
      </c>
      <c r="L647">
        <f>INDEX(products!$A$1:$G$49,MATCH(orders!$D647,products!$A$1:$A$49,0),MATCH(orders!L$1,products!$A$1:$G$1,0))</f>
        <v>22.884999999999998</v>
      </c>
      <c r="M647">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_xlfn.XLOOKUP(C648,customers!$A$1:$A$1001,customers!$B$1:$B$1001,1)</f>
        <v>Dottie Rallin</v>
      </c>
      <c r="G648" s="2" t="str">
        <f>IF(_xlfn.XLOOKUP(C648,customers!$A$1:$A$1001,customers!$C$1:$C$1001,1)=0,"",_xlfn.XLOOKUP(C648,customers!$A$1:$A$1001,customers!$C$1:$C$1001,1))</f>
        <v>drallinhy@howstuffworks.com</v>
      </c>
      <c r="H648" s="2" t="str">
        <f>_xlfn.XLOOKUP(C648,customers!$A$1:$A$1001,customers!$G$1:$G$1001,"",)</f>
        <v>United States</v>
      </c>
      <c r="I648" t="str">
        <f>INDEX(products!$A$1:$G$49,MATCH(orders!$D648,products!$A$1:$A$49,0),MATCH(orders!I$1,products!$A$1:$G$1,0))</f>
        <v>Ara</v>
      </c>
      <c r="J648" t="str">
        <f>INDEX(products!$A$1:$G$49,MATCH(orders!$D648,products!$A$1:$A$49,0),MATCH(orders!J$1,products!$A$1:$G$1,0))</f>
        <v>D</v>
      </c>
      <c r="K648">
        <f>INDEX(products!$A$1:$G$49,MATCH(orders!$D648,products!$A$1:$A$49,0),MATCH(orders!K$1,products!$A$1:$G$1,0))</f>
        <v>1</v>
      </c>
      <c r="L648">
        <f>INDEX(products!$A$1:$G$49,MATCH(orders!$D648,products!$A$1:$A$49,0),MATCH(orders!L$1,products!$A$1:$G$1,0))</f>
        <v>9.9499999999999993</v>
      </c>
      <c r="M648">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_xlfn.XLOOKUP(C649,customers!$A$1:$A$1001,customers!$B$1:$B$1001,1)</f>
        <v>Ardith Chill</v>
      </c>
      <c r="G649" s="2" t="str">
        <f>IF(_xlfn.XLOOKUP(C649,customers!$A$1:$A$1001,customers!$C$1:$C$1001,1)=0,"",_xlfn.XLOOKUP(C649,customers!$A$1:$A$1001,customers!$C$1:$C$1001,1))</f>
        <v>achillhz@epa.gov</v>
      </c>
      <c r="H649" s="2" t="str">
        <f>_xlfn.XLOOKUP(C649,customers!$A$1:$A$1001,customers!$G$1:$G$1001,"",)</f>
        <v>United Kingdom</v>
      </c>
      <c r="I649" t="str">
        <f>INDEX(products!$A$1:$G$49,MATCH(orders!$D649,products!$A$1:$A$49,0),MATCH(orders!I$1,products!$A$1:$G$1,0))</f>
        <v>Lib</v>
      </c>
      <c r="J649" t="str">
        <f>INDEX(products!$A$1:$G$49,MATCH(orders!$D649,products!$A$1:$A$49,0),MATCH(orders!J$1,products!$A$1:$G$1,0))</f>
        <v>L</v>
      </c>
      <c r="K649">
        <f>INDEX(products!$A$1:$G$49,MATCH(orders!$D649,products!$A$1:$A$49,0),MATCH(orders!K$1,products!$A$1:$G$1,0))</f>
        <v>0.5</v>
      </c>
      <c r="L649">
        <f>INDEX(products!$A$1:$G$49,MATCH(orders!$D649,products!$A$1:$A$49,0),MATCH(orders!L$1,products!$A$1:$G$1,0))</f>
        <v>9.51</v>
      </c>
      <c r="M649">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_xlfn.XLOOKUP(C650,customers!$A$1:$A$1001,customers!$B$1:$B$1001,1)</f>
        <v>Tuckie Mathonnet</v>
      </c>
      <c r="G650" s="2" t="str">
        <f>IF(_xlfn.XLOOKUP(C650,customers!$A$1:$A$1001,customers!$C$1:$C$1001,1)=0,"",_xlfn.XLOOKUP(C650,customers!$A$1:$A$1001,customers!$C$1:$C$1001,1))</f>
        <v>tmathonneti0@google.co.jp</v>
      </c>
      <c r="H650" s="2" t="str">
        <f>_xlfn.XLOOKUP(C650,customers!$A$1:$A$1001,customers!$G$1:$G$1001,"",)</f>
        <v>United States</v>
      </c>
      <c r="I650" t="str">
        <f>INDEX(products!$A$1:$G$49,MATCH(orders!$D650,products!$A$1:$A$49,0),MATCH(orders!I$1,products!$A$1:$G$1,0))</f>
        <v>Rob</v>
      </c>
      <c r="J650" t="str">
        <f>INDEX(products!$A$1:$G$49,MATCH(orders!$D650,products!$A$1:$A$49,0),MATCH(orders!J$1,products!$A$1:$G$1,0))</f>
        <v>D</v>
      </c>
      <c r="K650">
        <f>INDEX(products!$A$1:$G$49,MATCH(orders!$D650,products!$A$1:$A$49,0),MATCH(orders!K$1,products!$A$1:$G$1,0))</f>
        <v>0.2</v>
      </c>
      <c r="L650">
        <f>INDEX(products!$A$1:$G$49,MATCH(orders!$D650,products!$A$1:$A$49,0),MATCH(orders!L$1,products!$A$1:$G$1,0))</f>
        <v>2.6849999999999996</v>
      </c>
      <c r="M650">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_xlfn.XLOOKUP(C651,customers!$A$1:$A$1001,customers!$B$1:$B$1001,1)</f>
        <v>Charmane Denys</v>
      </c>
      <c r="G651" s="2" t="str">
        <f>IF(_xlfn.XLOOKUP(C651,customers!$A$1:$A$1001,customers!$C$1:$C$1001,1)=0,"",_xlfn.XLOOKUP(C651,customers!$A$1:$A$1001,customers!$C$1:$C$1001,1))</f>
        <v>cdenysi1@is.gd</v>
      </c>
      <c r="H651" s="2" t="str">
        <f>_xlfn.XLOOKUP(C651,customers!$A$1:$A$1001,customers!$G$1:$G$1001,"",)</f>
        <v>United Kingdom</v>
      </c>
      <c r="I651" t="str">
        <f>INDEX(products!$A$1:$G$49,MATCH(orders!$D651,products!$A$1:$A$49,0),MATCH(orders!I$1,products!$A$1:$G$1,0))</f>
        <v>Lib</v>
      </c>
      <c r="J651" t="str">
        <f>INDEX(products!$A$1:$G$49,MATCH(orders!$D651,products!$A$1:$A$49,0),MATCH(orders!J$1,products!$A$1:$G$1,0))</f>
        <v>L</v>
      </c>
      <c r="K651">
        <f>INDEX(products!$A$1:$G$49,MATCH(orders!$D651,products!$A$1:$A$49,0),MATCH(orders!K$1,products!$A$1:$G$1,0))</f>
        <v>1</v>
      </c>
      <c r="L651">
        <f>INDEX(products!$A$1:$G$49,MATCH(orders!$D651,products!$A$1:$A$49,0),MATCH(orders!L$1,products!$A$1:$G$1,0))</f>
        <v>15.85</v>
      </c>
      <c r="M651">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_xlfn.XLOOKUP(C652,customers!$A$1:$A$1001,customers!$B$1:$B$1001,1)</f>
        <v>Cecily Stebbings</v>
      </c>
      <c r="G652" s="2" t="str">
        <f>IF(_xlfn.XLOOKUP(C652,customers!$A$1:$A$1001,customers!$C$1:$C$1001,1)=0,"",_xlfn.XLOOKUP(C652,customers!$A$1:$A$1001,customers!$C$1:$C$1001,1))</f>
        <v>cstebbingsi2@drupal.org</v>
      </c>
      <c r="H652" s="2" t="str">
        <f>_xlfn.XLOOKUP(C652,customers!$A$1:$A$1001,customers!$G$1:$G$1001,"",)</f>
        <v>United States</v>
      </c>
      <c r="I652" t="str">
        <f>INDEX(products!$A$1:$G$49,MATCH(orders!$D652,products!$A$1:$A$49,0),MATCH(orders!I$1,products!$A$1:$G$1,0))</f>
        <v>Rob</v>
      </c>
      <c r="J652" t="str">
        <f>INDEX(products!$A$1:$G$49,MATCH(orders!$D652,products!$A$1:$A$49,0),MATCH(orders!J$1,products!$A$1:$G$1,0))</f>
        <v>D</v>
      </c>
      <c r="K652">
        <f>INDEX(products!$A$1:$G$49,MATCH(orders!$D652,products!$A$1:$A$49,0),MATCH(orders!K$1,products!$A$1:$G$1,0))</f>
        <v>0.5</v>
      </c>
      <c r="L652">
        <f>INDEX(products!$A$1:$G$49,MATCH(orders!$D652,products!$A$1:$A$49,0),MATCH(orders!L$1,products!$A$1:$G$1,0))</f>
        <v>5.3699999999999992</v>
      </c>
      <c r="M652">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_xlfn.XLOOKUP(C653,customers!$A$1:$A$1001,customers!$B$1:$B$1001,1)</f>
        <v>Giana Tonnesen</v>
      </c>
      <c r="G653" s="2" t="str">
        <f>IF(_xlfn.XLOOKUP(C653,customers!$A$1:$A$1001,customers!$C$1:$C$1001,1)=0,"",_xlfn.XLOOKUP(C653,customers!$A$1:$A$1001,customers!$C$1:$C$1001,1))</f>
        <v/>
      </c>
      <c r="H653" s="2" t="str">
        <f>_xlfn.XLOOKUP(C653,customers!$A$1:$A$1001,customers!$G$1:$G$1001,"",)</f>
        <v>United States</v>
      </c>
      <c r="I653" t="str">
        <f>INDEX(products!$A$1:$G$49,MATCH(orders!$D653,products!$A$1:$A$49,0),MATCH(orders!I$1,products!$A$1:$G$1,0))</f>
        <v>Rob</v>
      </c>
      <c r="J653" t="str">
        <f>INDEX(products!$A$1:$G$49,MATCH(orders!$D653,products!$A$1:$A$49,0),MATCH(orders!J$1,products!$A$1:$G$1,0))</f>
        <v>L</v>
      </c>
      <c r="K653">
        <f>INDEX(products!$A$1:$G$49,MATCH(orders!$D653,products!$A$1:$A$49,0),MATCH(orders!K$1,products!$A$1:$G$1,0))</f>
        <v>1</v>
      </c>
      <c r="L653">
        <f>INDEX(products!$A$1:$G$49,MATCH(orders!$D653,products!$A$1:$A$49,0),MATCH(orders!L$1,products!$A$1:$G$1,0))</f>
        <v>11.95</v>
      </c>
      <c r="M653">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_xlfn.XLOOKUP(C654,customers!$A$1:$A$1001,customers!$B$1:$B$1001,1)</f>
        <v>Rhetta Zywicki</v>
      </c>
      <c r="G654" s="2" t="str">
        <f>IF(_xlfn.XLOOKUP(C654,customers!$A$1:$A$1001,customers!$C$1:$C$1001,1)=0,"",_xlfn.XLOOKUP(C654,customers!$A$1:$A$1001,customers!$C$1:$C$1001,1))</f>
        <v>rzywickii4@ifeng.com</v>
      </c>
      <c r="H654" s="2" t="str">
        <f>_xlfn.XLOOKUP(C654,customers!$A$1:$A$1001,customers!$G$1:$G$1001,"",)</f>
        <v>Ireland</v>
      </c>
      <c r="I654" t="str">
        <f>INDEX(products!$A$1:$G$49,MATCH(orders!$D654,products!$A$1:$A$49,0),MATCH(orders!I$1,products!$A$1:$G$1,0))</f>
        <v>Lib</v>
      </c>
      <c r="J654" t="str">
        <f>INDEX(products!$A$1:$G$49,MATCH(orders!$D654,products!$A$1:$A$49,0),MATCH(orders!J$1,products!$A$1:$G$1,0))</f>
        <v>L</v>
      </c>
      <c r="K654">
        <f>INDEX(products!$A$1:$G$49,MATCH(orders!$D654,products!$A$1:$A$49,0),MATCH(orders!K$1,products!$A$1:$G$1,0))</f>
        <v>1</v>
      </c>
      <c r="L654">
        <f>INDEX(products!$A$1:$G$49,MATCH(orders!$D654,products!$A$1:$A$49,0),MATCH(orders!L$1,products!$A$1:$G$1,0))</f>
        <v>15.85</v>
      </c>
      <c r="M654">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_xlfn.XLOOKUP(C655,customers!$A$1:$A$1001,customers!$B$1:$B$1001,1)</f>
        <v>Almeria Burgett</v>
      </c>
      <c r="G655" s="2" t="str">
        <f>IF(_xlfn.XLOOKUP(C655,customers!$A$1:$A$1001,customers!$C$1:$C$1001,1)=0,"",_xlfn.XLOOKUP(C655,customers!$A$1:$A$1001,customers!$C$1:$C$1001,1))</f>
        <v>aburgetti5@moonfruit.com</v>
      </c>
      <c r="H655" s="2" t="str">
        <f>_xlfn.XLOOKUP(C655,customers!$A$1:$A$1001,customers!$G$1:$G$1001,"",)</f>
        <v>United States</v>
      </c>
      <c r="I655" t="str">
        <f>INDEX(products!$A$1:$G$49,MATCH(orders!$D655,products!$A$1:$A$49,0),MATCH(orders!I$1,products!$A$1:$G$1,0))</f>
        <v>Ara</v>
      </c>
      <c r="J655" t="str">
        <f>INDEX(products!$A$1:$G$49,MATCH(orders!$D655,products!$A$1:$A$49,0),MATCH(orders!J$1,products!$A$1:$G$1,0))</f>
        <v>M</v>
      </c>
      <c r="K655">
        <f>INDEX(products!$A$1:$G$49,MATCH(orders!$D655,products!$A$1:$A$49,0),MATCH(orders!K$1,products!$A$1:$G$1,0))</f>
        <v>2.5</v>
      </c>
      <c r="L655">
        <f>INDEX(products!$A$1:$G$49,MATCH(orders!$D655,products!$A$1:$A$49,0),MATCH(orders!L$1,products!$A$1:$G$1,0))</f>
        <v>25.874999999999996</v>
      </c>
      <c r="M65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_xlfn.XLOOKUP(C656,customers!$A$1:$A$1001,customers!$B$1:$B$1001,1)</f>
        <v>Marvin Malloy</v>
      </c>
      <c r="G656" s="2" t="str">
        <f>IF(_xlfn.XLOOKUP(C656,customers!$A$1:$A$1001,customers!$C$1:$C$1001,1)=0,"",_xlfn.XLOOKUP(C656,customers!$A$1:$A$1001,customers!$C$1:$C$1001,1))</f>
        <v>mmalloyi6@seattletimes.com</v>
      </c>
      <c r="H656" s="2" t="str">
        <f>_xlfn.XLOOKUP(C656,customers!$A$1:$A$1001,customers!$G$1:$G$1001,"",)</f>
        <v>United States</v>
      </c>
      <c r="I656" t="str">
        <f>INDEX(products!$A$1:$G$49,MATCH(orders!$D656,products!$A$1:$A$49,0),MATCH(orders!I$1,products!$A$1:$G$1,0))</f>
        <v>Ara</v>
      </c>
      <c r="J656" t="str">
        <f>INDEX(products!$A$1:$G$49,MATCH(orders!$D656,products!$A$1:$A$49,0),MATCH(orders!J$1,products!$A$1:$G$1,0))</f>
        <v>D</v>
      </c>
      <c r="K656">
        <f>INDEX(products!$A$1:$G$49,MATCH(orders!$D656,products!$A$1:$A$49,0),MATCH(orders!K$1,products!$A$1:$G$1,0))</f>
        <v>2.5</v>
      </c>
      <c r="L656">
        <f>INDEX(products!$A$1:$G$49,MATCH(orders!$D656,products!$A$1:$A$49,0),MATCH(orders!L$1,products!$A$1:$G$1,0))</f>
        <v>22.884999999999998</v>
      </c>
      <c r="M656">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_xlfn.XLOOKUP(C657,customers!$A$1:$A$1001,customers!$B$1:$B$1001,1)</f>
        <v>Maxim McParland</v>
      </c>
      <c r="G657" s="2" t="str">
        <f>IF(_xlfn.XLOOKUP(C657,customers!$A$1:$A$1001,customers!$C$1:$C$1001,1)=0,"",_xlfn.XLOOKUP(C657,customers!$A$1:$A$1001,customers!$C$1:$C$1001,1))</f>
        <v>mmcparlandi7@w3.org</v>
      </c>
      <c r="H657" s="2" t="str">
        <f>_xlfn.XLOOKUP(C657,customers!$A$1:$A$1001,customers!$G$1:$G$1001,"",)</f>
        <v>United States</v>
      </c>
      <c r="I657" t="str">
        <f>INDEX(products!$A$1:$G$49,MATCH(orders!$D657,products!$A$1:$A$49,0),MATCH(orders!I$1,products!$A$1:$G$1,0))</f>
        <v>Rob</v>
      </c>
      <c r="J657" t="str">
        <f>INDEX(products!$A$1:$G$49,MATCH(orders!$D657,products!$A$1:$A$49,0),MATCH(orders!J$1,products!$A$1:$G$1,0))</f>
        <v>M</v>
      </c>
      <c r="K657">
        <f>INDEX(products!$A$1:$G$49,MATCH(orders!$D657,products!$A$1:$A$49,0),MATCH(orders!K$1,products!$A$1:$G$1,0))</f>
        <v>2.5</v>
      </c>
      <c r="L657">
        <f>INDEX(products!$A$1:$G$49,MATCH(orders!$D657,products!$A$1:$A$49,0),MATCH(orders!L$1,products!$A$1:$G$1,0))</f>
        <v>22.884999999999998</v>
      </c>
      <c r="M657">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_xlfn.XLOOKUP(C658,customers!$A$1:$A$1001,customers!$B$1:$B$1001,1)</f>
        <v>Sylas Jennaroy</v>
      </c>
      <c r="G658" s="2" t="str">
        <f>IF(_xlfn.XLOOKUP(C658,customers!$A$1:$A$1001,customers!$C$1:$C$1001,1)=0,"",_xlfn.XLOOKUP(C658,customers!$A$1:$A$1001,customers!$C$1:$C$1001,1))</f>
        <v>sjennaroyi8@purevolume.com</v>
      </c>
      <c r="H658" s="2" t="str">
        <f>_xlfn.XLOOKUP(C658,customers!$A$1:$A$1001,customers!$G$1:$G$1001,"",)</f>
        <v>United States</v>
      </c>
      <c r="I658" t="str">
        <f>INDEX(products!$A$1:$G$49,MATCH(orders!$D658,products!$A$1:$A$49,0),MATCH(orders!I$1,products!$A$1:$G$1,0))</f>
        <v>Lib</v>
      </c>
      <c r="J658" t="str">
        <f>INDEX(products!$A$1:$G$49,MATCH(orders!$D658,products!$A$1:$A$49,0),MATCH(orders!J$1,products!$A$1:$G$1,0))</f>
        <v>D</v>
      </c>
      <c r="K658">
        <f>INDEX(products!$A$1:$G$49,MATCH(orders!$D658,products!$A$1:$A$49,0),MATCH(orders!K$1,products!$A$1:$G$1,0))</f>
        <v>1</v>
      </c>
      <c r="L658">
        <f>INDEX(products!$A$1:$G$49,MATCH(orders!$D658,products!$A$1:$A$49,0),MATCH(orders!L$1,products!$A$1:$G$1,0))</f>
        <v>12.95</v>
      </c>
      <c r="M658">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_xlfn.XLOOKUP(C659,customers!$A$1:$A$1001,customers!$B$1:$B$1001,1)</f>
        <v>Wren Place</v>
      </c>
      <c r="G659" s="2" t="str">
        <f>IF(_xlfn.XLOOKUP(C659,customers!$A$1:$A$1001,customers!$C$1:$C$1001,1)=0,"",_xlfn.XLOOKUP(C659,customers!$A$1:$A$1001,customers!$C$1:$C$1001,1))</f>
        <v>wplacei9@wsj.com</v>
      </c>
      <c r="H659" s="2" t="str">
        <f>_xlfn.XLOOKUP(C659,customers!$A$1:$A$1001,customers!$G$1:$G$1001,"",)</f>
        <v>United States</v>
      </c>
      <c r="I659" t="str">
        <f>INDEX(products!$A$1:$G$49,MATCH(orders!$D659,products!$A$1:$A$49,0),MATCH(orders!I$1,products!$A$1:$G$1,0))</f>
        <v>Ara</v>
      </c>
      <c r="J659" t="str">
        <f>INDEX(products!$A$1:$G$49,MATCH(orders!$D659,products!$A$1:$A$49,0),MATCH(orders!J$1,products!$A$1:$G$1,0))</f>
        <v>M</v>
      </c>
      <c r="K659">
        <f>INDEX(products!$A$1:$G$49,MATCH(orders!$D659,products!$A$1:$A$49,0),MATCH(orders!K$1,products!$A$1:$G$1,0))</f>
        <v>0.5</v>
      </c>
      <c r="L659">
        <f>INDEX(products!$A$1:$G$49,MATCH(orders!$D659,products!$A$1:$A$49,0),MATCH(orders!L$1,products!$A$1:$G$1,0))</f>
        <v>6.75</v>
      </c>
      <c r="M659">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_xlfn.XLOOKUP(C660,customers!$A$1:$A$1001,customers!$B$1:$B$1001,1)</f>
        <v>Janella Millett</v>
      </c>
      <c r="G660" s="2" t="str">
        <f>IF(_xlfn.XLOOKUP(C660,customers!$A$1:$A$1001,customers!$C$1:$C$1001,1)=0,"",_xlfn.XLOOKUP(C660,customers!$A$1:$A$1001,customers!$C$1:$C$1001,1))</f>
        <v>jmillettik@addtoany.com</v>
      </c>
      <c r="H660" s="2" t="str">
        <f>_xlfn.XLOOKUP(C660,customers!$A$1:$A$1001,customers!$G$1:$G$1001,"",)</f>
        <v>United States</v>
      </c>
      <c r="I660" t="str">
        <f>INDEX(products!$A$1:$G$49,MATCH(orders!$D660,products!$A$1:$A$49,0),MATCH(orders!I$1,products!$A$1:$G$1,0))</f>
        <v>Exc</v>
      </c>
      <c r="J660" t="str">
        <f>INDEX(products!$A$1:$G$49,MATCH(orders!$D660,products!$A$1:$A$49,0),MATCH(orders!J$1,products!$A$1:$G$1,0))</f>
        <v>M</v>
      </c>
      <c r="K660">
        <f>INDEX(products!$A$1:$G$49,MATCH(orders!$D660,products!$A$1:$A$49,0),MATCH(orders!K$1,products!$A$1:$G$1,0))</f>
        <v>0.5</v>
      </c>
      <c r="L660">
        <f>INDEX(products!$A$1:$G$49,MATCH(orders!$D660,products!$A$1:$A$49,0),MATCH(orders!L$1,products!$A$1:$G$1,0))</f>
        <v>8.25</v>
      </c>
      <c r="M660">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_xlfn.XLOOKUP(C661,customers!$A$1:$A$1001,customers!$B$1:$B$1001,1)</f>
        <v>Dollie Gadsden</v>
      </c>
      <c r="G661" s="2" t="str">
        <f>IF(_xlfn.XLOOKUP(C661,customers!$A$1:$A$1001,customers!$C$1:$C$1001,1)=0,"",_xlfn.XLOOKUP(C661,customers!$A$1:$A$1001,customers!$C$1:$C$1001,1))</f>
        <v>dgadsdenib@google.com.hk</v>
      </c>
      <c r="H661" s="2" t="str">
        <f>_xlfn.XLOOKUP(C661,customers!$A$1:$A$1001,customers!$G$1:$G$1001,"",)</f>
        <v>Ireland</v>
      </c>
      <c r="I661" t="str">
        <f>INDEX(products!$A$1:$G$49,MATCH(orders!$D661,products!$A$1:$A$49,0),MATCH(orders!I$1,products!$A$1:$G$1,0))</f>
        <v>Ara</v>
      </c>
      <c r="J661" t="str">
        <f>INDEX(products!$A$1:$G$49,MATCH(orders!$D661,products!$A$1:$A$49,0),MATCH(orders!J$1,products!$A$1:$G$1,0))</f>
        <v>D</v>
      </c>
      <c r="K661">
        <f>INDEX(products!$A$1:$G$49,MATCH(orders!$D661,products!$A$1:$A$49,0),MATCH(orders!K$1,products!$A$1:$G$1,0))</f>
        <v>2.5</v>
      </c>
      <c r="L661">
        <f>INDEX(products!$A$1:$G$49,MATCH(orders!$D661,products!$A$1:$A$49,0),MATCH(orders!L$1,products!$A$1:$G$1,0))</f>
        <v>22.884999999999998</v>
      </c>
      <c r="M661">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_xlfn.XLOOKUP(C662,customers!$A$1:$A$1001,customers!$B$1:$B$1001,1)</f>
        <v>Val Wakelin</v>
      </c>
      <c r="G662" s="2" t="str">
        <f>IF(_xlfn.XLOOKUP(C662,customers!$A$1:$A$1001,customers!$C$1:$C$1001,1)=0,"",_xlfn.XLOOKUP(C662,customers!$A$1:$A$1001,customers!$C$1:$C$1001,1))</f>
        <v>vwakelinic@unesco.org</v>
      </c>
      <c r="H662" s="2" t="str">
        <f>_xlfn.XLOOKUP(C662,customers!$A$1:$A$1001,customers!$G$1:$G$1001,"",)</f>
        <v>United States</v>
      </c>
      <c r="I662" t="str">
        <f>INDEX(products!$A$1:$G$49,MATCH(orders!$D662,products!$A$1:$A$49,0),MATCH(orders!I$1,products!$A$1:$G$1,0))</f>
        <v>Exc</v>
      </c>
      <c r="J662" t="str">
        <f>INDEX(products!$A$1:$G$49,MATCH(orders!$D662,products!$A$1:$A$49,0),MATCH(orders!J$1,products!$A$1:$G$1,0))</f>
        <v>L</v>
      </c>
      <c r="K662">
        <f>INDEX(products!$A$1:$G$49,MATCH(orders!$D662,products!$A$1:$A$49,0),MATCH(orders!K$1,products!$A$1:$G$1,0))</f>
        <v>0.5</v>
      </c>
      <c r="L662">
        <f>INDEX(products!$A$1:$G$49,MATCH(orders!$D662,products!$A$1:$A$49,0),MATCH(orders!L$1,products!$A$1:$G$1,0))</f>
        <v>8.91</v>
      </c>
      <c r="M662">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_xlfn.XLOOKUP(C663,customers!$A$1:$A$1001,customers!$B$1:$B$1001,1)</f>
        <v>Annie Campsall</v>
      </c>
      <c r="G663" s="2" t="str">
        <f>IF(_xlfn.XLOOKUP(C663,customers!$A$1:$A$1001,customers!$C$1:$C$1001,1)=0,"",_xlfn.XLOOKUP(C663,customers!$A$1:$A$1001,customers!$C$1:$C$1001,1))</f>
        <v>acampsallid@zimbio.com</v>
      </c>
      <c r="H663" s="2" t="str">
        <f>_xlfn.XLOOKUP(C663,customers!$A$1:$A$1001,customers!$G$1:$G$1001,"",)</f>
        <v>United States</v>
      </c>
      <c r="I663" t="str">
        <f>INDEX(products!$A$1:$G$49,MATCH(orders!$D663,products!$A$1:$A$49,0),MATCH(orders!I$1,products!$A$1:$G$1,0))</f>
        <v>Ara</v>
      </c>
      <c r="J663" t="str">
        <f>INDEX(products!$A$1:$G$49,MATCH(orders!$D663,products!$A$1:$A$49,0),MATCH(orders!J$1,products!$A$1:$G$1,0))</f>
        <v>M</v>
      </c>
      <c r="K663">
        <f>INDEX(products!$A$1:$G$49,MATCH(orders!$D663,products!$A$1:$A$49,0),MATCH(orders!K$1,products!$A$1:$G$1,0))</f>
        <v>0.2</v>
      </c>
      <c r="L663">
        <f>INDEX(products!$A$1:$G$49,MATCH(orders!$D663,products!$A$1:$A$49,0),MATCH(orders!L$1,products!$A$1:$G$1,0))</f>
        <v>3.375</v>
      </c>
      <c r="M663">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_xlfn.XLOOKUP(C664,customers!$A$1:$A$1001,customers!$B$1:$B$1001,1)</f>
        <v>Shermy Moseby</v>
      </c>
      <c r="G664" s="2" t="str">
        <f>IF(_xlfn.XLOOKUP(C664,customers!$A$1:$A$1001,customers!$C$1:$C$1001,1)=0,"",_xlfn.XLOOKUP(C664,customers!$A$1:$A$1001,customers!$C$1:$C$1001,1))</f>
        <v>smosebyie@stanford.edu</v>
      </c>
      <c r="H664" s="2" t="str">
        <f>_xlfn.XLOOKUP(C664,customers!$A$1:$A$1001,customers!$G$1:$G$1001,"",)</f>
        <v>United States</v>
      </c>
      <c r="I664" t="str">
        <f>INDEX(products!$A$1:$G$49,MATCH(orders!$D664,products!$A$1:$A$49,0),MATCH(orders!I$1,products!$A$1:$G$1,0))</f>
        <v>Lib</v>
      </c>
      <c r="J664" t="str">
        <f>INDEX(products!$A$1:$G$49,MATCH(orders!$D664,products!$A$1:$A$49,0),MATCH(orders!J$1,products!$A$1:$G$1,0))</f>
        <v>D</v>
      </c>
      <c r="K664">
        <f>INDEX(products!$A$1:$G$49,MATCH(orders!$D664,products!$A$1:$A$49,0),MATCH(orders!K$1,products!$A$1:$G$1,0))</f>
        <v>2.5</v>
      </c>
      <c r="L664">
        <f>INDEX(products!$A$1:$G$49,MATCH(orders!$D664,products!$A$1:$A$49,0),MATCH(orders!L$1,products!$A$1:$G$1,0))</f>
        <v>29.784999999999997</v>
      </c>
      <c r="M664">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_xlfn.XLOOKUP(C665,customers!$A$1:$A$1001,customers!$B$1:$B$1001,1)</f>
        <v>Corrie Wass</v>
      </c>
      <c r="G665" s="2" t="str">
        <f>IF(_xlfn.XLOOKUP(C665,customers!$A$1:$A$1001,customers!$C$1:$C$1001,1)=0,"",_xlfn.XLOOKUP(C665,customers!$A$1:$A$1001,customers!$C$1:$C$1001,1))</f>
        <v>cwassif@prweb.com</v>
      </c>
      <c r="H665" s="2" t="str">
        <f>_xlfn.XLOOKUP(C665,customers!$A$1:$A$1001,customers!$G$1:$G$1001,"",)</f>
        <v>United States</v>
      </c>
      <c r="I665" t="str">
        <f>INDEX(products!$A$1:$G$49,MATCH(orders!$D665,products!$A$1:$A$49,0),MATCH(orders!I$1,products!$A$1:$G$1,0))</f>
        <v>Ara</v>
      </c>
      <c r="J665" t="str">
        <f>INDEX(products!$A$1:$G$49,MATCH(orders!$D665,products!$A$1:$A$49,0),MATCH(orders!J$1,products!$A$1:$G$1,0))</f>
        <v>M</v>
      </c>
      <c r="K665">
        <f>INDEX(products!$A$1:$G$49,MATCH(orders!$D665,products!$A$1:$A$49,0),MATCH(orders!K$1,products!$A$1:$G$1,0))</f>
        <v>1</v>
      </c>
      <c r="L665">
        <f>INDEX(products!$A$1:$G$49,MATCH(orders!$D665,products!$A$1:$A$49,0),MATCH(orders!L$1,products!$A$1:$G$1,0))</f>
        <v>11.25</v>
      </c>
      <c r="M66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_xlfn.XLOOKUP(C666,customers!$A$1:$A$1001,customers!$B$1:$B$1001,1)</f>
        <v>Ira Sjostrom</v>
      </c>
      <c r="G666" s="2" t="str">
        <f>IF(_xlfn.XLOOKUP(C666,customers!$A$1:$A$1001,customers!$C$1:$C$1001,1)=0,"",_xlfn.XLOOKUP(C666,customers!$A$1:$A$1001,customers!$C$1:$C$1001,1))</f>
        <v>isjostromig@pbs.org</v>
      </c>
      <c r="H666" s="2" t="str">
        <f>_xlfn.XLOOKUP(C666,customers!$A$1:$A$1001,customers!$G$1:$G$1001,"",)</f>
        <v>United States</v>
      </c>
      <c r="I666" t="str">
        <f>INDEX(products!$A$1:$G$49,MATCH(orders!$D666,products!$A$1:$A$49,0),MATCH(orders!I$1,products!$A$1:$G$1,0))</f>
        <v>Exc</v>
      </c>
      <c r="J666" t="str">
        <f>INDEX(products!$A$1:$G$49,MATCH(orders!$D666,products!$A$1:$A$49,0),MATCH(orders!J$1,products!$A$1:$G$1,0))</f>
        <v>D</v>
      </c>
      <c r="K666">
        <f>INDEX(products!$A$1:$G$49,MATCH(orders!$D666,products!$A$1:$A$49,0),MATCH(orders!K$1,products!$A$1:$G$1,0))</f>
        <v>1</v>
      </c>
      <c r="L666">
        <f>INDEX(products!$A$1:$G$49,MATCH(orders!$D666,products!$A$1:$A$49,0),MATCH(orders!L$1,products!$A$1:$G$1,0))</f>
        <v>12.15</v>
      </c>
      <c r="M666">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_xlfn.XLOOKUP(C667,customers!$A$1:$A$1001,customers!$B$1:$B$1001,1)</f>
        <v>Ira Sjostrom</v>
      </c>
      <c r="G667" s="2" t="str">
        <f>IF(_xlfn.XLOOKUP(C667,customers!$A$1:$A$1001,customers!$C$1:$C$1001,1)=0,"",_xlfn.XLOOKUP(C667,customers!$A$1:$A$1001,customers!$C$1:$C$1001,1))</f>
        <v>isjostromig@pbs.org</v>
      </c>
      <c r="H667" s="2" t="str">
        <f>_xlfn.XLOOKUP(C667,customers!$A$1:$A$1001,customers!$G$1:$G$1001,"",)</f>
        <v>United States</v>
      </c>
      <c r="I667" t="str">
        <f>INDEX(products!$A$1:$G$49,MATCH(orders!$D667,products!$A$1:$A$49,0),MATCH(orders!I$1,products!$A$1:$G$1,0))</f>
        <v>Lib</v>
      </c>
      <c r="J667" t="str">
        <f>INDEX(products!$A$1:$G$49,MATCH(orders!$D667,products!$A$1:$A$49,0),MATCH(orders!J$1,products!$A$1:$G$1,0))</f>
        <v>D</v>
      </c>
      <c r="K667">
        <f>INDEX(products!$A$1:$G$49,MATCH(orders!$D667,products!$A$1:$A$49,0),MATCH(orders!K$1,products!$A$1:$G$1,0))</f>
        <v>0.2</v>
      </c>
      <c r="L667">
        <f>INDEX(products!$A$1:$G$49,MATCH(orders!$D667,products!$A$1:$A$49,0),MATCH(orders!L$1,products!$A$1:$G$1,0))</f>
        <v>3.8849999999999998</v>
      </c>
      <c r="M667">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_xlfn.XLOOKUP(C668,customers!$A$1:$A$1001,customers!$B$1:$B$1001,1)</f>
        <v>Jermaine Branchett</v>
      </c>
      <c r="G668" s="2" t="str">
        <f>IF(_xlfn.XLOOKUP(C668,customers!$A$1:$A$1001,customers!$C$1:$C$1001,1)=0,"",_xlfn.XLOOKUP(C668,customers!$A$1:$A$1001,customers!$C$1:$C$1001,1))</f>
        <v>jbranchettii@bravesites.com</v>
      </c>
      <c r="H668" s="2" t="str">
        <f>_xlfn.XLOOKUP(C668,customers!$A$1:$A$1001,customers!$G$1:$G$1001,"",)</f>
        <v>United States</v>
      </c>
      <c r="I668" t="str">
        <f>INDEX(products!$A$1:$G$49,MATCH(orders!$D668,products!$A$1:$A$49,0),MATCH(orders!I$1,products!$A$1:$G$1,0))</f>
        <v>Ara</v>
      </c>
      <c r="J668" t="str">
        <f>INDEX(products!$A$1:$G$49,MATCH(orders!$D668,products!$A$1:$A$49,0),MATCH(orders!J$1,products!$A$1:$G$1,0))</f>
        <v>D</v>
      </c>
      <c r="K668">
        <f>INDEX(products!$A$1:$G$49,MATCH(orders!$D668,products!$A$1:$A$49,0),MATCH(orders!K$1,products!$A$1:$G$1,0))</f>
        <v>2.5</v>
      </c>
      <c r="L668">
        <f>INDEX(products!$A$1:$G$49,MATCH(orders!$D668,products!$A$1:$A$49,0),MATCH(orders!L$1,products!$A$1:$G$1,0))</f>
        <v>22.884999999999998</v>
      </c>
      <c r="M668">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_xlfn.XLOOKUP(C669,customers!$A$1:$A$1001,customers!$B$1:$B$1001,1)</f>
        <v>Nissie Rudland</v>
      </c>
      <c r="G669" s="2" t="str">
        <f>IF(_xlfn.XLOOKUP(C669,customers!$A$1:$A$1001,customers!$C$1:$C$1001,1)=0,"",_xlfn.XLOOKUP(C669,customers!$A$1:$A$1001,customers!$C$1:$C$1001,1))</f>
        <v>nrudlandij@blogs.com</v>
      </c>
      <c r="H669" s="2" t="str">
        <f>_xlfn.XLOOKUP(C669,customers!$A$1:$A$1001,customers!$G$1:$G$1001,"",)</f>
        <v>Ireland</v>
      </c>
      <c r="I669" t="str">
        <f>INDEX(products!$A$1:$G$49,MATCH(orders!$D669,products!$A$1:$A$49,0),MATCH(orders!I$1,products!$A$1:$G$1,0))</f>
        <v>Ara</v>
      </c>
      <c r="J669" t="str">
        <f>INDEX(products!$A$1:$G$49,MATCH(orders!$D669,products!$A$1:$A$49,0),MATCH(orders!J$1,products!$A$1:$G$1,0))</f>
        <v>D</v>
      </c>
      <c r="K669">
        <f>INDEX(products!$A$1:$G$49,MATCH(orders!$D669,products!$A$1:$A$49,0),MATCH(orders!K$1,products!$A$1:$G$1,0))</f>
        <v>1</v>
      </c>
      <c r="L669">
        <f>INDEX(products!$A$1:$G$49,MATCH(orders!$D669,products!$A$1:$A$49,0),MATCH(orders!L$1,products!$A$1:$G$1,0))</f>
        <v>9.9499999999999993</v>
      </c>
      <c r="M669">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_xlfn.XLOOKUP(C670,customers!$A$1:$A$1001,customers!$B$1:$B$1001,1)</f>
        <v>Janella Millett</v>
      </c>
      <c r="G670" s="2" t="str">
        <f>IF(_xlfn.XLOOKUP(C670,customers!$A$1:$A$1001,customers!$C$1:$C$1001,1)=0,"",_xlfn.XLOOKUP(C670,customers!$A$1:$A$1001,customers!$C$1:$C$1001,1))</f>
        <v>jmillettik@addtoany.com</v>
      </c>
      <c r="H670" s="2" t="str">
        <f>_xlfn.XLOOKUP(C670,customers!$A$1:$A$1001,customers!$G$1:$G$1001,"",)</f>
        <v>United States</v>
      </c>
      <c r="I670" t="str">
        <f>INDEX(products!$A$1:$G$49,MATCH(orders!$D670,products!$A$1:$A$49,0),MATCH(orders!I$1,products!$A$1:$G$1,0))</f>
        <v>Rob</v>
      </c>
      <c r="J670" t="str">
        <f>INDEX(products!$A$1:$G$49,MATCH(orders!$D670,products!$A$1:$A$49,0),MATCH(orders!J$1,products!$A$1:$G$1,0))</f>
        <v>L</v>
      </c>
      <c r="K670">
        <f>INDEX(products!$A$1:$G$49,MATCH(orders!$D670,products!$A$1:$A$49,0),MATCH(orders!K$1,products!$A$1:$G$1,0))</f>
        <v>2.5</v>
      </c>
      <c r="L670">
        <f>INDEX(products!$A$1:$G$49,MATCH(orders!$D670,products!$A$1:$A$49,0),MATCH(orders!L$1,products!$A$1:$G$1,0))</f>
        <v>27.484999999999996</v>
      </c>
      <c r="M670">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_xlfn.XLOOKUP(C671,customers!$A$1:$A$1001,customers!$B$1:$B$1001,1)</f>
        <v>Ferdie Tourry</v>
      </c>
      <c r="G671" s="2" t="str">
        <f>IF(_xlfn.XLOOKUP(C671,customers!$A$1:$A$1001,customers!$C$1:$C$1001,1)=0,"",_xlfn.XLOOKUP(C671,customers!$A$1:$A$1001,customers!$C$1:$C$1001,1))</f>
        <v>ftourryil@google.de</v>
      </c>
      <c r="H671" s="2" t="str">
        <f>_xlfn.XLOOKUP(C671,customers!$A$1:$A$1001,customers!$G$1:$G$1001,"",)</f>
        <v>United States</v>
      </c>
      <c r="I671" t="str">
        <f>INDEX(products!$A$1:$G$49,MATCH(orders!$D671,products!$A$1:$A$49,0),MATCH(orders!I$1,products!$A$1:$G$1,0))</f>
        <v>Lib</v>
      </c>
      <c r="J671" t="str">
        <f>INDEX(products!$A$1:$G$49,MATCH(orders!$D671,products!$A$1:$A$49,0),MATCH(orders!J$1,products!$A$1:$G$1,0))</f>
        <v>M</v>
      </c>
      <c r="K671">
        <f>INDEX(products!$A$1:$G$49,MATCH(orders!$D671,products!$A$1:$A$49,0),MATCH(orders!K$1,products!$A$1:$G$1,0))</f>
        <v>2.5</v>
      </c>
      <c r="L671">
        <f>INDEX(products!$A$1:$G$49,MATCH(orders!$D671,products!$A$1:$A$49,0),MATCH(orders!L$1,products!$A$1:$G$1,0))</f>
        <v>33.464999999999996</v>
      </c>
      <c r="M671">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_xlfn.XLOOKUP(C672,customers!$A$1:$A$1001,customers!$B$1:$B$1001,1)</f>
        <v>Cecil Weatherall</v>
      </c>
      <c r="G672" s="2" t="str">
        <f>IF(_xlfn.XLOOKUP(C672,customers!$A$1:$A$1001,customers!$C$1:$C$1001,1)=0,"",_xlfn.XLOOKUP(C672,customers!$A$1:$A$1001,customers!$C$1:$C$1001,1))</f>
        <v>cweatherallim@toplist.cz</v>
      </c>
      <c r="H672" s="2" t="str">
        <f>_xlfn.XLOOKUP(C672,customers!$A$1:$A$1001,customers!$G$1:$G$1001,"",)</f>
        <v>United States</v>
      </c>
      <c r="I672" t="str">
        <f>INDEX(products!$A$1:$G$49,MATCH(orders!$D672,products!$A$1:$A$49,0),MATCH(orders!I$1,products!$A$1:$G$1,0))</f>
        <v>Lib</v>
      </c>
      <c r="J672" t="str">
        <f>INDEX(products!$A$1:$G$49,MATCH(orders!$D672,products!$A$1:$A$49,0),MATCH(orders!J$1,products!$A$1:$G$1,0))</f>
        <v>M</v>
      </c>
      <c r="K672">
        <f>INDEX(products!$A$1:$G$49,MATCH(orders!$D672,products!$A$1:$A$49,0),MATCH(orders!K$1,products!$A$1:$G$1,0))</f>
        <v>0.2</v>
      </c>
      <c r="L672">
        <f>INDEX(products!$A$1:$G$49,MATCH(orders!$D672,products!$A$1:$A$49,0),MATCH(orders!L$1,products!$A$1:$G$1,0))</f>
        <v>4.3650000000000002</v>
      </c>
      <c r="M672">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_xlfn.XLOOKUP(C673,customers!$A$1:$A$1001,customers!$B$1:$B$1001,1)</f>
        <v>Gale Heindrick</v>
      </c>
      <c r="G673" s="2" t="str">
        <f>IF(_xlfn.XLOOKUP(C673,customers!$A$1:$A$1001,customers!$C$1:$C$1001,1)=0,"",_xlfn.XLOOKUP(C673,customers!$A$1:$A$1001,customers!$C$1:$C$1001,1))</f>
        <v>gheindrickin@usda.gov</v>
      </c>
      <c r="H673" s="2" t="str">
        <f>_xlfn.XLOOKUP(C673,customers!$A$1:$A$1001,customers!$G$1:$G$1001,"",)</f>
        <v>United States</v>
      </c>
      <c r="I673" t="str">
        <f>INDEX(products!$A$1:$G$49,MATCH(orders!$D673,products!$A$1:$A$49,0),MATCH(orders!I$1,products!$A$1:$G$1,0))</f>
        <v>Rob</v>
      </c>
      <c r="J673" t="str">
        <f>INDEX(products!$A$1:$G$49,MATCH(orders!$D673,products!$A$1:$A$49,0),MATCH(orders!J$1,products!$A$1:$G$1,0))</f>
        <v>L</v>
      </c>
      <c r="K673">
        <f>INDEX(products!$A$1:$G$49,MATCH(orders!$D673,products!$A$1:$A$49,0),MATCH(orders!K$1,products!$A$1:$G$1,0))</f>
        <v>1</v>
      </c>
      <c r="L673">
        <f>INDEX(products!$A$1:$G$49,MATCH(orders!$D673,products!$A$1:$A$49,0),MATCH(orders!L$1,products!$A$1:$G$1,0))</f>
        <v>11.95</v>
      </c>
      <c r="M673">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_xlfn.XLOOKUP(C674,customers!$A$1:$A$1001,customers!$B$1:$B$1001,1)</f>
        <v>Layne Imason</v>
      </c>
      <c r="G674" s="2" t="str">
        <f>IF(_xlfn.XLOOKUP(C674,customers!$A$1:$A$1001,customers!$C$1:$C$1001,1)=0,"",_xlfn.XLOOKUP(C674,customers!$A$1:$A$1001,customers!$C$1:$C$1001,1))</f>
        <v>limasonio@discuz.net</v>
      </c>
      <c r="H674" s="2" t="str">
        <f>_xlfn.XLOOKUP(C674,customers!$A$1:$A$1001,customers!$G$1:$G$1001,"",)</f>
        <v>United States</v>
      </c>
      <c r="I674" t="str">
        <f>INDEX(products!$A$1:$G$49,MATCH(orders!$D674,products!$A$1:$A$49,0),MATCH(orders!I$1,products!$A$1:$G$1,0))</f>
        <v>Lib</v>
      </c>
      <c r="J674" t="str">
        <f>INDEX(products!$A$1:$G$49,MATCH(orders!$D674,products!$A$1:$A$49,0),MATCH(orders!J$1,products!$A$1:$G$1,0))</f>
        <v>M</v>
      </c>
      <c r="K674">
        <f>INDEX(products!$A$1:$G$49,MATCH(orders!$D674,products!$A$1:$A$49,0),MATCH(orders!K$1,products!$A$1:$G$1,0))</f>
        <v>0.5</v>
      </c>
      <c r="L674">
        <f>INDEX(products!$A$1:$G$49,MATCH(orders!$D674,products!$A$1:$A$49,0),MATCH(orders!L$1,products!$A$1:$G$1,0))</f>
        <v>8.73</v>
      </c>
      <c r="M674">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_xlfn.XLOOKUP(C675,customers!$A$1:$A$1001,customers!$B$1:$B$1001,1)</f>
        <v>Hazel Saill</v>
      </c>
      <c r="G675" s="2" t="str">
        <f>IF(_xlfn.XLOOKUP(C675,customers!$A$1:$A$1001,customers!$C$1:$C$1001,1)=0,"",_xlfn.XLOOKUP(C675,customers!$A$1:$A$1001,customers!$C$1:$C$1001,1))</f>
        <v>hsaillip@odnoklassniki.ru</v>
      </c>
      <c r="H675" s="2" t="str">
        <f>_xlfn.XLOOKUP(C675,customers!$A$1:$A$1001,customers!$G$1:$G$1001,"",)</f>
        <v>United States</v>
      </c>
      <c r="I675" t="str">
        <f>INDEX(products!$A$1:$G$49,MATCH(orders!$D675,products!$A$1:$A$49,0),MATCH(orders!I$1,products!$A$1:$G$1,0))</f>
        <v>Exc</v>
      </c>
      <c r="J675" t="str">
        <f>INDEX(products!$A$1:$G$49,MATCH(orders!$D675,products!$A$1:$A$49,0),MATCH(orders!J$1,products!$A$1:$G$1,0))</f>
        <v>M</v>
      </c>
      <c r="K675">
        <f>INDEX(products!$A$1:$G$49,MATCH(orders!$D675,products!$A$1:$A$49,0),MATCH(orders!K$1,products!$A$1:$G$1,0))</f>
        <v>1</v>
      </c>
      <c r="L675">
        <f>INDEX(products!$A$1:$G$49,MATCH(orders!$D675,products!$A$1:$A$49,0),MATCH(orders!L$1,products!$A$1:$G$1,0))</f>
        <v>13.75</v>
      </c>
      <c r="M67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_xlfn.XLOOKUP(C676,customers!$A$1:$A$1001,customers!$B$1:$B$1001,1)</f>
        <v>Hermann Larvor</v>
      </c>
      <c r="G676" s="2" t="str">
        <f>IF(_xlfn.XLOOKUP(C676,customers!$A$1:$A$1001,customers!$C$1:$C$1001,1)=0,"",_xlfn.XLOOKUP(C676,customers!$A$1:$A$1001,customers!$C$1:$C$1001,1))</f>
        <v>hlarvoriq@last.fm</v>
      </c>
      <c r="H676" s="2" t="str">
        <f>_xlfn.XLOOKUP(C676,customers!$A$1:$A$1001,customers!$G$1:$G$1001,"",)</f>
        <v>United States</v>
      </c>
      <c r="I676" t="str">
        <f>INDEX(products!$A$1:$G$49,MATCH(orders!$D676,products!$A$1:$A$49,0),MATCH(orders!I$1,products!$A$1:$G$1,0))</f>
        <v>Ara</v>
      </c>
      <c r="J676" t="str">
        <f>INDEX(products!$A$1:$G$49,MATCH(orders!$D676,products!$A$1:$A$49,0),MATCH(orders!J$1,products!$A$1:$G$1,0))</f>
        <v>L</v>
      </c>
      <c r="K676">
        <f>INDEX(products!$A$1:$G$49,MATCH(orders!$D676,products!$A$1:$A$49,0),MATCH(orders!K$1,products!$A$1:$G$1,0))</f>
        <v>2.5</v>
      </c>
      <c r="L676">
        <f>INDEX(products!$A$1:$G$49,MATCH(orders!$D676,products!$A$1:$A$49,0),MATCH(orders!L$1,products!$A$1:$G$1,0))</f>
        <v>29.784999999999997</v>
      </c>
      <c r="M676">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_xlfn.XLOOKUP(C677,customers!$A$1:$A$1001,customers!$B$1:$B$1001,1)</f>
        <v>Terri Lyford</v>
      </c>
      <c r="G677" s="2" t="str">
        <f>IF(_xlfn.XLOOKUP(C677,customers!$A$1:$A$1001,customers!$C$1:$C$1001,1)=0,"",_xlfn.XLOOKUP(C677,customers!$A$1:$A$1001,customers!$C$1:$C$1001,1))</f>
        <v/>
      </c>
      <c r="H677" s="2" t="str">
        <f>_xlfn.XLOOKUP(C677,customers!$A$1:$A$1001,customers!$G$1:$G$1001,"",)</f>
        <v>United States</v>
      </c>
      <c r="I677" t="str">
        <f>INDEX(products!$A$1:$G$49,MATCH(orders!$D677,products!$A$1:$A$49,0),MATCH(orders!I$1,products!$A$1:$G$1,0))</f>
        <v>Lib</v>
      </c>
      <c r="J677" t="str">
        <f>INDEX(products!$A$1:$G$49,MATCH(orders!$D677,products!$A$1:$A$49,0),MATCH(orders!J$1,products!$A$1:$G$1,0))</f>
        <v>D</v>
      </c>
      <c r="K677">
        <f>INDEX(products!$A$1:$G$49,MATCH(orders!$D677,products!$A$1:$A$49,0),MATCH(orders!K$1,products!$A$1:$G$1,0))</f>
        <v>2.5</v>
      </c>
      <c r="L677">
        <f>INDEX(products!$A$1:$G$49,MATCH(orders!$D677,products!$A$1:$A$49,0),MATCH(orders!L$1,products!$A$1:$G$1,0))</f>
        <v>29.784999999999997</v>
      </c>
      <c r="M677">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_xlfn.XLOOKUP(C678,customers!$A$1:$A$1001,customers!$B$1:$B$1001,1)</f>
        <v>Gabey Cogan</v>
      </c>
      <c r="G678" s="2" t="str">
        <f>IF(_xlfn.XLOOKUP(C678,customers!$A$1:$A$1001,customers!$C$1:$C$1001,1)=0,"",_xlfn.XLOOKUP(C678,customers!$A$1:$A$1001,customers!$C$1:$C$1001,1))</f>
        <v/>
      </c>
      <c r="H678" s="2" t="str">
        <f>_xlfn.XLOOKUP(C678,customers!$A$1:$A$1001,customers!$G$1:$G$1001,"",)</f>
        <v>United States</v>
      </c>
      <c r="I678" t="str">
        <f>INDEX(products!$A$1:$G$49,MATCH(orders!$D678,products!$A$1:$A$49,0),MATCH(orders!I$1,products!$A$1:$G$1,0))</f>
        <v>Lib</v>
      </c>
      <c r="J678" t="str">
        <f>INDEX(products!$A$1:$G$49,MATCH(orders!$D678,products!$A$1:$A$49,0),MATCH(orders!J$1,products!$A$1:$G$1,0))</f>
        <v>L</v>
      </c>
      <c r="K678">
        <f>INDEX(products!$A$1:$G$49,MATCH(orders!$D678,products!$A$1:$A$49,0),MATCH(orders!K$1,products!$A$1:$G$1,0))</f>
        <v>0.5</v>
      </c>
      <c r="L678">
        <f>INDEX(products!$A$1:$G$49,MATCH(orders!$D678,products!$A$1:$A$49,0),MATCH(orders!L$1,products!$A$1:$G$1,0))</f>
        <v>9.51</v>
      </c>
      <c r="M678">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_xlfn.XLOOKUP(C679,customers!$A$1:$A$1001,customers!$B$1:$B$1001,1)</f>
        <v>Charin Penwarden</v>
      </c>
      <c r="G679" s="2" t="str">
        <f>IF(_xlfn.XLOOKUP(C679,customers!$A$1:$A$1001,customers!$C$1:$C$1001,1)=0,"",_xlfn.XLOOKUP(C679,customers!$A$1:$A$1001,customers!$C$1:$C$1001,1))</f>
        <v>cpenwardenit@mlb.com</v>
      </c>
      <c r="H679" s="2" t="str">
        <f>_xlfn.XLOOKUP(C679,customers!$A$1:$A$1001,customers!$G$1:$G$1001,"",)</f>
        <v>Ireland</v>
      </c>
      <c r="I679" t="str">
        <f>INDEX(products!$A$1:$G$49,MATCH(orders!$D679,products!$A$1:$A$49,0),MATCH(orders!I$1,products!$A$1:$G$1,0))</f>
        <v>Lib</v>
      </c>
      <c r="J679" t="str">
        <f>INDEX(products!$A$1:$G$49,MATCH(orders!$D679,products!$A$1:$A$49,0),MATCH(orders!J$1,products!$A$1:$G$1,0))</f>
        <v>M</v>
      </c>
      <c r="K679">
        <f>INDEX(products!$A$1:$G$49,MATCH(orders!$D679,products!$A$1:$A$49,0),MATCH(orders!K$1,products!$A$1:$G$1,0))</f>
        <v>0.5</v>
      </c>
      <c r="L679">
        <f>INDEX(products!$A$1:$G$49,MATCH(orders!$D679,products!$A$1:$A$49,0),MATCH(orders!L$1,products!$A$1:$G$1,0))</f>
        <v>8.73</v>
      </c>
      <c r="M679">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_xlfn.XLOOKUP(C680,customers!$A$1:$A$1001,customers!$B$1:$B$1001,1)</f>
        <v>Milty Middis</v>
      </c>
      <c r="G680" s="2" t="str">
        <f>IF(_xlfn.XLOOKUP(C680,customers!$A$1:$A$1001,customers!$C$1:$C$1001,1)=0,"",_xlfn.XLOOKUP(C680,customers!$A$1:$A$1001,customers!$C$1:$C$1001,1))</f>
        <v>mmiddisiu@dmoz.org</v>
      </c>
      <c r="H680" s="2" t="str">
        <f>_xlfn.XLOOKUP(C680,customers!$A$1:$A$1001,customers!$G$1:$G$1001,"",)</f>
        <v>United States</v>
      </c>
      <c r="I680" t="str">
        <f>INDEX(products!$A$1:$G$49,MATCH(orders!$D680,products!$A$1:$A$49,0),MATCH(orders!I$1,products!$A$1:$G$1,0))</f>
        <v>Ara</v>
      </c>
      <c r="J680" t="str">
        <f>INDEX(products!$A$1:$G$49,MATCH(orders!$D680,products!$A$1:$A$49,0),MATCH(orders!J$1,products!$A$1:$G$1,0))</f>
        <v>L</v>
      </c>
      <c r="K680">
        <f>INDEX(products!$A$1:$G$49,MATCH(orders!$D680,products!$A$1:$A$49,0),MATCH(orders!K$1,products!$A$1:$G$1,0))</f>
        <v>2.5</v>
      </c>
      <c r="L680">
        <f>INDEX(products!$A$1:$G$49,MATCH(orders!$D680,products!$A$1:$A$49,0),MATCH(orders!L$1,products!$A$1:$G$1,0))</f>
        <v>29.784999999999997</v>
      </c>
      <c r="M680">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_xlfn.XLOOKUP(C681,customers!$A$1:$A$1001,customers!$B$1:$B$1001,1)</f>
        <v>Adrianne Vairow</v>
      </c>
      <c r="G681" s="2" t="str">
        <f>IF(_xlfn.XLOOKUP(C681,customers!$A$1:$A$1001,customers!$C$1:$C$1001,1)=0,"",_xlfn.XLOOKUP(C681,customers!$A$1:$A$1001,customers!$C$1:$C$1001,1))</f>
        <v>avairowiv@studiopress.com</v>
      </c>
      <c r="H681" s="2" t="str">
        <f>_xlfn.XLOOKUP(C681,customers!$A$1:$A$1001,customers!$G$1:$G$1001,"",)</f>
        <v>United Kingdom</v>
      </c>
      <c r="I681" t="str">
        <f>INDEX(products!$A$1:$G$49,MATCH(orders!$D681,products!$A$1:$A$49,0),MATCH(orders!I$1,products!$A$1:$G$1,0))</f>
        <v>Rob</v>
      </c>
      <c r="J681" t="str">
        <f>INDEX(products!$A$1:$G$49,MATCH(orders!$D681,products!$A$1:$A$49,0),MATCH(orders!J$1,products!$A$1:$G$1,0))</f>
        <v>L</v>
      </c>
      <c r="K681">
        <f>INDEX(products!$A$1:$G$49,MATCH(orders!$D681,products!$A$1:$A$49,0),MATCH(orders!K$1,products!$A$1:$G$1,0))</f>
        <v>2.5</v>
      </c>
      <c r="L681">
        <f>INDEX(products!$A$1:$G$49,MATCH(orders!$D681,products!$A$1:$A$49,0),MATCH(orders!L$1,products!$A$1:$G$1,0))</f>
        <v>27.484999999999996</v>
      </c>
      <c r="M681">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_xlfn.XLOOKUP(C682,customers!$A$1:$A$1001,customers!$B$1:$B$1001,1)</f>
        <v>Anjanette Goldie</v>
      </c>
      <c r="G682" s="2" t="str">
        <f>IF(_xlfn.XLOOKUP(C682,customers!$A$1:$A$1001,customers!$C$1:$C$1001,1)=0,"",_xlfn.XLOOKUP(C682,customers!$A$1:$A$1001,customers!$C$1:$C$1001,1))</f>
        <v>agoldieiw@goo.gl</v>
      </c>
      <c r="H682" s="2" t="str">
        <f>_xlfn.XLOOKUP(C682,customers!$A$1:$A$1001,customers!$G$1:$G$1001,"",)</f>
        <v>United States</v>
      </c>
      <c r="I682" t="str">
        <f>INDEX(products!$A$1:$G$49,MATCH(orders!$D682,products!$A$1:$A$49,0),MATCH(orders!I$1,products!$A$1:$G$1,0))</f>
        <v>Ara</v>
      </c>
      <c r="J682" t="str">
        <f>INDEX(products!$A$1:$G$49,MATCH(orders!$D682,products!$A$1:$A$49,0),MATCH(orders!J$1,products!$A$1:$G$1,0))</f>
        <v>M</v>
      </c>
      <c r="K682">
        <f>INDEX(products!$A$1:$G$49,MATCH(orders!$D682,products!$A$1:$A$49,0),MATCH(orders!K$1,products!$A$1:$G$1,0))</f>
        <v>1</v>
      </c>
      <c r="L682">
        <f>INDEX(products!$A$1:$G$49,MATCH(orders!$D682,products!$A$1:$A$49,0),MATCH(orders!L$1,products!$A$1:$G$1,0))</f>
        <v>11.25</v>
      </c>
      <c r="M682">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_xlfn.XLOOKUP(C683,customers!$A$1:$A$1001,customers!$B$1:$B$1001,1)</f>
        <v>Nicky Ayris</v>
      </c>
      <c r="G683" s="2" t="str">
        <f>IF(_xlfn.XLOOKUP(C683,customers!$A$1:$A$1001,customers!$C$1:$C$1001,1)=0,"",_xlfn.XLOOKUP(C683,customers!$A$1:$A$1001,customers!$C$1:$C$1001,1))</f>
        <v>nayrisix@t-online.de</v>
      </c>
      <c r="H683" s="2" t="str">
        <f>_xlfn.XLOOKUP(C683,customers!$A$1:$A$1001,customers!$G$1:$G$1001,"",)</f>
        <v>United Kingdom</v>
      </c>
      <c r="I683" t="str">
        <f>INDEX(products!$A$1:$G$49,MATCH(orders!$D683,products!$A$1:$A$49,0),MATCH(orders!I$1,products!$A$1:$G$1,0))</f>
        <v>Lib</v>
      </c>
      <c r="J683" t="str">
        <f>INDEX(products!$A$1:$G$49,MATCH(orders!$D683,products!$A$1:$A$49,0),MATCH(orders!J$1,products!$A$1:$G$1,0))</f>
        <v>L</v>
      </c>
      <c r="K683">
        <f>INDEX(products!$A$1:$G$49,MATCH(orders!$D683,products!$A$1:$A$49,0),MATCH(orders!K$1,products!$A$1:$G$1,0))</f>
        <v>0.2</v>
      </c>
      <c r="L683">
        <f>INDEX(products!$A$1:$G$49,MATCH(orders!$D683,products!$A$1:$A$49,0),MATCH(orders!L$1,products!$A$1:$G$1,0))</f>
        <v>4.7549999999999999</v>
      </c>
      <c r="M683">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_xlfn.XLOOKUP(C684,customers!$A$1:$A$1001,customers!$B$1:$B$1001,1)</f>
        <v>Laryssa Benediktovich</v>
      </c>
      <c r="G684" s="2" t="str">
        <f>IF(_xlfn.XLOOKUP(C684,customers!$A$1:$A$1001,customers!$C$1:$C$1001,1)=0,"",_xlfn.XLOOKUP(C684,customers!$A$1:$A$1001,customers!$C$1:$C$1001,1))</f>
        <v>lbenediktovichiy@wunderground.com</v>
      </c>
      <c r="H684" s="2" t="str">
        <f>_xlfn.XLOOKUP(C684,customers!$A$1:$A$1001,customers!$G$1:$G$1001,"",)</f>
        <v>United States</v>
      </c>
      <c r="I684" t="str">
        <f>INDEX(products!$A$1:$G$49,MATCH(orders!$D684,products!$A$1:$A$49,0),MATCH(orders!I$1,products!$A$1:$G$1,0))</f>
        <v>Exc</v>
      </c>
      <c r="J684" t="str">
        <f>INDEX(products!$A$1:$G$49,MATCH(orders!$D684,products!$A$1:$A$49,0),MATCH(orders!J$1,products!$A$1:$G$1,0))</f>
        <v>M</v>
      </c>
      <c r="K684">
        <f>INDEX(products!$A$1:$G$49,MATCH(orders!$D684,products!$A$1:$A$49,0),MATCH(orders!K$1,products!$A$1:$G$1,0))</f>
        <v>0.2</v>
      </c>
      <c r="L684">
        <f>INDEX(products!$A$1:$G$49,MATCH(orders!$D684,products!$A$1:$A$49,0),MATCH(orders!L$1,products!$A$1:$G$1,0))</f>
        <v>4.125</v>
      </c>
      <c r="M684">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_xlfn.XLOOKUP(C685,customers!$A$1:$A$1001,customers!$B$1:$B$1001,1)</f>
        <v>Theo Jacobovitz</v>
      </c>
      <c r="G685" s="2" t="str">
        <f>IF(_xlfn.XLOOKUP(C685,customers!$A$1:$A$1001,customers!$C$1:$C$1001,1)=0,"",_xlfn.XLOOKUP(C685,customers!$A$1:$A$1001,customers!$C$1:$C$1001,1))</f>
        <v>tjacobovitziz@cbc.ca</v>
      </c>
      <c r="H685" s="2" t="str">
        <f>_xlfn.XLOOKUP(C685,customers!$A$1:$A$1001,customers!$G$1:$G$1001,"",)</f>
        <v>United States</v>
      </c>
      <c r="I685" t="str">
        <f>INDEX(products!$A$1:$G$49,MATCH(orders!$D685,products!$A$1:$A$49,0),MATCH(orders!I$1,products!$A$1:$G$1,0))</f>
        <v>Lib</v>
      </c>
      <c r="J685" t="str">
        <f>INDEX(products!$A$1:$G$49,MATCH(orders!$D685,products!$A$1:$A$49,0),MATCH(orders!J$1,products!$A$1:$G$1,0))</f>
        <v>D</v>
      </c>
      <c r="K685">
        <f>INDEX(products!$A$1:$G$49,MATCH(orders!$D685,products!$A$1:$A$49,0),MATCH(orders!K$1,products!$A$1:$G$1,0))</f>
        <v>0.5</v>
      </c>
      <c r="L685">
        <f>INDEX(products!$A$1:$G$49,MATCH(orders!$D685,products!$A$1:$A$49,0),MATCH(orders!L$1,products!$A$1:$G$1,0))</f>
        <v>7.77</v>
      </c>
      <c r="M68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_xlfn.XLOOKUP(C686,customers!$A$1:$A$1001,customers!$B$1:$B$1001,1)</f>
        <v>Becca Ableson</v>
      </c>
      <c r="G686" s="2" t="str">
        <f>IF(_xlfn.XLOOKUP(C686,customers!$A$1:$A$1001,customers!$C$1:$C$1001,1)=0,"",_xlfn.XLOOKUP(C686,customers!$A$1:$A$1001,customers!$C$1:$C$1001,1))</f>
        <v/>
      </c>
      <c r="H686" s="2" t="str">
        <f>_xlfn.XLOOKUP(C686,customers!$A$1:$A$1001,customers!$G$1:$G$1001,"",)</f>
        <v>United States</v>
      </c>
      <c r="I686" t="str">
        <f>INDEX(products!$A$1:$G$49,MATCH(orders!$D686,products!$A$1:$A$49,0),MATCH(orders!I$1,products!$A$1:$G$1,0))</f>
        <v>Rob</v>
      </c>
      <c r="J686" t="str">
        <f>INDEX(products!$A$1:$G$49,MATCH(orders!$D686,products!$A$1:$A$49,0),MATCH(orders!J$1,products!$A$1:$G$1,0))</f>
        <v>L</v>
      </c>
      <c r="K686">
        <f>INDEX(products!$A$1:$G$49,MATCH(orders!$D686,products!$A$1:$A$49,0),MATCH(orders!K$1,products!$A$1:$G$1,0))</f>
        <v>1</v>
      </c>
      <c r="L686">
        <f>INDEX(products!$A$1:$G$49,MATCH(orders!$D686,products!$A$1:$A$49,0),MATCH(orders!L$1,products!$A$1:$G$1,0))</f>
        <v>11.95</v>
      </c>
      <c r="M686">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_xlfn.XLOOKUP(C687,customers!$A$1:$A$1001,customers!$B$1:$B$1001,1)</f>
        <v>Jeno Druitt</v>
      </c>
      <c r="G687" s="2" t="str">
        <f>IF(_xlfn.XLOOKUP(C687,customers!$A$1:$A$1001,customers!$C$1:$C$1001,1)=0,"",_xlfn.XLOOKUP(C687,customers!$A$1:$A$1001,customers!$C$1:$C$1001,1))</f>
        <v>jdruittj1@feedburner.com</v>
      </c>
      <c r="H687" s="2" t="str">
        <f>_xlfn.XLOOKUP(C687,customers!$A$1:$A$1001,customers!$G$1:$G$1001,"",)</f>
        <v>United States</v>
      </c>
      <c r="I687" t="str">
        <f>INDEX(products!$A$1:$G$49,MATCH(orders!$D687,products!$A$1:$A$49,0),MATCH(orders!I$1,products!$A$1:$G$1,0))</f>
        <v>Lib</v>
      </c>
      <c r="J687" t="str">
        <f>INDEX(products!$A$1:$G$49,MATCH(orders!$D687,products!$A$1:$A$49,0),MATCH(orders!J$1,products!$A$1:$G$1,0))</f>
        <v>L</v>
      </c>
      <c r="K687">
        <f>INDEX(products!$A$1:$G$49,MATCH(orders!$D687,products!$A$1:$A$49,0),MATCH(orders!K$1,products!$A$1:$G$1,0))</f>
        <v>2.5</v>
      </c>
      <c r="L687">
        <f>INDEX(products!$A$1:$G$49,MATCH(orders!$D687,products!$A$1:$A$49,0),MATCH(orders!L$1,products!$A$1:$G$1,0))</f>
        <v>36.454999999999998</v>
      </c>
      <c r="M687">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_xlfn.XLOOKUP(C688,customers!$A$1:$A$1001,customers!$B$1:$B$1001,1)</f>
        <v>Deonne Shortall</v>
      </c>
      <c r="G688" s="2" t="str">
        <f>IF(_xlfn.XLOOKUP(C688,customers!$A$1:$A$1001,customers!$C$1:$C$1001,1)=0,"",_xlfn.XLOOKUP(C688,customers!$A$1:$A$1001,customers!$C$1:$C$1001,1))</f>
        <v>dshortallj2@wikipedia.org</v>
      </c>
      <c r="H688" s="2" t="str">
        <f>_xlfn.XLOOKUP(C688,customers!$A$1:$A$1001,customers!$G$1:$G$1001,"",)</f>
        <v>United States</v>
      </c>
      <c r="I688" t="str">
        <f>INDEX(products!$A$1:$G$49,MATCH(orders!$D688,products!$A$1:$A$49,0),MATCH(orders!I$1,products!$A$1:$G$1,0))</f>
        <v>Rob</v>
      </c>
      <c r="J688" t="str">
        <f>INDEX(products!$A$1:$G$49,MATCH(orders!$D688,products!$A$1:$A$49,0),MATCH(orders!J$1,products!$A$1:$G$1,0))</f>
        <v>D</v>
      </c>
      <c r="K688">
        <f>INDEX(products!$A$1:$G$49,MATCH(orders!$D688,products!$A$1:$A$49,0),MATCH(orders!K$1,products!$A$1:$G$1,0))</f>
        <v>0.2</v>
      </c>
      <c r="L688">
        <f>INDEX(products!$A$1:$G$49,MATCH(orders!$D688,products!$A$1:$A$49,0),MATCH(orders!L$1,products!$A$1:$G$1,0))</f>
        <v>2.6849999999999996</v>
      </c>
      <c r="M688">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_xlfn.XLOOKUP(C689,customers!$A$1:$A$1001,customers!$B$1:$B$1001,1)</f>
        <v>Wilton Cottier</v>
      </c>
      <c r="G689" s="2" t="str">
        <f>IF(_xlfn.XLOOKUP(C689,customers!$A$1:$A$1001,customers!$C$1:$C$1001,1)=0,"",_xlfn.XLOOKUP(C689,customers!$A$1:$A$1001,customers!$C$1:$C$1001,1))</f>
        <v>wcottierj3@cafepress.com</v>
      </c>
      <c r="H689" s="2" t="str">
        <f>_xlfn.XLOOKUP(C689,customers!$A$1:$A$1001,customers!$G$1:$G$1001,"",)</f>
        <v>United States</v>
      </c>
      <c r="I689" t="str">
        <f>INDEX(products!$A$1:$G$49,MATCH(orders!$D689,products!$A$1:$A$49,0),MATCH(orders!I$1,products!$A$1:$G$1,0))</f>
        <v>Exc</v>
      </c>
      <c r="J689" t="str">
        <f>INDEX(products!$A$1:$G$49,MATCH(orders!$D689,products!$A$1:$A$49,0),MATCH(orders!J$1,products!$A$1:$G$1,0))</f>
        <v>M</v>
      </c>
      <c r="K689">
        <f>INDEX(products!$A$1:$G$49,MATCH(orders!$D689,products!$A$1:$A$49,0),MATCH(orders!K$1,products!$A$1:$G$1,0))</f>
        <v>0.5</v>
      </c>
      <c r="L689">
        <f>INDEX(products!$A$1:$G$49,MATCH(orders!$D689,products!$A$1:$A$49,0),MATCH(orders!L$1,products!$A$1:$G$1,0))</f>
        <v>8.25</v>
      </c>
      <c r="M689">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_xlfn.XLOOKUP(C690,customers!$A$1:$A$1001,customers!$B$1:$B$1001,1)</f>
        <v>Kevan Grinsted</v>
      </c>
      <c r="G690" s="2" t="str">
        <f>IF(_xlfn.XLOOKUP(C690,customers!$A$1:$A$1001,customers!$C$1:$C$1001,1)=0,"",_xlfn.XLOOKUP(C690,customers!$A$1:$A$1001,customers!$C$1:$C$1001,1))</f>
        <v>kgrinstedj4@google.com.br</v>
      </c>
      <c r="H690" s="2" t="str">
        <f>_xlfn.XLOOKUP(C690,customers!$A$1:$A$1001,customers!$G$1:$G$1001,"",)</f>
        <v>Ireland</v>
      </c>
      <c r="I690" t="str">
        <f>INDEX(products!$A$1:$G$49,MATCH(orders!$D690,products!$A$1:$A$49,0),MATCH(orders!I$1,products!$A$1:$G$1,0))</f>
        <v>Ara</v>
      </c>
      <c r="J690" t="str">
        <f>INDEX(products!$A$1:$G$49,MATCH(orders!$D690,products!$A$1:$A$49,0),MATCH(orders!J$1,products!$A$1:$G$1,0))</f>
        <v>L</v>
      </c>
      <c r="K690">
        <f>INDEX(products!$A$1:$G$49,MATCH(orders!$D690,products!$A$1:$A$49,0),MATCH(orders!K$1,products!$A$1:$G$1,0))</f>
        <v>1</v>
      </c>
      <c r="L690">
        <f>INDEX(products!$A$1:$G$49,MATCH(orders!$D690,products!$A$1:$A$49,0),MATCH(orders!L$1,products!$A$1:$G$1,0))</f>
        <v>12.95</v>
      </c>
      <c r="M690">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_xlfn.XLOOKUP(C691,customers!$A$1:$A$1001,customers!$B$1:$B$1001,1)</f>
        <v>Dionne Skyner</v>
      </c>
      <c r="G691" s="2" t="str">
        <f>IF(_xlfn.XLOOKUP(C691,customers!$A$1:$A$1001,customers!$C$1:$C$1001,1)=0,"",_xlfn.XLOOKUP(C691,customers!$A$1:$A$1001,customers!$C$1:$C$1001,1))</f>
        <v>dskynerj5@hubpages.com</v>
      </c>
      <c r="H691" s="2" t="str">
        <f>_xlfn.XLOOKUP(C691,customers!$A$1:$A$1001,customers!$G$1:$G$1001,"",)</f>
        <v>United States</v>
      </c>
      <c r="I691" t="str">
        <f>INDEX(products!$A$1:$G$49,MATCH(orders!$D691,products!$A$1:$A$49,0),MATCH(orders!I$1,products!$A$1:$G$1,0))</f>
        <v>Ara</v>
      </c>
      <c r="J691" t="str">
        <f>INDEX(products!$A$1:$G$49,MATCH(orders!$D691,products!$A$1:$A$49,0),MATCH(orders!J$1,products!$A$1:$G$1,0))</f>
        <v>M</v>
      </c>
      <c r="K691">
        <f>INDEX(products!$A$1:$G$49,MATCH(orders!$D691,products!$A$1:$A$49,0),MATCH(orders!K$1,products!$A$1:$G$1,0))</f>
        <v>0.5</v>
      </c>
      <c r="L691">
        <f>INDEX(products!$A$1:$G$49,MATCH(orders!$D691,products!$A$1:$A$49,0),MATCH(orders!L$1,products!$A$1:$G$1,0))</f>
        <v>6.75</v>
      </c>
      <c r="M691">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_xlfn.XLOOKUP(C692,customers!$A$1:$A$1001,customers!$B$1:$B$1001,1)</f>
        <v>Francesco Dressel</v>
      </c>
      <c r="G692" s="2" t="str">
        <f>IF(_xlfn.XLOOKUP(C692,customers!$A$1:$A$1001,customers!$C$1:$C$1001,1)=0,"",_xlfn.XLOOKUP(C692,customers!$A$1:$A$1001,customers!$C$1:$C$1001,1))</f>
        <v/>
      </c>
      <c r="H692" s="2" t="str">
        <f>_xlfn.XLOOKUP(C692,customers!$A$1:$A$1001,customers!$G$1:$G$1001,"",)</f>
        <v>United States</v>
      </c>
      <c r="I692" t="str">
        <f>INDEX(products!$A$1:$G$49,MATCH(orders!$D692,products!$A$1:$A$49,0),MATCH(orders!I$1,products!$A$1:$G$1,0))</f>
        <v>Lib</v>
      </c>
      <c r="J692" t="str">
        <f>INDEX(products!$A$1:$G$49,MATCH(orders!$D692,products!$A$1:$A$49,0),MATCH(orders!J$1,products!$A$1:$G$1,0))</f>
        <v>D</v>
      </c>
      <c r="K692">
        <f>INDEX(products!$A$1:$G$49,MATCH(orders!$D692,products!$A$1:$A$49,0),MATCH(orders!K$1,products!$A$1:$G$1,0))</f>
        <v>2.5</v>
      </c>
      <c r="L692">
        <f>INDEX(products!$A$1:$G$49,MATCH(orders!$D692,products!$A$1:$A$49,0),MATCH(orders!L$1,products!$A$1:$G$1,0))</f>
        <v>29.784999999999997</v>
      </c>
      <c r="M692">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_xlfn.XLOOKUP(C693,customers!$A$1:$A$1001,customers!$B$1:$B$1001,1)</f>
        <v>Jimmy Dymoke</v>
      </c>
      <c r="G693" s="2" t="str">
        <f>IF(_xlfn.XLOOKUP(C693,customers!$A$1:$A$1001,customers!$C$1:$C$1001,1)=0,"",_xlfn.XLOOKUP(C693,customers!$A$1:$A$1001,customers!$C$1:$C$1001,1))</f>
        <v>jdymokeje@prnewswire.com</v>
      </c>
      <c r="H693" s="2" t="str">
        <f>_xlfn.XLOOKUP(C693,customers!$A$1:$A$1001,customers!$G$1:$G$1001,"",)</f>
        <v>Ireland</v>
      </c>
      <c r="I693" t="str">
        <f>INDEX(products!$A$1:$G$49,MATCH(orders!$D693,products!$A$1:$A$49,0),MATCH(orders!I$1,products!$A$1:$G$1,0))</f>
        <v>Ara</v>
      </c>
      <c r="J693" t="str">
        <f>INDEX(products!$A$1:$G$49,MATCH(orders!$D693,products!$A$1:$A$49,0),MATCH(orders!J$1,products!$A$1:$G$1,0))</f>
        <v>M</v>
      </c>
      <c r="K693">
        <f>INDEX(products!$A$1:$G$49,MATCH(orders!$D693,products!$A$1:$A$49,0),MATCH(orders!K$1,products!$A$1:$G$1,0))</f>
        <v>1</v>
      </c>
      <c r="L693">
        <f>INDEX(products!$A$1:$G$49,MATCH(orders!$D693,products!$A$1:$A$49,0),MATCH(orders!L$1,products!$A$1:$G$1,0))</f>
        <v>11.25</v>
      </c>
      <c r="M693">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_xlfn.XLOOKUP(C694,customers!$A$1:$A$1001,customers!$B$1:$B$1001,1)</f>
        <v>Ambrosio Weinmann</v>
      </c>
      <c r="G694" s="2" t="str">
        <f>IF(_xlfn.XLOOKUP(C694,customers!$A$1:$A$1001,customers!$C$1:$C$1001,1)=0,"",_xlfn.XLOOKUP(C694,customers!$A$1:$A$1001,customers!$C$1:$C$1001,1))</f>
        <v>aweinmannj8@shinystat.com</v>
      </c>
      <c r="H694" s="2" t="str">
        <f>_xlfn.XLOOKUP(C694,customers!$A$1:$A$1001,customers!$G$1:$G$1001,"",)</f>
        <v>United States</v>
      </c>
      <c r="I694" t="str">
        <f>INDEX(products!$A$1:$G$49,MATCH(orders!$D694,products!$A$1:$A$49,0),MATCH(orders!I$1,products!$A$1:$G$1,0))</f>
        <v>Lib</v>
      </c>
      <c r="J694" t="str">
        <f>INDEX(products!$A$1:$G$49,MATCH(orders!$D694,products!$A$1:$A$49,0),MATCH(orders!J$1,products!$A$1:$G$1,0))</f>
        <v>D</v>
      </c>
      <c r="K694">
        <f>INDEX(products!$A$1:$G$49,MATCH(orders!$D694,products!$A$1:$A$49,0),MATCH(orders!K$1,products!$A$1:$G$1,0))</f>
        <v>1</v>
      </c>
      <c r="L694">
        <f>INDEX(products!$A$1:$G$49,MATCH(orders!$D694,products!$A$1:$A$49,0),MATCH(orders!L$1,products!$A$1:$G$1,0))</f>
        <v>12.95</v>
      </c>
      <c r="M694">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_xlfn.XLOOKUP(C695,customers!$A$1:$A$1001,customers!$B$1:$B$1001,1)</f>
        <v>Elden Andriessen</v>
      </c>
      <c r="G695" s="2" t="str">
        <f>IF(_xlfn.XLOOKUP(C695,customers!$A$1:$A$1001,customers!$C$1:$C$1001,1)=0,"",_xlfn.XLOOKUP(C695,customers!$A$1:$A$1001,customers!$C$1:$C$1001,1))</f>
        <v>eandriessenj9@europa.eu</v>
      </c>
      <c r="H695" s="2" t="str">
        <f>_xlfn.XLOOKUP(C695,customers!$A$1:$A$1001,customers!$G$1:$G$1001,"",)</f>
        <v>United States</v>
      </c>
      <c r="I695" t="str">
        <f>INDEX(products!$A$1:$G$49,MATCH(orders!$D695,products!$A$1:$A$49,0),MATCH(orders!I$1,products!$A$1:$G$1,0))</f>
        <v>Ara</v>
      </c>
      <c r="J695" t="str">
        <f>INDEX(products!$A$1:$G$49,MATCH(orders!$D695,products!$A$1:$A$49,0),MATCH(orders!J$1,products!$A$1:$G$1,0))</f>
        <v>M</v>
      </c>
      <c r="K695">
        <f>INDEX(products!$A$1:$G$49,MATCH(orders!$D695,products!$A$1:$A$49,0),MATCH(orders!K$1,products!$A$1:$G$1,0))</f>
        <v>2.5</v>
      </c>
      <c r="L695">
        <f>INDEX(products!$A$1:$G$49,MATCH(orders!$D695,products!$A$1:$A$49,0),MATCH(orders!L$1,products!$A$1:$G$1,0))</f>
        <v>25.874999999999996</v>
      </c>
      <c r="M69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_xlfn.XLOOKUP(C696,customers!$A$1:$A$1001,customers!$B$1:$B$1001,1)</f>
        <v>Roxie Deaconson</v>
      </c>
      <c r="G696" s="2" t="str">
        <f>IF(_xlfn.XLOOKUP(C696,customers!$A$1:$A$1001,customers!$C$1:$C$1001,1)=0,"",_xlfn.XLOOKUP(C696,customers!$A$1:$A$1001,customers!$C$1:$C$1001,1))</f>
        <v>rdeaconsonja@archive.org</v>
      </c>
      <c r="H696" s="2" t="str">
        <f>_xlfn.XLOOKUP(C696,customers!$A$1:$A$1001,customers!$G$1:$G$1001,"",)</f>
        <v>United States</v>
      </c>
      <c r="I696" t="str">
        <f>INDEX(products!$A$1:$G$49,MATCH(orders!$D696,products!$A$1:$A$49,0),MATCH(orders!I$1,products!$A$1:$G$1,0))</f>
        <v>Exc</v>
      </c>
      <c r="J696" t="str">
        <f>INDEX(products!$A$1:$G$49,MATCH(orders!$D696,products!$A$1:$A$49,0),MATCH(orders!J$1,products!$A$1:$G$1,0))</f>
        <v>D</v>
      </c>
      <c r="K696">
        <f>INDEX(products!$A$1:$G$49,MATCH(orders!$D696,products!$A$1:$A$49,0),MATCH(orders!K$1,products!$A$1:$G$1,0))</f>
        <v>0.5</v>
      </c>
      <c r="L696">
        <f>INDEX(products!$A$1:$G$49,MATCH(orders!$D696,products!$A$1:$A$49,0),MATCH(orders!L$1,products!$A$1:$G$1,0))</f>
        <v>7.29</v>
      </c>
      <c r="M696">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_xlfn.XLOOKUP(C697,customers!$A$1:$A$1001,customers!$B$1:$B$1001,1)</f>
        <v>Davida Caro</v>
      </c>
      <c r="G697" s="2" t="str">
        <f>IF(_xlfn.XLOOKUP(C697,customers!$A$1:$A$1001,customers!$C$1:$C$1001,1)=0,"",_xlfn.XLOOKUP(C697,customers!$A$1:$A$1001,customers!$C$1:$C$1001,1))</f>
        <v>dcarojb@twitter.com</v>
      </c>
      <c r="H697" s="2" t="str">
        <f>_xlfn.XLOOKUP(C697,customers!$A$1:$A$1001,customers!$G$1:$G$1001,"",)</f>
        <v>United States</v>
      </c>
      <c r="I697" t="str">
        <f>INDEX(products!$A$1:$G$49,MATCH(orders!$D697,products!$A$1:$A$49,0),MATCH(orders!I$1,products!$A$1:$G$1,0))</f>
        <v>Lib</v>
      </c>
      <c r="J697" t="str">
        <f>INDEX(products!$A$1:$G$49,MATCH(orders!$D697,products!$A$1:$A$49,0),MATCH(orders!J$1,products!$A$1:$G$1,0))</f>
        <v>L</v>
      </c>
      <c r="K697">
        <f>INDEX(products!$A$1:$G$49,MATCH(orders!$D697,products!$A$1:$A$49,0),MATCH(orders!K$1,products!$A$1:$G$1,0))</f>
        <v>2.5</v>
      </c>
      <c r="L697">
        <f>INDEX(products!$A$1:$G$49,MATCH(orders!$D697,products!$A$1:$A$49,0),MATCH(orders!L$1,products!$A$1:$G$1,0))</f>
        <v>36.454999999999998</v>
      </c>
      <c r="M697">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_xlfn.XLOOKUP(C698,customers!$A$1:$A$1001,customers!$B$1:$B$1001,1)</f>
        <v>Johna Bluck</v>
      </c>
      <c r="G698" s="2" t="str">
        <f>IF(_xlfn.XLOOKUP(C698,customers!$A$1:$A$1001,customers!$C$1:$C$1001,1)=0,"",_xlfn.XLOOKUP(C698,customers!$A$1:$A$1001,customers!$C$1:$C$1001,1))</f>
        <v>jbluckjc@imageshack.us</v>
      </c>
      <c r="H698" s="2" t="str">
        <f>_xlfn.XLOOKUP(C698,customers!$A$1:$A$1001,customers!$G$1:$G$1001,"",)</f>
        <v>United States</v>
      </c>
      <c r="I698" t="str">
        <f>INDEX(products!$A$1:$G$49,MATCH(orders!$D698,products!$A$1:$A$49,0),MATCH(orders!I$1,products!$A$1:$G$1,0))</f>
        <v>Lib</v>
      </c>
      <c r="J698" t="str">
        <f>INDEX(products!$A$1:$G$49,MATCH(orders!$D698,products!$A$1:$A$49,0),MATCH(orders!J$1,products!$A$1:$G$1,0))</f>
        <v>D</v>
      </c>
      <c r="K698">
        <f>INDEX(products!$A$1:$G$49,MATCH(orders!$D698,products!$A$1:$A$49,0),MATCH(orders!K$1,products!$A$1:$G$1,0))</f>
        <v>0.5</v>
      </c>
      <c r="L698">
        <f>INDEX(products!$A$1:$G$49,MATCH(orders!$D698,products!$A$1:$A$49,0),MATCH(orders!L$1,products!$A$1:$G$1,0))</f>
        <v>7.77</v>
      </c>
      <c r="M698">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_xlfn.XLOOKUP(C699,customers!$A$1:$A$1001,customers!$B$1:$B$1001,1)</f>
        <v>Myrle Dearden</v>
      </c>
      <c r="G699" s="2" t="str">
        <f>IF(_xlfn.XLOOKUP(C699,customers!$A$1:$A$1001,customers!$C$1:$C$1001,1)=0,"",_xlfn.XLOOKUP(C699,customers!$A$1:$A$1001,customers!$C$1:$C$1001,1))</f>
        <v/>
      </c>
      <c r="H699" s="2" t="str">
        <f>_xlfn.XLOOKUP(C699,customers!$A$1:$A$1001,customers!$G$1:$G$1001,"",)</f>
        <v>Ireland</v>
      </c>
      <c r="I699" t="str">
        <f>INDEX(products!$A$1:$G$49,MATCH(orders!$D699,products!$A$1:$A$49,0),MATCH(orders!I$1,products!$A$1:$G$1,0))</f>
        <v>Ara</v>
      </c>
      <c r="J699" t="str">
        <f>INDEX(products!$A$1:$G$49,MATCH(orders!$D699,products!$A$1:$A$49,0),MATCH(orders!J$1,products!$A$1:$G$1,0))</f>
        <v>M</v>
      </c>
      <c r="K699">
        <f>INDEX(products!$A$1:$G$49,MATCH(orders!$D699,products!$A$1:$A$49,0),MATCH(orders!K$1,products!$A$1:$G$1,0))</f>
        <v>0.5</v>
      </c>
      <c r="L699">
        <f>INDEX(products!$A$1:$G$49,MATCH(orders!$D699,products!$A$1:$A$49,0),MATCH(orders!L$1,products!$A$1:$G$1,0))</f>
        <v>6.75</v>
      </c>
      <c r="M699">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_xlfn.XLOOKUP(C700,customers!$A$1:$A$1001,customers!$B$1:$B$1001,1)</f>
        <v>Jimmy Dymoke</v>
      </c>
      <c r="G700" s="2" t="str">
        <f>IF(_xlfn.XLOOKUP(C700,customers!$A$1:$A$1001,customers!$C$1:$C$1001,1)=0,"",_xlfn.XLOOKUP(C700,customers!$A$1:$A$1001,customers!$C$1:$C$1001,1))</f>
        <v>jdymokeje@prnewswire.com</v>
      </c>
      <c r="H700" s="2" t="str">
        <f>_xlfn.XLOOKUP(C700,customers!$A$1:$A$1001,customers!$G$1:$G$1001,"",)</f>
        <v>Ireland</v>
      </c>
      <c r="I700" t="str">
        <f>INDEX(products!$A$1:$G$49,MATCH(orders!$D700,products!$A$1:$A$49,0),MATCH(orders!I$1,products!$A$1:$G$1,0))</f>
        <v>Lib</v>
      </c>
      <c r="J700" t="str">
        <f>INDEX(products!$A$1:$G$49,MATCH(orders!$D700,products!$A$1:$A$49,0),MATCH(orders!J$1,products!$A$1:$G$1,0))</f>
        <v>D</v>
      </c>
      <c r="K700">
        <f>INDEX(products!$A$1:$G$49,MATCH(orders!$D700,products!$A$1:$A$49,0),MATCH(orders!K$1,products!$A$1:$G$1,0))</f>
        <v>1</v>
      </c>
      <c r="L700">
        <f>INDEX(products!$A$1:$G$49,MATCH(orders!$D700,products!$A$1:$A$49,0),MATCH(orders!L$1,products!$A$1:$G$1,0))</f>
        <v>12.95</v>
      </c>
      <c r="M700">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_xlfn.XLOOKUP(C701,customers!$A$1:$A$1001,customers!$B$1:$B$1001,1)</f>
        <v>Orland Tadman</v>
      </c>
      <c r="G701" s="2" t="str">
        <f>IF(_xlfn.XLOOKUP(C701,customers!$A$1:$A$1001,customers!$C$1:$C$1001,1)=0,"",_xlfn.XLOOKUP(C701,customers!$A$1:$A$1001,customers!$C$1:$C$1001,1))</f>
        <v>otadmanjf@ft.com</v>
      </c>
      <c r="H701" s="2" t="str">
        <f>_xlfn.XLOOKUP(C701,customers!$A$1:$A$1001,customers!$G$1:$G$1001,"",)</f>
        <v>United States</v>
      </c>
      <c r="I701" t="str">
        <f>INDEX(products!$A$1:$G$49,MATCH(orders!$D701,products!$A$1:$A$49,0),MATCH(orders!I$1,products!$A$1:$G$1,0))</f>
        <v>Ara</v>
      </c>
      <c r="J701" t="str">
        <f>INDEX(products!$A$1:$G$49,MATCH(orders!$D701,products!$A$1:$A$49,0),MATCH(orders!J$1,products!$A$1:$G$1,0))</f>
        <v>D</v>
      </c>
      <c r="K701">
        <f>INDEX(products!$A$1:$G$49,MATCH(orders!$D701,products!$A$1:$A$49,0),MATCH(orders!K$1,products!$A$1:$G$1,0))</f>
        <v>0.5</v>
      </c>
      <c r="L701">
        <f>INDEX(products!$A$1:$G$49,MATCH(orders!$D701,products!$A$1:$A$49,0),MATCH(orders!L$1,products!$A$1:$G$1,0))</f>
        <v>5.97</v>
      </c>
      <c r="M701">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_xlfn.XLOOKUP(C702,customers!$A$1:$A$1001,customers!$B$1:$B$1001,1)</f>
        <v>Barrett Gudde</v>
      </c>
      <c r="G702" s="2" t="str">
        <f>IF(_xlfn.XLOOKUP(C702,customers!$A$1:$A$1001,customers!$C$1:$C$1001,1)=0,"",_xlfn.XLOOKUP(C702,customers!$A$1:$A$1001,customers!$C$1:$C$1001,1))</f>
        <v>bguddejg@dailymotion.com</v>
      </c>
      <c r="H702" s="2" t="str">
        <f>_xlfn.XLOOKUP(C702,customers!$A$1:$A$1001,customers!$G$1:$G$1001,"",)</f>
        <v>United States</v>
      </c>
      <c r="I702" t="str">
        <f>INDEX(products!$A$1:$G$49,MATCH(orders!$D702,products!$A$1:$A$49,0),MATCH(orders!I$1,products!$A$1:$G$1,0))</f>
        <v>Lib</v>
      </c>
      <c r="J702" t="str">
        <f>INDEX(products!$A$1:$G$49,MATCH(orders!$D702,products!$A$1:$A$49,0),MATCH(orders!J$1,products!$A$1:$G$1,0))</f>
        <v>L</v>
      </c>
      <c r="K702">
        <f>INDEX(products!$A$1:$G$49,MATCH(orders!$D702,products!$A$1:$A$49,0),MATCH(orders!K$1,products!$A$1:$G$1,0))</f>
        <v>0.5</v>
      </c>
      <c r="L702">
        <f>INDEX(products!$A$1:$G$49,MATCH(orders!$D702,products!$A$1:$A$49,0),MATCH(orders!L$1,products!$A$1:$G$1,0))</f>
        <v>9.51</v>
      </c>
      <c r="M702">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_xlfn.XLOOKUP(C703,customers!$A$1:$A$1001,customers!$B$1:$B$1001,1)</f>
        <v>Nathan Sictornes</v>
      </c>
      <c r="G703" s="2" t="str">
        <f>IF(_xlfn.XLOOKUP(C703,customers!$A$1:$A$1001,customers!$C$1:$C$1001,1)=0,"",_xlfn.XLOOKUP(C703,customers!$A$1:$A$1001,customers!$C$1:$C$1001,1))</f>
        <v>nsictornesjh@buzzfeed.com</v>
      </c>
      <c r="H703" s="2" t="str">
        <f>_xlfn.XLOOKUP(C703,customers!$A$1:$A$1001,customers!$G$1:$G$1001,"",)</f>
        <v>Ireland</v>
      </c>
      <c r="I703" t="str">
        <f>INDEX(products!$A$1:$G$49,MATCH(orders!$D703,products!$A$1:$A$49,0),MATCH(orders!I$1,products!$A$1:$G$1,0))</f>
        <v>Ara</v>
      </c>
      <c r="J703" t="str">
        <f>INDEX(products!$A$1:$G$49,MATCH(orders!$D703,products!$A$1:$A$49,0),MATCH(orders!J$1,products!$A$1:$G$1,0))</f>
        <v>D</v>
      </c>
      <c r="K703">
        <f>INDEX(products!$A$1:$G$49,MATCH(orders!$D703,products!$A$1:$A$49,0),MATCH(orders!K$1,products!$A$1:$G$1,0))</f>
        <v>0.5</v>
      </c>
      <c r="L703">
        <f>INDEX(products!$A$1:$G$49,MATCH(orders!$D703,products!$A$1:$A$49,0),MATCH(orders!L$1,products!$A$1:$G$1,0))</f>
        <v>5.97</v>
      </c>
      <c r="M703">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_xlfn.XLOOKUP(C704,customers!$A$1:$A$1001,customers!$B$1:$B$1001,1)</f>
        <v>Vivyan Dunning</v>
      </c>
      <c r="G704" s="2" t="str">
        <f>IF(_xlfn.XLOOKUP(C704,customers!$A$1:$A$1001,customers!$C$1:$C$1001,1)=0,"",_xlfn.XLOOKUP(C704,customers!$A$1:$A$1001,customers!$C$1:$C$1001,1))</f>
        <v>vdunningji@independent.co.uk</v>
      </c>
      <c r="H704" s="2" t="str">
        <f>_xlfn.XLOOKUP(C704,customers!$A$1:$A$1001,customers!$G$1:$G$1001,"",)</f>
        <v>United States</v>
      </c>
      <c r="I704" t="str">
        <f>INDEX(products!$A$1:$G$49,MATCH(orders!$D704,products!$A$1:$A$49,0),MATCH(orders!I$1,products!$A$1:$G$1,0))</f>
        <v>Ara</v>
      </c>
      <c r="J704" t="str">
        <f>INDEX(products!$A$1:$G$49,MATCH(orders!$D704,products!$A$1:$A$49,0),MATCH(orders!J$1,products!$A$1:$G$1,0))</f>
        <v>L</v>
      </c>
      <c r="K704">
        <f>INDEX(products!$A$1:$G$49,MATCH(orders!$D704,products!$A$1:$A$49,0),MATCH(orders!K$1,products!$A$1:$G$1,0))</f>
        <v>0.5</v>
      </c>
      <c r="L704">
        <f>INDEX(products!$A$1:$G$49,MATCH(orders!$D704,products!$A$1:$A$49,0),MATCH(orders!L$1,products!$A$1:$G$1,0))</f>
        <v>7.77</v>
      </c>
      <c r="M704">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_xlfn.XLOOKUP(C705,customers!$A$1:$A$1001,customers!$B$1:$B$1001,1)</f>
        <v>Doralin Baison</v>
      </c>
      <c r="G705" s="2" t="str">
        <f>IF(_xlfn.XLOOKUP(C705,customers!$A$1:$A$1001,customers!$C$1:$C$1001,1)=0,"",_xlfn.XLOOKUP(C705,customers!$A$1:$A$1001,customers!$C$1:$C$1001,1))</f>
        <v/>
      </c>
      <c r="H705" s="2" t="str">
        <f>_xlfn.XLOOKUP(C705,customers!$A$1:$A$1001,customers!$G$1:$G$1001,"",)</f>
        <v>Ireland</v>
      </c>
      <c r="I705" t="str">
        <f>INDEX(products!$A$1:$G$49,MATCH(orders!$D705,products!$A$1:$A$49,0),MATCH(orders!I$1,products!$A$1:$G$1,0))</f>
        <v>Lib</v>
      </c>
      <c r="J705" t="str">
        <f>INDEX(products!$A$1:$G$49,MATCH(orders!$D705,products!$A$1:$A$49,0),MATCH(orders!J$1,products!$A$1:$G$1,0))</f>
        <v>D</v>
      </c>
      <c r="K705">
        <f>INDEX(products!$A$1:$G$49,MATCH(orders!$D705,products!$A$1:$A$49,0),MATCH(orders!K$1,products!$A$1:$G$1,0))</f>
        <v>2.5</v>
      </c>
      <c r="L705">
        <f>INDEX(products!$A$1:$G$49,MATCH(orders!$D705,products!$A$1:$A$49,0),MATCH(orders!L$1,products!$A$1:$G$1,0))</f>
        <v>29.784999999999997</v>
      </c>
      <c r="M70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_xlfn.XLOOKUP(C706,customers!$A$1:$A$1001,customers!$B$1:$B$1001,1)</f>
        <v>Josefina Ferens</v>
      </c>
      <c r="G706" s="2" t="str">
        <f>IF(_xlfn.XLOOKUP(C706,customers!$A$1:$A$1001,customers!$C$1:$C$1001,1)=0,"",_xlfn.XLOOKUP(C706,customers!$A$1:$A$1001,customers!$C$1:$C$1001,1))</f>
        <v/>
      </c>
      <c r="H706" s="2" t="str">
        <f>_xlfn.XLOOKUP(C706,customers!$A$1:$A$1001,customers!$G$1:$G$1001,"",)</f>
        <v>United States</v>
      </c>
      <c r="I706" t="str">
        <f>INDEX(products!$A$1:$G$49,MATCH(orders!$D706,products!$A$1:$A$49,0),MATCH(orders!I$1,products!$A$1:$G$1,0))</f>
        <v>Exc</v>
      </c>
      <c r="J706" t="str">
        <f>INDEX(products!$A$1:$G$49,MATCH(orders!$D706,products!$A$1:$A$49,0),MATCH(orders!J$1,products!$A$1:$G$1,0))</f>
        <v>D</v>
      </c>
      <c r="K706">
        <f>INDEX(products!$A$1:$G$49,MATCH(orders!$D706,products!$A$1:$A$49,0),MATCH(orders!K$1,products!$A$1:$G$1,0))</f>
        <v>0.2</v>
      </c>
      <c r="L706">
        <f>INDEX(products!$A$1:$G$49,MATCH(orders!$D706,products!$A$1:$A$49,0),MATCH(orders!L$1,products!$A$1:$G$1,0))</f>
        <v>3.645</v>
      </c>
      <c r="M706">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_xlfn.XLOOKUP(C707,customers!$A$1:$A$1001,customers!$B$1:$B$1001,1)</f>
        <v>Shelley Gehring</v>
      </c>
      <c r="G707" s="2" t="str">
        <f>IF(_xlfn.XLOOKUP(C707,customers!$A$1:$A$1001,customers!$C$1:$C$1001,1)=0,"",_xlfn.XLOOKUP(C707,customers!$A$1:$A$1001,customers!$C$1:$C$1001,1))</f>
        <v>sgehringjl@gnu.org</v>
      </c>
      <c r="H707" s="2" t="str">
        <f>_xlfn.XLOOKUP(C707,customers!$A$1:$A$1001,customers!$G$1:$G$1001,"",)</f>
        <v>United States</v>
      </c>
      <c r="I707" t="str">
        <f>INDEX(products!$A$1:$G$49,MATCH(orders!$D707,products!$A$1:$A$49,0),MATCH(orders!I$1,products!$A$1:$G$1,0))</f>
        <v>Exc</v>
      </c>
      <c r="J707" t="str">
        <f>INDEX(products!$A$1:$G$49,MATCH(orders!$D707,products!$A$1:$A$49,0),MATCH(orders!J$1,products!$A$1:$G$1,0))</f>
        <v>L</v>
      </c>
      <c r="K707">
        <f>INDEX(products!$A$1:$G$49,MATCH(orders!$D707,products!$A$1:$A$49,0),MATCH(orders!K$1,products!$A$1:$G$1,0))</f>
        <v>0.5</v>
      </c>
      <c r="L707">
        <f>INDEX(products!$A$1:$G$49,MATCH(orders!$D707,products!$A$1:$A$49,0),MATCH(orders!L$1,products!$A$1:$G$1,0))</f>
        <v>8.91</v>
      </c>
      <c r="M707">
        <f t="shared" ref="M707:M770" si="33">E707*L707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_xlfn.XLOOKUP(C708,customers!$A$1:$A$1001,customers!$B$1:$B$1001,1)</f>
        <v>Barrie Fallowes</v>
      </c>
      <c r="G708" s="2" t="str">
        <f>IF(_xlfn.XLOOKUP(C708,customers!$A$1:$A$1001,customers!$C$1:$C$1001,1)=0,"",_xlfn.XLOOKUP(C708,customers!$A$1:$A$1001,customers!$C$1:$C$1001,1))</f>
        <v>bfallowesjm@purevolume.com</v>
      </c>
      <c r="H708" s="2" t="str">
        <f>_xlfn.XLOOKUP(C708,customers!$A$1:$A$1001,customers!$G$1:$G$1001,"",)</f>
        <v>United States</v>
      </c>
      <c r="I708" t="str">
        <f>INDEX(products!$A$1:$G$49,MATCH(orders!$D708,products!$A$1:$A$49,0),MATCH(orders!I$1,products!$A$1:$G$1,0))</f>
        <v>Exc</v>
      </c>
      <c r="J708" t="str">
        <f>INDEX(products!$A$1:$G$49,MATCH(orders!$D708,products!$A$1:$A$49,0),MATCH(orders!J$1,products!$A$1:$G$1,0))</f>
        <v>M</v>
      </c>
      <c r="K708">
        <f>INDEX(products!$A$1:$G$49,MATCH(orders!$D708,products!$A$1:$A$49,0),MATCH(orders!K$1,products!$A$1:$G$1,0))</f>
        <v>0.2</v>
      </c>
      <c r="L708">
        <f>INDEX(products!$A$1:$G$49,MATCH(orders!$D708,products!$A$1:$A$49,0),MATCH(orders!L$1,products!$A$1:$G$1,0))</f>
        <v>4.125</v>
      </c>
      <c r="M708">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_xlfn.XLOOKUP(C709,customers!$A$1:$A$1001,customers!$B$1:$B$1001,1)</f>
        <v>Nicolas Aiton</v>
      </c>
      <c r="G709" s="2" t="str">
        <f>IF(_xlfn.XLOOKUP(C709,customers!$A$1:$A$1001,customers!$C$1:$C$1001,1)=0,"",_xlfn.XLOOKUP(C709,customers!$A$1:$A$1001,customers!$C$1:$C$1001,1))</f>
        <v/>
      </c>
      <c r="H709" s="2" t="str">
        <f>_xlfn.XLOOKUP(C709,customers!$A$1:$A$1001,customers!$G$1:$G$1001,"",)</f>
        <v>Ireland</v>
      </c>
      <c r="I709" t="str">
        <f>INDEX(products!$A$1:$G$49,MATCH(orders!$D709,products!$A$1:$A$49,0),MATCH(orders!I$1,products!$A$1:$G$1,0))</f>
        <v>Lib</v>
      </c>
      <c r="J709" t="str">
        <f>INDEX(products!$A$1:$G$49,MATCH(orders!$D709,products!$A$1:$A$49,0),MATCH(orders!J$1,products!$A$1:$G$1,0))</f>
        <v>D</v>
      </c>
      <c r="K709">
        <f>INDEX(products!$A$1:$G$49,MATCH(orders!$D709,products!$A$1:$A$49,0),MATCH(orders!K$1,products!$A$1:$G$1,0))</f>
        <v>1</v>
      </c>
      <c r="L709">
        <f>INDEX(products!$A$1:$G$49,MATCH(orders!$D709,products!$A$1:$A$49,0),MATCH(orders!L$1,products!$A$1:$G$1,0))</f>
        <v>12.95</v>
      </c>
      <c r="M709">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_xlfn.XLOOKUP(C710,customers!$A$1:$A$1001,customers!$B$1:$B$1001,1)</f>
        <v>Shelli De Banke</v>
      </c>
      <c r="G710" s="2" t="str">
        <f>IF(_xlfn.XLOOKUP(C710,customers!$A$1:$A$1001,customers!$C$1:$C$1001,1)=0,"",_xlfn.XLOOKUP(C710,customers!$A$1:$A$1001,customers!$C$1:$C$1001,1))</f>
        <v>sdejo@newsvine.com</v>
      </c>
      <c r="H710" s="2" t="str">
        <f>_xlfn.XLOOKUP(C710,customers!$A$1:$A$1001,customers!$G$1:$G$1001,"",)</f>
        <v>United States</v>
      </c>
      <c r="I710" t="str">
        <f>INDEX(products!$A$1:$G$49,MATCH(orders!$D710,products!$A$1:$A$49,0),MATCH(orders!I$1,products!$A$1:$G$1,0))</f>
        <v>Ara</v>
      </c>
      <c r="J710" t="str">
        <f>INDEX(products!$A$1:$G$49,MATCH(orders!$D710,products!$A$1:$A$49,0),MATCH(orders!J$1,products!$A$1:$G$1,0))</f>
        <v>M</v>
      </c>
      <c r="K710">
        <f>INDEX(products!$A$1:$G$49,MATCH(orders!$D710,products!$A$1:$A$49,0),MATCH(orders!K$1,products!$A$1:$G$1,0))</f>
        <v>0.5</v>
      </c>
      <c r="L710">
        <f>INDEX(products!$A$1:$G$49,MATCH(orders!$D710,products!$A$1:$A$49,0),MATCH(orders!L$1,products!$A$1:$G$1,0))</f>
        <v>6.75</v>
      </c>
      <c r="M710">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_xlfn.XLOOKUP(C711,customers!$A$1:$A$1001,customers!$B$1:$B$1001,1)</f>
        <v>Lyell Murch</v>
      </c>
      <c r="G711" s="2" t="str">
        <f>IF(_xlfn.XLOOKUP(C711,customers!$A$1:$A$1001,customers!$C$1:$C$1001,1)=0,"",_xlfn.XLOOKUP(C711,customers!$A$1:$A$1001,customers!$C$1:$C$1001,1))</f>
        <v/>
      </c>
      <c r="H711" s="2" t="str">
        <f>_xlfn.XLOOKUP(C711,customers!$A$1:$A$1001,customers!$G$1:$G$1001,"",)</f>
        <v>United States</v>
      </c>
      <c r="I711" t="str">
        <f>INDEX(products!$A$1:$G$49,MATCH(orders!$D711,products!$A$1:$A$49,0),MATCH(orders!I$1,products!$A$1:$G$1,0))</f>
        <v>Exc</v>
      </c>
      <c r="J711" t="str">
        <f>INDEX(products!$A$1:$G$49,MATCH(orders!$D711,products!$A$1:$A$49,0),MATCH(orders!J$1,products!$A$1:$G$1,0))</f>
        <v>L</v>
      </c>
      <c r="K711">
        <f>INDEX(products!$A$1:$G$49,MATCH(orders!$D711,products!$A$1:$A$49,0),MATCH(orders!K$1,products!$A$1:$G$1,0))</f>
        <v>0.5</v>
      </c>
      <c r="L711">
        <f>INDEX(products!$A$1:$G$49,MATCH(orders!$D711,products!$A$1:$A$49,0),MATCH(orders!L$1,products!$A$1:$G$1,0))</f>
        <v>8.91</v>
      </c>
      <c r="M711">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_xlfn.XLOOKUP(C712,customers!$A$1:$A$1001,customers!$B$1:$B$1001,1)</f>
        <v>Stearne Count</v>
      </c>
      <c r="G712" s="2" t="str">
        <f>IF(_xlfn.XLOOKUP(C712,customers!$A$1:$A$1001,customers!$C$1:$C$1001,1)=0,"",_xlfn.XLOOKUP(C712,customers!$A$1:$A$1001,customers!$C$1:$C$1001,1))</f>
        <v>scountjq@nba.com</v>
      </c>
      <c r="H712" s="2" t="str">
        <f>_xlfn.XLOOKUP(C712,customers!$A$1:$A$1001,customers!$G$1:$G$1001,"",)</f>
        <v>United States</v>
      </c>
      <c r="I712" t="str">
        <f>INDEX(products!$A$1:$G$49,MATCH(orders!$D712,products!$A$1:$A$49,0),MATCH(orders!I$1,products!$A$1:$G$1,0))</f>
        <v>Exc</v>
      </c>
      <c r="J712" t="str">
        <f>INDEX(products!$A$1:$G$49,MATCH(orders!$D712,products!$A$1:$A$49,0),MATCH(orders!J$1,products!$A$1:$G$1,0))</f>
        <v>M</v>
      </c>
      <c r="K712">
        <f>INDEX(products!$A$1:$G$49,MATCH(orders!$D712,products!$A$1:$A$49,0),MATCH(orders!K$1,products!$A$1:$G$1,0))</f>
        <v>0.5</v>
      </c>
      <c r="L712">
        <f>INDEX(products!$A$1:$G$49,MATCH(orders!$D712,products!$A$1:$A$49,0),MATCH(orders!L$1,products!$A$1:$G$1,0))</f>
        <v>8.25</v>
      </c>
      <c r="M712">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_xlfn.XLOOKUP(C713,customers!$A$1:$A$1001,customers!$B$1:$B$1001,1)</f>
        <v>Selia Ragles</v>
      </c>
      <c r="G713" s="2" t="str">
        <f>IF(_xlfn.XLOOKUP(C713,customers!$A$1:$A$1001,customers!$C$1:$C$1001,1)=0,"",_xlfn.XLOOKUP(C713,customers!$A$1:$A$1001,customers!$C$1:$C$1001,1))</f>
        <v>sraglesjr@blogtalkradio.com</v>
      </c>
      <c r="H713" s="2" t="str">
        <f>_xlfn.XLOOKUP(C713,customers!$A$1:$A$1001,customers!$G$1:$G$1001,"",)</f>
        <v>United States</v>
      </c>
      <c r="I713" t="str">
        <f>INDEX(products!$A$1:$G$49,MATCH(orders!$D713,products!$A$1:$A$49,0),MATCH(orders!I$1,products!$A$1:$G$1,0))</f>
        <v>Rob</v>
      </c>
      <c r="J713" t="str">
        <f>INDEX(products!$A$1:$G$49,MATCH(orders!$D713,products!$A$1:$A$49,0),MATCH(orders!J$1,products!$A$1:$G$1,0))</f>
        <v>M</v>
      </c>
      <c r="K713">
        <f>INDEX(products!$A$1:$G$49,MATCH(orders!$D713,products!$A$1:$A$49,0),MATCH(orders!K$1,products!$A$1:$G$1,0))</f>
        <v>0.2</v>
      </c>
      <c r="L713">
        <f>INDEX(products!$A$1:$G$49,MATCH(orders!$D713,products!$A$1:$A$49,0),MATCH(orders!L$1,products!$A$1:$G$1,0))</f>
        <v>2.9849999999999999</v>
      </c>
      <c r="M713">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_xlfn.XLOOKUP(C714,customers!$A$1:$A$1001,customers!$B$1:$B$1001,1)</f>
        <v>Silas Deehan</v>
      </c>
      <c r="G714" s="2" t="str">
        <f>IF(_xlfn.XLOOKUP(C714,customers!$A$1:$A$1001,customers!$C$1:$C$1001,1)=0,"",_xlfn.XLOOKUP(C714,customers!$A$1:$A$1001,customers!$C$1:$C$1001,1))</f>
        <v/>
      </c>
      <c r="H714" s="2" t="str">
        <f>_xlfn.XLOOKUP(C714,customers!$A$1:$A$1001,customers!$G$1:$G$1001,"",)</f>
        <v>United Kingdom</v>
      </c>
      <c r="I714" t="str">
        <f>INDEX(products!$A$1:$G$49,MATCH(orders!$D714,products!$A$1:$A$49,0),MATCH(orders!I$1,products!$A$1:$G$1,0))</f>
        <v>Exc</v>
      </c>
      <c r="J714" t="str">
        <f>INDEX(products!$A$1:$G$49,MATCH(orders!$D714,products!$A$1:$A$49,0),MATCH(orders!J$1,products!$A$1:$G$1,0))</f>
        <v>M</v>
      </c>
      <c r="K714">
        <f>INDEX(products!$A$1:$G$49,MATCH(orders!$D714,products!$A$1:$A$49,0),MATCH(orders!K$1,products!$A$1:$G$1,0))</f>
        <v>0.5</v>
      </c>
      <c r="L714">
        <f>INDEX(products!$A$1:$G$49,MATCH(orders!$D714,products!$A$1:$A$49,0),MATCH(orders!L$1,products!$A$1:$G$1,0))</f>
        <v>8.25</v>
      </c>
      <c r="M714">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_xlfn.XLOOKUP(C715,customers!$A$1:$A$1001,customers!$B$1:$B$1001,1)</f>
        <v>Sacha Bruun</v>
      </c>
      <c r="G715" s="2" t="str">
        <f>IF(_xlfn.XLOOKUP(C715,customers!$A$1:$A$1001,customers!$C$1:$C$1001,1)=0,"",_xlfn.XLOOKUP(C715,customers!$A$1:$A$1001,customers!$C$1:$C$1001,1))</f>
        <v>sbruunjt@blogtalkradio.com</v>
      </c>
      <c r="H715" s="2" t="str">
        <f>_xlfn.XLOOKUP(C715,customers!$A$1:$A$1001,customers!$G$1:$G$1001,"",)</f>
        <v>United States</v>
      </c>
      <c r="I715" t="str">
        <f>INDEX(products!$A$1:$G$49,MATCH(orders!$D715,products!$A$1:$A$49,0),MATCH(orders!I$1,products!$A$1:$G$1,0))</f>
        <v>Rob</v>
      </c>
      <c r="J715" t="str">
        <f>INDEX(products!$A$1:$G$49,MATCH(orders!$D715,products!$A$1:$A$49,0),MATCH(orders!J$1,products!$A$1:$G$1,0))</f>
        <v>M</v>
      </c>
      <c r="K715">
        <f>INDEX(products!$A$1:$G$49,MATCH(orders!$D715,products!$A$1:$A$49,0),MATCH(orders!K$1,products!$A$1:$G$1,0))</f>
        <v>0.2</v>
      </c>
      <c r="L715">
        <f>INDEX(products!$A$1:$G$49,MATCH(orders!$D715,products!$A$1:$A$49,0),MATCH(orders!L$1,products!$A$1:$G$1,0))</f>
        <v>2.9849999999999999</v>
      </c>
      <c r="M71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_xlfn.XLOOKUP(C716,customers!$A$1:$A$1001,customers!$B$1:$B$1001,1)</f>
        <v>Alon Pllu</v>
      </c>
      <c r="G716" s="2" t="str">
        <f>IF(_xlfn.XLOOKUP(C716,customers!$A$1:$A$1001,customers!$C$1:$C$1001,1)=0,"",_xlfn.XLOOKUP(C716,customers!$A$1:$A$1001,customers!$C$1:$C$1001,1))</f>
        <v>aplluju@dagondesign.com</v>
      </c>
      <c r="H716" s="2" t="str">
        <f>_xlfn.XLOOKUP(C716,customers!$A$1:$A$1001,customers!$G$1:$G$1001,"",)</f>
        <v>Ireland</v>
      </c>
      <c r="I716" t="str">
        <f>INDEX(products!$A$1:$G$49,MATCH(orders!$D716,products!$A$1:$A$49,0),MATCH(orders!I$1,products!$A$1:$G$1,0))</f>
        <v>Exc</v>
      </c>
      <c r="J716" t="str">
        <f>INDEX(products!$A$1:$G$49,MATCH(orders!$D716,products!$A$1:$A$49,0),MATCH(orders!J$1,products!$A$1:$G$1,0))</f>
        <v>D</v>
      </c>
      <c r="K716">
        <f>INDEX(products!$A$1:$G$49,MATCH(orders!$D716,products!$A$1:$A$49,0),MATCH(orders!K$1,products!$A$1:$G$1,0))</f>
        <v>0.2</v>
      </c>
      <c r="L716">
        <f>INDEX(products!$A$1:$G$49,MATCH(orders!$D716,products!$A$1:$A$49,0),MATCH(orders!L$1,products!$A$1:$G$1,0))</f>
        <v>3.645</v>
      </c>
      <c r="M716">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_xlfn.XLOOKUP(C717,customers!$A$1:$A$1001,customers!$B$1:$B$1001,1)</f>
        <v>Gilberto Cornier</v>
      </c>
      <c r="G717" s="2" t="str">
        <f>IF(_xlfn.XLOOKUP(C717,customers!$A$1:$A$1001,customers!$C$1:$C$1001,1)=0,"",_xlfn.XLOOKUP(C717,customers!$A$1:$A$1001,customers!$C$1:$C$1001,1))</f>
        <v>gcornierjv@techcrunch.com</v>
      </c>
      <c r="H717" s="2" t="str">
        <f>_xlfn.XLOOKUP(C717,customers!$A$1:$A$1001,customers!$G$1:$G$1001,"",)</f>
        <v>United States</v>
      </c>
      <c r="I717" t="str">
        <f>INDEX(products!$A$1:$G$49,MATCH(orders!$D717,products!$A$1:$A$49,0),MATCH(orders!I$1,products!$A$1:$G$1,0))</f>
        <v>Exc</v>
      </c>
      <c r="J717" t="str">
        <f>INDEX(products!$A$1:$G$49,MATCH(orders!$D717,products!$A$1:$A$49,0),MATCH(orders!J$1,products!$A$1:$G$1,0))</f>
        <v>L</v>
      </c>
      <c r="K717">
        <f>INDEX(products!$A$1:$G$49,MATCH(orders!$D717,products!$A$1:$A$49,0),MATCH(orders!K$1,products!$A$1:$G$1,0))</f>
        <v>1</v>
      </c>
      <c r="L717">
        <f>INDEX(products!$A$1:$G$49,MATCH(orders!$D717,products!$A$1:$A$49,0),MATCH(orders!L$1,products!$A$1:$G$1,0))</f>
        <v>14.85</v>
      </c>
      <c r="M717">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_xlfn.XLOOKUP(C718,customers!$A$1:$A$1001,customers!$B$1:$B$1001,1)</f>
        <v>Jimmy Dymoke</v>
      </c>
      <c r="G718" s="2" t="str">
        <f>IF(_xlfn.XLOOKUP(C718,customers!$A$1:$A$1001,customers!$C$1:$C$1001,1)=0,"",_xlfn.XLOOKUP(C718,customers!$A$1:$A$1001,customers!$C$1:$C$1001,1))</f>
        <v>jdymokeje@prnewswire.com</v>
      </c>
      <c r="H718" s="2" t="str">
        <f>_xlfn.XLOOKUP(C718,customers!$A$1:$A$1001,customers!$G$1:$G$1001,"",)</f>
        <v>Ireland</v>
      </c>
      <c r="I718" t="str">
        <f>INDEX(products!$A$1:$G$49,MATCH(orders!$D718,products!$A$1:$A$49,0),MATCH(orders!I$1,products!$A$1:$G$1,0))</f>
        <v>Rob</v>
      </c>
      <c r="J718" t="str">
        <f>INDEX(products!$A$1:$G$49,MATCH(orders!$D718,products!$A$1:$A$49,0),MATCH(orders!J$1,products!$A$1:$G$1,0))</f>
        <v>L</v>
      </c>
      <c r="K718">
        <f>INDEX(products!$A$1:$G$49,MATCH(orders!$D718,products!$A$1:$A$49,0),MATCH(orders!K$1,products!$A$1:$G$1,0))</f>
        <v>1</v>
      </c>
      <c r="L718">
        <f>INDEX(products!$A$1:$G$49,MATCH(orders!$D718,products!$A$1:$A$49,0),MATCH(orders!L$1,products!$A$1:$G$1,0))</f>
        <v>11.95</v>
      </c>
      <c r="M718">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_xlfn.XLOOKUP(C719,customers!$A$1:$A$1001,customers!$B$1:$B$1001,1)</f>
        <v>Willabella Harvison</v>
      </c>
      <c r="G719" s="2" t="str">
        <f>IF(_xlfn.XLOOKUP(C719,customers!$A$1:$A$1001,customers!$C$1:$C$1001,1)=0,"",_xlfn.XLOOKUP(C719,customers!$A$1:$A$1001,customers!$C$1:$C$1001,1))</f>
        <v>wharvisonjx@gizmodo.com</v>
      </c>
      <c r="H719" s="2" t="str">
        <f>_xlfn.XLOOKUP(C719,customers!$A$1:$A$1001,customers!$G$1:$G$1001,"",)</f>
        <v>United States</v>
      </c>
      <c r="I719" t="str">
        <f>INDEX(products!$A$1:$G$49,MATCH(orders!$D719,products!$A$1:$A$49,0),MATCH(orders!I$1,products!$A$1:$G$1,0))</f>
        <v>Ara</v>
      </c>
      <c r="J719" t="str">
        <f>INDEX(products!$A$1:$G$49,MATCH(orders!$D719,products!$A$1:$A$49,0),MATCH(orders!J$1,products!$A$1:$G$1,0))</f>
        <v>D</v>
      </c>
      <c r="K719">
        <f>INDEX(products!$A$1:$G$49,MATCH(orders!$D719,products!$A$1:$A$49,0),MATCH(orders!K$1,products!$A$1:$G$1,0))</f>
        <v>2.5</v>
      </c>
      <c r="L719">
        <f>INDEX(products!$A$1:$G$49,MATCH(orders!$D719,products!$A$1:$A$49,0),MATCH(orders!L$1,products!$A$1:$G$1,0))</f>
        <v>22.884999999999998</v>
      </c>
      <c r="M719">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_xlfn.XLOOKUP(C720,customers!$A$1:$A$1001,customers!$B$1:$B$1001,1)</f>
        <v>Darice Heaford</v>
      </c>
      <c r="G720" s="2" t="str">
        <f>IF(_xlfn.XLOOKUP(C720,customers!$A$1:$A$1001,customers!$C$1:$C$1001,1)=0,"",_xlfn.XLOOKUP(C720,customers!$A$1:$A$1001,customers!$C$1:$C$1001,1))</f>
        <v>dheafordjy@twitpic.com</v>
      </c>
      <c r="H720" s="2" t="str">
        <f>_xlfn.XLOOKUP(C720,customers!$A$1:$A$1001,customers!$G$1:$G$1001,"",)</f>
        <v>United States</v>
      </c>
      <c r="I720" t="str">
        <f>INDEX(products!$A$1:$G$49,MATCH(orders!$D720,products!$A$1:$A$49,0),MATCH(orders!I$1,products!$A$1:$G$1,0))</f>
        <v>Lib</v>
      </c>
      <c r="J720" t="str">
        <f>INDEX(products!$A$1:$G$49,MATCH(orders!$D720,products!$A$1:$A$49,0),MATCH(orders!J$1,products!$A$1:$G$1,0))</f>
        <v>D</v>
      </c>
      <c r="K720">
        <f>INDEX(products!$A$1:$G$49,MATCH(orders!$D720,products!$A$1:$A$49,0),MATCH(orders!K$1,products!$A$1:$G$1,0))</f>
        <v>1</v>
      </c>
      <c r="L720">
        <f>INDEX(products!$A$1:$G$49,MATCH(orders!$D720,products!$A$1:$A$49,0),MATCH(orders!L$1,products!$A$1:$G$1,0))</f>
        <v>12.95</v>
      </c>
      <c r="M720">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_xlfn.XLOOKUP(C721,customers!$A$1:$A$1001,customers!$B$1:$B$1001,1)</f>
        <v>Granger Fantham</v>
      </c>
      <c r="G721" s="2" t="str">
        <f>IF(_xlfn.XLOOKUP(C721,customers!$A$1:$A$1001,customers!$C$1:$C$1001,1)=0,"",_xlfn.XLOOKUP(C721,customers!$A$1:$A$1001,customers!$C$1:$C$1001,1))</f>
        <v>gfanthamjz@hexun.com</v>
      </c>
      <c r="H721" s="2" t="str">
        <f>_xlfn.XLOOKUP(C721,customers!$A$1:$A$1001,customers!$G$1:$G$1001,"",)</f>
        <v>United States</v>
      </c>
      <c r="I721" t="str">
        <f>INDEX(products!$A$1:$G$49,MATCH(orders!$D721,products!$A$1:$A$49,0),MATCH(orders!I$1,products!$A$1:$G$1,0))</f>
        <v>Lib</v>
      </c>
      <c r="J721" t="str">
        <f>INDEX(products!$A$1:$G$49,MATCH(orders!$D721,products!$A$1:$A$49,0),MATCH(orders!J$1,products!$A$1:$G$1,0))</f>
        <v>L</v>
      </c>
      <c r="K721">
        <f>INDEX(products!$A$1:$G$49,MATCH(orders!$D721,products!$A$1:$A$49,0),MATCH(orders!K$1,products!$A$1:$G$1,0))</f>
        <v>1</v>
      </c>
      <c r="L721">
        <f>INDEX(products!$A$1:$G$49,MATCH(orders!$D721,products!$A$1:$A$49,0),MATCH(orders!L$1,products!$A$1:$G$1,0))</f>
        <v>15.85</v>
      </c>
      <c r="M721">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_xlfn.XLOOKUP(C722,customers!$A$1:$A$1001,customers!$B$1:$B$1001,1)</f>
        <v>Reynolds Crookshanks</v>
      </c>
      <c r="G722" s="2" t="str">
        <f>IF(_xlfn.XLOOKUP(C722,customers!$A$1:$A$1001,customers!$C$1:$C$1001,1)=0,"",_xlfn.XLOOKUP(C722,customers!$A$1:$A$1001,customers!$C$1:$C$1001,1))</f>
        <v>rcrookshanksk0@unc.edu</v>
      </c>
      <c r="H722" s="2" t="str">
        <f>_xlfn.XLOOKUP(C722,customers!$A$1:$A$1001,customers!$G$1:$G$1001,"",)</f>
        <v>United States</v>
      </c>
      <c r="I722" t="str">
        <f>INDEX(products!$A$1:$G$49,MATCH(orders!$D722,products!$A$1:$A$49,0),MATCH(orders!I$1,products!$A$1:$G$1,0))</f>
        <v>Exc</v>
      </c>
      <c r="J722" t="str">
        <f>INDEX(products!$A$1:$G$49,MATCH(orders!$D722,products!$A$1:$A$49,0),MATCH(orders!J$1,products!$A$1:$G$1,0))</f>
        <v>D</v>
      </c>
      <c r="K722">
        <f>INDEX(products!$A$1:$G$49,MATCH(orders!$D722,products!$A$1:$A$49,0),MATCH(orders!K$1,products!$A$1:$G$1,0))</f>
        <v>0.5</v>
      </c>
      <c r="L722">
        <f>INDEX(products!$A$1:$G$49,MATCH(orders!$D722,products!$A$1:$A$49,0),MATCH(orders!L$1,products!$A$1:$G$1,0))</f>
        <v>7.29</v>
      </c>
      <c r="M722">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_xlfn.XLOOKUP(C723,customers!$A$1:$A$1001,customers!$B$1:$B$1001,1)</f>
        <v>Niels Leake</v>
      </c>
      <c r="G723" s="2" t="str">
        <f>IF(_xlfn.XLOOKUP(C723,customers!$A$1:$A$1001,customers!$C$1:$C$1001,1)=0,"",_xlfn.XLOOKUP(C723,customers!$A$1:$A$1001,customers!$C$1:$C$1001,1))</f>
        <v>nleakek1@cmu.edu</v>
      </c>
      <c r="H723" s="2" t="str">
        <f>_xlfn.XLOOKUP(C723,customers!$A$1:$A$1001,customers!$G$1:$G$1001,"",)</f>
        <v>United States</v>
      </c>
      <c r="I723" t="str">
        <f>INDEX(products!$A$1:$G$49,MATCH(orders!$D723,products!$A$1:$A$49,0),MATCH(orders!I$1,products!$A$1:$G$1,0))</f>
        <v>Rob</v>
      </c>
      <c r="J723" t="str">
        <f>INDEX(products!$A$1:$G$49,MATCH(orders!$D723,products!$A$1:$A$49,0),MATCH(orders!J$1,products!$A$1:$G$1,0))</f>
        <v>M</v>
      </c>
      <c r="K723">
        <f>INDEX(products!$A$1:$G$49,MATCH(orders!$D723,products!$A$1:$A$49,0),MATCH(orders!K$1,products!$A$1:$G$1,0))</f>
        <v>0.2</v>
      </c>
      <c r="L723">
        <f>INDEX(products!$A$1:$G$49,MATCH(orders!$D723,products!$A$1:$A$49,0),MATCH(orders!L$1,products!$A$1:$G$1,0))</f>
        <v>2.9849999999999999</v>
      </c>
      <c r="M723">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_xlfn.XLOOKUP(C724,customers!$A$1:$A$1001,customers!$B$1:$B$1001,1)</f>
        <v>Hetti Measures</v>
      </c>
      <c r="G724" s="2" t="str">
        <f>IF(_xlfn.XLOOKUP(C724,customers!$A$1:$A$1001,customers!$C$1:$C$1001,1)=0,"",_xlfn.XLOOKUP(C724,customers!$A$1:$A$1001,customers!$C$1:$C$1001,1))</f>
        <v/>
      </c>
      <c r="H724" s="2" t="str">
        <f>_xlfn.XLOOKUP(C724,customers!$A$1:$A$1001,customers!$G$1:$G$1001,"",)</f>
        <v>United States</v>
      </c>
      <c r="I724" t="str">
        <f>INDEX(products!$A$1:$G$49,MATCH(orders!$D724,products!$A$1:$A$49,0),MATCH(orders!I$1,products!$A$1:$G$1,0))</f>
        <v>Exc</v>
      </c>
      <c r="J724" t="str">
        <f>INDEX(products!$A$1:$G$49,MATCH(orders!$D724,products!$A$1:$A$49,0),MATCH(orders!J$1,products!$A$1:$G$1,0))</f>
        <v>D</v>
      </c>
      <c r="K724">
        <f>INDEX(products!$A$1:$G$49,MATCH(orders!$D724,products!$A$1:$A$49,0),MATCH(orders!K$1,products!$A$1:$G$1,0))</f>
        <v>1</v>
      </c>
      <c r="L724">
        <f>INDEX(products!$A$1:$G$49,MATCH(orders!$D724,products!$A$1:$A$49,0),MATCH(orders!L$1,products!$A$1:$G$1,0))</f>
        <v>12.15</v>
      </c>
      <c r="M724">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_xlfn.XLOOKUP(C725,customers!$A$1:$A$1001,customers!$B$1:$B$1001,1)</f>
        <v>Gay Eilhersen</v>
      </c>
      <c r="G725" s="2" t="str">
        <f>IF(_xlfn.XLOOKUP(C725,customers!$A$1:$A$1001,customers!$C$1:$C$1001,1)=0,"",_xlfn.XLOOKUP(C725,customers!$A$1:$A$1001,customers!$C$1:$C$1001,1))</f>
        <v>geilhersenk3@networksolutions.com</v>
      </c>
      <c r="H725" s="2" t="str">
        <f>_xlfn.XLOOKUP(C725,customers!$A$1:$A$1001,customers!$G$1:$G$1001,"",)</f>
        <v>United States</v>
      </c>
      <c r="I725" t="str">
        <f>INDEX(products!$A$1:$G$49,MATCH(orders!$D725,products!$A$1:$A$49,0),MATCH(orders!I$1,products!$A$1:$G$1,0))</f>
        <v>Exc</v>
      </c>
      <c r="J725" t="str">
        <f>INDEX(products!$A$1:$G$49,MATCH(orders!$D725,products!$A$1:$A$49,0),MATCH(orders!J$1,products!$A$1:$G$1,0))</f>
        <v>M</v>
      </c>
      <c r="K725">
        <f>INDEX(products!$A$1:$G$49,MATCH(orders!$D725,products!$A$1:$A$49,0),MATCH(orders!K$1,products!$A$1:$G$1,0))</f>
        <v>2.5</v>
      </c>
      <c r="L725">
        <f>INDEX(products!$A$1:$G$49,MATCH(orders!$D725,products!$A$1:$A$49,0),MATCH(orders!L$1,products!$A$1:$G$1,0))</f>
        <v>31.624999999999996</v>
      </c>
      <c r="M72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_xlfn.XLOOKUP(C726,customers!$A$1:$A$1001,customers!$B$1:$B$1001,1)</f>
        <v>Nico Hubert</v>
      </c>
      <c r="G726" s="2" t="str">
        <f>IF(_xlfn.XLOOKUP(C726,customers!$A$1:$A$1001,customers!$C$1:$C$1001,1)=0,"",_xlfn.XLOOKUP(C726,customers!$A$1:$A$1001,customers!$C$1:$C$1001,1))</f>
        <v/>
      </c>
      <c r="H726" s="2" t="str">
        <f>_xlfn.XLOOKUP(C726,customers!$A$1:$A$1001,customers!$G$1:$G$1001,"",)</f>
        <v>United States</v>
      </c>
      <c r="I726" t="str">
        <f>INDEX(products!$A$1:$G$49,MATCH(orders!$D726,products!$A$1:$A$49,0),MATCH(orders!I$1,products!$A$1:$G$1,0))</f>
        <v>Ara</v>
      </c>
      <c r="J726" t="str">
        <f>INDEX(products!$A$1:$G$49,MATCH(orders!$D726,products!$A$1:$A$49,0),MATCH(orders!J$1,products!$A$1:$G$1,0))</f>
        <v>M</v>
      </c>
      <c r="K726">
        <f>INDEX(products!$A$1:$G$49,MATCH(orders!$D726,products!$A$1:$A$49,0),MATCH(orders!K$1,products!$A$1:$G$1,0))</f>
        <v>0.2</v>
      </c>
      <c r="L726">
        <f>INDEX(products!$A$1:$G$49,MATCH(orders!$D726,products!$A$1:$A$49,0),MATCH(orders!L$1,products!$A$1:$G$1,0))</f>
        <v>3.375</v>
      </c>
      <c r="M726">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_xlfn.XLOOKUP(C727,customers!$A$1:$A$1001,customers!$B$1:$B$1001,1)</f>
        <v>Cristina Aleixo</v>
      </c>
      <c r="G727" s="2" t="str">
        <f>IF(_xlfn.XLOOKUP(C727,customers!$A$1:$A$1001,customers!$C$1:$C$1001,1)=0,"",_xlfn.XLOOKUP(C727,customers!$A$1:$A$1001,customers!$C$1:$C$1001,1))</f>
        <v>caleixok5@globo.com</v>
      </c>
      <c r="H727" s="2" t="str">
        <f>_xlfn.XLOOKUP(C727,customers!$A$1:$A$1001,customers!$G$1:$G$1001,"",)</f>
        <v>United States</v>
      </c>
      <c r="I727" t="str">
        <f>INDEX(products!$A$1:$G$49,MATCH(orders!$D727,products!$A$1:$A$49,0),MATCH(orders!I$1,products!$A$1:$G$1,0))</f>
        <v>Ara</v>
      </c>
      <c r="J727" t="str">
        <f>INDEX(products!$A$1:$G$49,MATCH(orders!$D727,products!$A$1:$A$49,0),MATCH(orders!J$1,products!$A$1:$G$1,0))</f>
        <v>L</v>
      </c>
      <c r="K727">
        <f>INDEX(products!$A$1:$G$49,MATCH(orders!$D727,products!$A$1:$A$49,0),MATCH(orders!K$1,products!$A$1:$G$1,0))</f>
        <v>0.2</v>
      </c>
      <c r="L727">
        <f>INDEX(products!$A$1:$G$49,MATCH(orders!$D727,products!$A$1:$A$49,0),MATCH(orders!L$1,products!$A$1:$G$1,0))</f>
        <v>3.8849999999999998</v>
      </c>
      <c r="M727">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_xlfn.XLOOKUP(C728,customers!$A$1:$A$1001,customers!$B$1:$B$1001,1)</f>
        <v>Derrek Allpress</v>
      </c>
      <c r="G728" s="2" t="str">
        <f>IF(_xlfn.XLOOKUP(C728,customers!$A$1:$A$1001,customers!$C$1:$C$1001,1)=0,"",_xlfn.XLOOKUP(C728,customers!$A$1:$A$1001,customers!$C$1:$C$1001,1))</f>
        <v/>
      </c>
      <c r="H728" s="2" t="str">
        <f>_xlfn.XLOOKUP(C728,customers!$A$1:$A$1001,customers!$G$1:$G$1001,"",)</f>
        <v>United States</v>
      </c>
      <c r="I728" t="str">
        <f>INDEX(products!$A$1:$G$49,MATCH(orders!$D728,products!$A$1:$A$49,0),MATCH(orders!I$1,products!$A$1:$G$1,0))</f>
        <v>Lib</v>
      </c>
      <c r="J728" t="str">
        <f>INDEX(products!$A$1:$G$49,MATCH(orders!$D728,products!$A$1:$A$49,0),MATCH(orders!J$1,products!$A$1:$G$1,0))</f>
        <v>L</v>
      </c>
      <c r="K728">
        <f>INDEX(products!$A$1:$G$49,MATCH(orders!$D728,products!$A$1:$A$49,0),MATCH(orders!K$1,products!$A$1:$G$1,0))</f>
        <v>2.5</v>
      </c>
      <c r="L728">
        <f>INDEX(products!$A$1:$G$49,MATCH(orders!$D728,products!$A$1:$A$49,0),MATCH(orders!L$1,products!$A$1:$G$1,0))</f>
        <v>36.454999999999998</v>
      </c>
      <c r="M728">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_xlfn.XLOOKUP(C729,customers!$A$1:$A$1001,customers!$B$1:$B$1001,1)</f>
        <v>Rikki Tomkowicz</v>
      </c>
      <c r="G729" s="2" t="str">
        <f>IF(_xlfn.XLOOKUP(C729,customers!$A$1:$A$1001,customers!$C$1:$C$1001,1)=0,"",_xlfn.XLOOKUP(C729,customers!$A$1:$A$1001,customers!$C$1:$C$1001,1))</f>
        <v>rtomkowiczk7@bravesites.com</v>
      </c>
      <c r="H729" s="2" t="str">
        <f>_xlfn.XLOOKUP(C729,customers!$A$1:$A$1001,customers!$G$1:$G$1001,"",)</f>
        <v>Ireland</v>
      </c>
      <c r="I729" t="str">
        <f>INDEX(products!$A$1:$G$49,MATCH(orders!$D729,products!$A$1:$A$49,0),MATCH(orders!I$1,products!$A$1:$G$1,0))</f>
        <v>Rob</v>
      </c>
      <c r="J729" t="str">
        <f>INDEX(products!$A$1:$G$49,MATCH(orders!$D729,products!$A$1:$A$49,0),MATCH(orders!J$1,products!$A$1:$G$1,0))</f>
        <v>M</v>
      </c>
      <c r="K729">
        <f>INDEX(products!$A$1:$G$49,MATCH(orders!$D729,products!$A$1:$A$49,0),MATCH(orders!K$1,products!$A$1:$G$1,0))</f>
        <v>0.5</v>
      </c>
      <c r="L729">
        <f>INDEX(products!$A$1:$G$49,MATCH(orders!$D729,products!$A$1:$A$49,0),MATCH(orders!L$1,products!$A$1:$G$1,0))</f>
        <v>5.97</v>
      </c>
      <c r="M729">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_xlfn.XLOOKUP(C730,customers!$A$1:$A$1001,customers!$B$1:$B$1001,1)</f>
        <v>Rochette Huscroft</v>
      </c>
      <c r="G730" s="2" t="str">
        <f>IF(_xlfn.XLOOKUP(C730,customers!$A$1:$A$1001,customers!$C$1:$C$1001,1)=0,"",_xlfn.XLOOKUP(C730,customers!$A$1:$A$1001,customers!$C$1:$C$1001,1))</f>
        <v>rhuscroftk8@jimdo.com</v>
      </c>
      <c r="H730" s="2" t="str">
        <f>_xlfn.XLOOKUP(C730,customers!$A$1:$A$1001,customers!$G$1:$G$1001,"",)</f>
        <v>United States</v>
      </c>
      <c r="I730" t="str">
        <f>INDEX(products!$A$1:$G$49,MATCH(orders!$D730,products!$A$1:$A$49,0),MATCH(orders!I$1,products!$A$1:$G$1,0))</f>
        <v>Exc</v>
      </c>
      <c r="J730" t="str">
        <f>INDEX(products!$A$1:$G$49,MATCH(orders!$D730,products!$A$1:$A$49,0),MATCH(orders!J$1,products!$A$1:$G$1,0))</f>
        <v>D</v>
      </c>
      <c r="K730">
        <f>INDEX(products!$A$1:$G$49,MATCH(orders!$D730,products!$A$1:$A$49,0),MATCH(orders!K$1,products!$A$1:$G$1,0))</f>
        <v>0.5</v>
      </c>
      <c r="L730">
        <f>INDEX(products!$A$1:$G$49,MATCH(orders!$D730,products!$A$1:$A$49,0),MATCH(orders!L$1,products!$A$1:$G$1,0))</f>
        <v>7.29</v>
      </c>
      <c r="M730">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_xlfn.XLOOKUP(C731,customers!$A$1:$A$1001,customers!$B$1:$B$1001,1)</f>
        <v>Selle Scurrer</v>
      </c>
      <c r="G731" s="2" t="str">
        <f>IF(_xlfn.XLOOKUP(C731,customers!$A$1:$A$1001,customers!$C$1:$C$1001,1)=0,"",_xlfn.XLOOKUP(C731,customers!$A$1:$A$1001,customers!$C$1:$C$1001,1))</f>
        <v>sscurrerk9@flavors.me</v>
      </c>
      <c r="H731" s="2" t="str">
        <f>_xlfn.XLOOKUP(C731,customers!$A$1:$A$1001,customers!$G$1:$G$1001,"",)</f>
        <v>United Kingdom</v>
      </c>
      <c r="I731" t="str">
        <f>INDEX(products!$A$1:$G$49,MATCH(orders!$D731,products!$A$1:$A$49,0),MATCH(orders!I$1,products!$A$1:$G$1,0))</f>
        <v>Lib</v>
      </c>
      <c r="J731" t="str">
        <f>INDEX(products!$A$1:$G$49,MATCH(orders!$D731,products!$A$1:$A$49,0),MATCH(orders!J$1,products!$A$1:$G$1,0))</f>
        <v>M</v>
      </c>
      <c r="K731">
        <f>INDEX(products!$A$1:$G$49,MATCH(orders!$D731,products!$A$1:$A$49,0),MATCH(orders!K$1,products!$A$1:$G$1,0))</f>
        <v>0.2</v>
      </c>
      <c r="L731">
        <f>INDEX(products!$A$1:$G$49,MATCH(orders!$D731,products!$A$1:$A$49,0),MATCH(orders!L$1,products!$A$1:$G$1,0))</f>
        <v>4.3650000000000002</v>
      </c>
      <c r="M731">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_xlfn.XLOOKUP(C732,customers!$A$1:$A$1001,customers!$B$1:$B$1001,1)</f>
        <v>Andie Rudram</v>
      </c>
      <c r="G732" s="2" t="str">
        <f>IF(_xlfn.XLOOKUP(C732,customers!$A$1:$A$1001,customers!$C$1:$C$1001,1)=0,"",_xlfn.XLOOKUP(C732,customers!$A$1:$A$1001,customers!$C$1:$C$1001,1))</f>
        <v>arudramka@prnewswire.com</v>
      </c>
      <c r="H732" s="2" t="str">
        <f>_xlfn.XLOOKUP(C732,customers!$A$1:$A$1001,customers!$G$1:$G$1001,"",)</f>
        <v>United States</v>
      </c>
      <c r="I732" t="str">
        <f>INDEX(products!$A$1:$G$49,MATCH(orders!$D732,products!$A$1:$A$49,0),MATCH(orders!I$1,products!$A$1:$G$1,0))</f>
        <v>Lib</v>
      </c>
      <c r="J732" t="str">
        <f>INDEX(products!$A$1:$G$49,MATCH(orders!$D732,products!$A$1:$A$49,0),MATCH(orders!J$1,products!$A$1:$G$1,0))</f>
        <v>L</v>
      </c>
      <c r="K732">
        <f>INDEX(products!$A$1:$G$49,MATCH(orders!$D732,products!$A$1:$A$49,0),MATCH(orders!K$1,products!$A$1:$G$1,0))</f>
        <v>2.5</v>
      </c>
      <c r="L732">
        <f>INDEX(products!$A$1:$G$49,MATCH(orders!$D732,products!$A$1:$A$49,0),MATCH(orders!L$1,products!$A$1:$G$1,0))</f>
        <v>36.454999999999998</v>
      </c>
      <c r="M732">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_xlfn.XLOOKUP(C733,customers!$A$1:$A$1001,customers!$B$1:$B$1001,1)</f>
        <v>Leta Clarricoates</v>
      </c>
      <c r="G733" s="2" t="str">
        <f>IF(_xlfn.XLOOKUP(C733,customers!$A$1:$A$1001,customers!$C$1:$C$1001,1)=0,"",_xlfn.XLOOKUP(C733,customers!$A$1:$A$1001,customers!$C$1:$C$1001,1))</f>
        <v/>
      </c>
      <c r="H733" s="2" t="str">
        <f>_xlfn.XLOOKUP(C733,customers!$A$1:$A$1001,customers!$G$1:$G$1001,"",)</f>
        <v>United States</v>
      </c>
      <c r="I733" t="str">
        <f>INDEX(products!$A$1:$G$49,MATCH(orders!$D733,products!$A$1:$A$49,0),MATCH(orders!I$1,products!$A$1:$G$1,0))</f>
        <v>Lib</v>
      </c>
      <c r="J733" t="str">
        <f>INDEX(products!$A$1:$G$49,MATCH(orders!$D733,products!$A$1:$A$49,0),MATCH(orders!J$1,products!$A$1:$G$1,0))</f>
        <v>D</v>
      </c>
      <c r="K733">
        <f>INDEX(products!$A$1:$G$49,MATCH(orders!$D733,products!$A$1:$A$49,0),MATCH(orders!K$1,products!$A$1:$G$1,0))</f>
        <v>0.2</v>
      </c>
      <c r="L733">
        <f>INDEX(products!$A$1:$G$49,MATCH(orders!$D733,products!$A$1:$A$49,0),MATCH(orders!L$1,products!$A$1:$G$1,0))</f>
        <v>3.8849999999999998</v>
      </c>
      <c r="M733">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_xlfn.XLOOKUP(C734,customers!$A$1:$A$1001,customers!$B$1:$B$1001,1)</f>
        <v>Jacquelyn Maha</v>
      </c>
      <c r="G734" s="2" t="str">
        <f>IF(_xlfn.XLOOKUP(C734,customers!$A$1:$A$1001,customers!$C$1:$C$1001,1)=0,"",_xlfn.XLOOKUP(C734,customers!$A$1:$A$1001,customers!$C$1:$C$1001,1))</f>
        <v>jmahakc@cyberchimps.com</v>
      </c>
      <c r="H734" s="2" t="str">
        <f>_xlfn.XLOOKUP(C734,customers!$A$1:$A$1001,customers!$G$1:$G$1001,"",)</f>
        <v>United States</v>
      </c>
      <c r="I734" t="str">
        <f>INDEX(products!$A$1:$G$49,MATCH(orders!$D734,products!$A$1:$A$49,0),MATCH(orders!I$1,products!$A$1:$G$1,0))</f>
        <v>Exc</v>
      </c>
      <c r="J734" t="str">
        <f>INDEX(products!$A$1:$G$49,MATCH(orders!$D734,products!$A$1:$A$49,0),MATCH(orders!J$1,products!$A$1:$G$1,0))</f>
        <v>L</v>
      </c>
      <c r="K734">
        <f>INDEX(products!$A$1:$G$49,MATCH(orders!$D734,products!$A$1:$A$49,0),MATCH(orders!K$1,products!$A$1:$G$1,0))</f>
        <v>0.2</v>
      </c>
      <c r="L734">
        <f>INDEX(products!$A$1:$G$49,MATCH(orders!$D734,products!$A$1:$A$49,0),MATCH(orders!L$1,products!$A$1:$G$1,0))</f>
        <v>4.4550000000000001</v>
      </c>
      <c r="M734">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_xlfn.XLOOKUP(C735,customers!$A$1:$A$1001,customers!$B$1:$B$1001,1)</f>
        <v>Glory Clemon</v>
      </c>
      <c r="G735" s="2" t="str">
        <f>IF(_xlfn.XLOOKUP(C735,customers!$A$1:$A$1001,customers!$C$1:$C$1001,1)=0,"",_xlfn.XLOOKUP(C735,customers!$A$1:$A$1001,customers!$C$1:$C$1001,1))</f>
        <v>gclemonkd@networksolutions.com</v>
      </c>
      <c r="H735" s="2" t="str">
        <f>_xlfn.XLOOKUP(C735,customers!$A$1:$A$1001,customers!$G$1:$G$1001,"",)</f>
        <v>United States</v>
      </c>
      <c r="I735" t="str">
        <f>INDEX(products!$A$1:$G$49,MATCH(orders!$D735,products!$A$1:$A$49,0),MATCH(orders!I$1,products!$A$1:$G$1,0))</f>
        <v>Lib</v>
      </c>
      <c r="J735" t="str">
        <f>INDEX(products!$A$1:$G$49,MATCH(orders!$D735,products!$A$1:$A$49,0),MATCH(orders!J$1,products!$A$1:$G$1,0))</f>
        <v>M</v>
      </c>
      <c r="K735">
        <f>INDEX(products!$A$1:$G$49,MATCH(orders!$D735,products!$A$1:$A$49,0),MATCH(orders!K$1,products!$A$1:$G$1,0))</f>
        <v>2.5</v>
      </c>
      <c r="L735">
        <f>INDEX(products!$A$1:$G$49,MATCH(orders!$D735,products!$A$1:$A$49,0),MATCH(orders!L$1,products!$A$1:$G$1,0))</f>
        <v>33.464999999999996</v>
      </c>
      <c r="M73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_xlfn.XLOOKUP(C736,customers!$A$1:$A$1001,customers!$B$1:$B$1001,1)</f>
        <v>Alica Kift</v>
      </c>
      <c r="G736" s="2" t="str">
        <f>IF(_xlfn.XLOOKUP(C736,customers!$A$1:$A$1001,customers!$C$1:$C$1001,1)=0,"",_xlfn.XLOOKUP(C736,customers!$A$1:$A$1001,customers!$C$1:$C$1001,1))</f>
        <v/>
      </c>
      <c r="H736" s="2" t="str">
        <f>_xlfn.XLOOKUP(C736,customers!$A$1:$A$1001,customers!$G$1:$G$1001,"",)</f>
        <v>United States</v>
      </c>
      <c r="I736" t="str">
        <f>INDEX(products!$A$1:$G$49,MATCH(orders!$D736,products!$A$1:$A$49,0),MATCH(orders!I$1,products!$A$1:$G$1,0))</f>
        <v>Rob</v>
      </c>
      <c r="J736" t="str">
        <f>INDEX(products!$A$1:$G$49,MATCH(orders!$D736,products!$A$1:$A$49,0),MATCH(orders!J$1,products!$A$1:$G$1,0))</f>
        <v>D</v>
      </c>
      <c r="K736">
        <f>INDEX(products!$A$1:$G$49,MATCH(orders!$D736,products!$A$1:$A$49,0),MATCH(orders!K$1,products!$A$1:$G$1,0))</f>
        <v>0.2</v>
      </c>
      <c r="L736">
        <f>INDEX(products!$A$1:$G$49,MATCH(orders!$D736,products!$A$1:$A$49,0),MATCH(orders!L$1,products!$A$1:$G$1,0))</f>
        <v>2.6849999999999996</v>
      </c>
      <c r="M736">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_xlfn.XLOOKUP(C737,customers!$A$1:$A$1001,customers!$B$1:$B$1001,1)</f>
        <v>Babb Pollins</v>
      </c>
      <c r="G737" s="2" t="str">
        <f>IF(_xlfn.XLOOKUP(C737,customers!$A$1:$A$1001,customers!$C$1:$C$1001,1)=0,"",_xlfn.XLOOKUP(C737,customers!$A$1:$A$1001,customers!$C$1:$C$1001,1))</f>
        <v>bpollinskf@shinystat.com</v>
      </c>
      <c r="H737" s="2" t="str">
        <f>_xlfn.XLOOKUP(C737,customers!$A$1:$A$1001,customers!$G$1:$G$1001,"",)</f>
        <v>United States</v>
      </c>
      <c r="I737" t="str">
        <f>INDEX(products!$A$1:$G$49,MATCH(orders!$D737,products!$A$1:$A$49,0),MATCH(orders!I$1,products!$A$1:$G$1,0))</f>
        <v>Exc</v>
      </c>
      <c r="J737" t="str">
        <f>INDEX(products!$A$1:$G$49,MATCH(orders!$D737,products!$A$1:$A$49,0),MATCH(orders!J$1,products!$A$1:$G$1,0))</f>
        <v>D</v>
      </c>
      <c r="K737">
        <f>INDEX(products!$A$1:$G$49,MATCH(orders!$D737,products!$A$1:$A$49,0),MATCH(orders!K$1,products!$A$1:$G$1,0))</f>
        <v>0.2</v>
      </c>
      <c r="L737">
        <f>INDEX(products!$A$1:$G$49,MATCH(orders!$D737,products!$A$1:$A$49,0),MATCH(orders!L$1,products!$A$1:$G$1,0))</f>
        <v>3.645</v>
      </c>
      <c r="M737">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_xlfn.XLOOKUP(C738,customers!$A$1:$A$1001,customers!$B$1:$B$1001,1)</f>
        <v>Jarret Toye</v>
      </c>
      <c r="G738" s="2" t="str">
        <f>IF(_xlfn.XLOOKUP(C738,customers!$A$1:$A$1001,customers!$C$1:$C$1001,1)=0,"",_xlfn.XLOOKUP(C738,customers!$A$1:$A$1001,customers!$C$1:$C$1001,1))</f>
        <v>jtoyekg@pinterest.com</v>
      </c>
      <c r="H738" s="2" t="str">
        <f>_xlfn.XLOOKUP(C738,customers!$A$1:$A$1001,customers!$G$1:$G$1001,"",)</f>
        <v>Ireland</v>
      </c>
      <c r="I738" t="str">
        <f>INDEX(products!$A$1:$G$49,MATCH(orders!$D738,products!$A$1:$A$49,0),MATCH(orders!I$1,products!$A$1:$G$1,0))</f>
        <v>Lib</v>
      </c>
      <c r="J738" t="str">
        <f>INDEX(products!$A$1:$G$49,MATCH(orders!$D738,products!$A$1:$A$49,0),MATCH(orders!J$1,products!$A$1:$G$1,0))</f>
        <v>D</v>
      </c>
      <c r="K738">
        <f>INDEX(products!$A$1:$G$49,MATCH(orders!$D738,products!$A$1:$A$49,0),MATCH(orders!K$1,products!$A$1:$G$1,0))</f>
        <v>1</v>
      </c>
      <c r="L738">
        <f>INDEX(products!$A$1:$G$49,MATCH(orders!$D738,products!$A$1:$A$49,0),MATCH(orders!L$1,products!$A$1:$G$1,0))</f>
        <v>12.95</v>
      </c>
      <c r="M738">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_xlfn.XLOOKUP(C739,customers!$A$1:$A$1001,customers!$B$1:$B$1001,1)</f>
        <v>Carlie Linskill</v>
      </c>
      <c r="G739" s="2" t="str">
        <f>IF(_xlfn.XLOOKUP(C739,customers!$A$1:$A$1001,customers!$C$1:$C$1001,1)=0,"",_xlfn.XLOOKUP(C739,customers!$A$1:$A$1001,customers!$C$1:$C$1001,1))</f>
        <v>clinskillkh@sphinn.com</v>
      </c>
      <c r="H739" s="2" t="str">
        <f>_xlfn.XLOOKUP(C739,customers!$A$1:$A$1001,customers!$G$1:$G$1001,"",)</f>
        <v>United States</v>
      </c>
      <c r="I739" t="str">
        <f>INDEX(products!$A$1:$G$49,MATCH(orders!$D739,products!$A$1:$A$49,0),MATCH(orders!I$1,products!$A$1:$G$1,0))</f>
        <v>Ara</v>
      </c>
      <c r="J739" t="str">
        <f>INDEX(products!$A$1:$G$49,MATCH(orders!$D739,products!$A$1:$A$49,0),MATCH(orders!J$1,products!$A$1:$G$1,0))</f>
        <v>M</v>
      </c>
      <c r="K739">
        <f>INDEX(products!$A$1:$G$49,MATCH(orders!$D739,products!$A$1:$A$49,0),MATCH(orders!K$1,products!$A$1:$G$1,0))</f>
        <v>1</v>
      </c>
      <c r="L739">
        <f>INDEX(products!$A$1:$G$49,MATCH(orders!$D739,products!$A$1:$A$49,0),MATCH(orders!L$1,products!$A$1:$G$1,0))</f>
        <v>11.25</v>
      </c>
      <c r="M739">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_xlfn.XLOOKUP(C740,customers!$A$1:$A$1001,customers!$B$1:$B$1001,1)</f>
        <v>Natal Vigrass</v>
      </c>
      <c r="G740" s="2" t="str">
        <f>IF(_xlfn.XLOOKUP(C740,customers!$A$1:$A$1001,customers!$C$1:$C$1001,1)=0,"",_xlfn.XLOOKUP(C740,customers!$A$1:$A$1001,customers!$C$1:$C$1001,1))</f>
        <v>nvigrasski@ezinearticles.com</v>
      </c>
      <c r="H740" s="2" t="str">
        <f>_xlfn.XLOOKUP(C740,customers!$A$1:$A$1001,customers!$G$1:$G$1001,"",)</f>
        <v>United Kingdom</v>
      </c>
      <c r="I740" t="str">
        <f>INDEX(products!$A$1:$G$49,MATCH(orders!$D740,products!$A$1:$A$49,0),MATCH(orders!I$1,products!$A$1:$G$1,0))</f>
        <v>Rob</v>
      </c>
      <c r="J740" t="str">
        <f>INDEX(products!$A$1:$G$49,MATCH(orders!$D740,products!$A$1:$A$49,0),MATCH(orders!J$1,products!$A$1:$G$1,0))</f>
        <v>L</v>
      </c>
      <c r="K740">
        <f>INDEX(products!$A$1:$G$49,MATCH(orders!$D740,products!$A$1:$A$49,0),MATCH(orders!K$1,products!$A$1:$G$1,0))</f>
        <v>0.2</v>
      </c>
      <c r="L740">
        <f>INDEX(products!$A$1:$G$49,MATCH(orders!$D740,products!$A$1:$A$49,0),MATCH(orders!L$1,products!$A$1:$G$1,0))</f>
        <v>3.5849999999999995</v>
      </c>
      <c r="M740">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_xlfn.XLOOKUP(C741,customers!$A$1:$A$1001,customers!$B$1:$B$1001,1)</f>
        <v>Jimmy Dymoke</v>
      </c>
      <c r="G741" s="2" t="str">
        <f>IF(_xlfn.XLOOKUP(C741,customers!$A$1:$A$1001,customers!$C$1:$C$1001,1)=0,"",_xlfn.XLOOKUP(C741,customers!$A$1:$A$1001,customers!$C$1:$C$1001,1))</f>
        <v>jdymokeje@prnewswire.com</v>
      </c>
      <c r="H741" s="2" t="str">
        <f>_xlfn.XLOOKUP(C741,customers!$A$1:$A$1001,customers!$G$1:$G$1001,"",)</f>
        <v>Ireland</v>
      </c>
      <c r="I741" t="str">
        <f>INDEX(products!$A$1:$G$49,MATCH(orders!$D741,products!$A$1:$A$49,0),MATCH(orders!I$1,products!$A$1:$G$1,0))</f>
        <v>Exc</v>
      </c>
      <c r="J741" t="str">
        <f>INDEX(products!$A$1:$G$49,MATCH(orders!$D741,products!$A$1:$A$49,0),MATCH(orders!J$1,products!$A$1:$G$1,0))</f>
        <v>D</v>
      </c>
      <c r="K741">
        <f>INDEX(products!$A$1:$G$49,MATCH(orders!$D741,products!$A$1:$A$49,0),MATCH(orders!K$1,products!$A$1:$G$1,0))</f>
        <v>0.2</v>
      </c>
      <c r="L741">
        <f>INDEX(products!$A$1:$G$49,MATCH(orders!$D741,products!$A$1:$A$49,0),MATCH(orders!L$1,products!$A$1:$G$1,0))</f>
        <v>3.645</v>
      </c>
      <c r="M741">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_xlfn.XLOOKUP(C742,customers!$A$1:$A$1001,customers!$B$1:$B$1001,1)</f>
        <v>Kandace Cragell</v>
      </c>
      <c r="G742" s="2" t="str">
        <f>IF(_xlfn.XLOOKUP(C742,customers!$A$1:$A$1001,customers!$C$1:$C$1001,1)=0,"",_xlfn.XLOOKUP(C742,customers!$A$1:$A$1001,customers!$C$1:$C$1001,1))</f>
        <v>kcragellkk@google.com</v>
      </c>
      <c r="H742" s="2" t="str">
        <f>_xlfn.XLOOKUP(C742,customers!$A$1:$A$1001,customers!$G$1:$G$1001,"",)</f>
        <v>Ireland</v>
      </c>
      <c r="I742" t="str">
        <f>INDEX(products!$A$1:$G$49,MATCH(orders!$D742,products!$A$1:$A$49,0),MATCH(orders!I$1,products!$A$1:$G$1,0))</f>
        <v>Rob</v>
      </c>
      <c r="J742" t="str">
        <f>INDEX(products!$A$1:$G$49,MATCH(orders!$D742,products!$A$1:$A$49,0),MATCH(orders!J$1,products!$A$1:$G$1,0))</f>
        <v>L</v>
      </c>
      <c r="K742">
        <f>INDEX(products!$A$1:$G$49,MATCH(orders!$D742,products!$A$1:$A$49,0),MATCH(orders!K$1,products!$A$1:$G$1,0))</f>
        <v>0.5</v>
      </c>
      <c r="L742">
        <f>INDEX(products!$A$1:$G$49,MATCH(orders!$D742,products!$A$1:$A$49,0),MATCH(orders!L$1,products!$A$1:$G$1,0))</f>
        <v>7.169999999999999</v>
      </c>
      <c r="M742">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_xlfn.XLOOKUP(C743,customers!$A$1:$A$1001,customers!$B$1:$B$1001,1)</f>
        <v>Lyon Ibert</v>
      </c>
      <c r="G743" s="2" t="str">
        <f>IF(_xlfn.XLOOKUP(C743,customers!$A$1:$A$1001,customers!$C$1:$C$1001,1)=0,"",_xlfn.XLOOKUP(C743,customers!$A$1:$A$1001,customers!$C$1:$C$1001,1))</f>
        <v>libertkl@huffingtonpost.com</v>
      </c>
      <c r="H743" s="2" t="str">
        <f>_xlfn.XLOOKUP(C743,customers!$A$1:$A$1001,customers!$G$1:$G$1001,"",)</f>
        <v>United States</v>
      </c>
      <c r="I743" t="str">
        <f>INDEX(products!$A$1:$G$49,MATCH(orders!$D743,products!$A$1:$A$49,0),MATCH(orders!I$1,products!$A$1:$G$1,0))</f>
        <v>Lib</v>
      </c>
      <c r="J743" t="str">
        <f>INDEX(products!$A$1:$G$49,MATCH(orders!$D743,products!$A$1:$A$49,0),MATCH(orders!J$1,products!$A$1:$G$1,0))</f>
        <v>M</v>
      </c>
      <c r="K743">
        <f>INDEX(products!$A$1:$G$49,MATCH(orders!$D743,products!$A$1:$A$49,0),MATCH(orders!K$1,products!$A$1:$G$1,0))</f>
        <v>0.2</v>
      </c>
      <c r="L743">
        <f>INDEX(products!$A$1:$G$49,MATCH(orders!$D743,products!$A$1:$A$49,0),MATCH(orders!L$1,products!$A$1:$G$1,0))</f>
        <v>4.3650000000000002</v>
      </c>
      <c r="M743">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_xlfn.XLOOKUP(C744,customers!$A$1:$A$1001,customers!$B$1:$B$1001,1)</f>
        <v>Reese Lidgey</v>
      </c>
      <c r="G744" s="2" t="str">
        <f>IF(_xlfn.XLOOKUP(C744,customers!$A$1:$A$1001,customers!$C$1:$C$1001,1)=0,"",_xlfn.XLOOKUP(C744,customers!$A$1:$A$1001,customers!$C$1:$C$1001,1))</f>
        <v>rlidgeykm@vimeo.com</v>
      </c>
      <c r="H744" s="2" t="str">
        <f>_xlfn.XLOOKUP(C744,customers!$A$1:$A$1001,customers!$G$1:$G$1001,"",)</f>
        <v>United States</v>
      </c>
      <c r="I744" t="str">
        <f>INDEX(products!$A$1:$G$49,MATCH(orders!$D744,products!$A$1:$A$49,0),MATCH(orders!I$1,products!$A$1:$G$1,0))</f>
        <v>Lib</v>
      </c>
      <c r="J744" t="str">
        <f>INDEX(products!$A$1:$G$49,MATCH(orders!$D744,products!$A$1:$A$49,0),MATCH(orders!J$1,products!$A$1:$G$1,0))</f>
        <v>M</v>
      </c>
      <c r="K744">
        <f>INDEX(products!$A$1:$G$49,MATCH(orders!$D744,products!$A$1:$A$49,0),MATCH(orders!K$1,products!$A$1:$G$1,0))</f>
        <v>1</v>
      </c>
      <c r="L744">
        <f>INDEX(products!$A$1:$G$49,MATCH(orders!$D744,products!$A$1:$A$49,0),MATCH(orders!L$1,products!$A$1:$G$1,0))</f>
        <v>14.55</v>
      </c>
      <c r="M744">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_xlfn.XLOOKUP(C745,customers!$A$1:$A$1001,customers!$B$1:$B$1001,1)</f>
        <v>Tersina Castagne</v>
      </c>
      <c r="G745" s="2" t="str">
        <f>IF(_xlfn.XLOOKUP(C745,customers!$A$1:$A$1001,customers!$C$1:$C$1001,1)=0,"",_xlfn.XLOOKUP(C745,customers!$A$1:$A$1001,customers!$C$1:$C$1001,1))</f>
        <v>tcastagnekn@wikia.com</v>
      </c>
      <c r="H745" s="2" t="str">
        <f>_xlfn.XLOOKUP(C745,customers!$A$1:$A$1001,customers!$G$1:$G$1001,"",)</f>
        <v>United States</v>
      </c>
      <c r="I745" t="str">
        <f>INDEX(products!$A$1:$G$49,MATCH(orders!$D745,products!$A$1:$A$49,0),MATCH(orders!I$1,products!$A$1:$G$1,0))</f>
        <v>Ara</v>
      </c>
      <c r="J745" t="str">
        <f>INDEX(products!$A$1:$G$49,MATCH(orders!$D745,products!$A$1:$A$49,0),MATCH(orders!J$1,products!$A$1:$G$1,0))</f>
        <v>D</v>
      </c>
      <c r="K745">
        <f>INDEX(products!$A$1:$G$49,MATCH(orders!$D745,products!$A$1:$A$49,0),MATCH(orders!K$1,products!$A$1:$G$1,0))</f>
        <v>0.5</v>
      </c>
      <c r="L745">
        <f>INDEX(products!$A$1:$G$49,MATCH(orders!$D745,products!$A$1:$A$49,0),MATCH(orders!L$1,products!$A$1:$G$1,0))</f>
        <v>5.97</v>
      </c>
      <c r="M74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_xlfn.XLOOKUP(C746,customers!$A$1:$A$1001,customers!$B$1:$B$1001,1)</f>
        <v>Samuele Klaaassen</v>
      </c>
      <c r="G746" s="2" t="str">
        <f>IF(_xlfn.XLOOKUP(C746,customers!$A$1:$A$1001,customers!$C$1:$C$1001,1)=0,"",_xlfn.XLOOKUP(C746,customers!$A$1:$A$1001,customers!$C$1:$C$1001,1))</f>
        <v/>
      </c>
      <c r="H746" s="2" t="str">
        <f>_xlfn.XLOOKUP(C746,customers!$A$1:$A$1001,customers!$G$1:$G$1001,"",)</f>
        <v>United States</v>
      </c>
      <c r="I746" t="str">
        <f>INDEX(products!$A$1:$G$49,MATCH(orders!$D746,products!$A$1:$A$49,0),MATCH(orders!I$1,products!$A$1:$G$1,0))</f>
        <v>Rob</v>
      </c>
      <c r="J746" t="str">
        <f>INDEX(products!$A$1:$G$49,MATCH(orders!$D746,products!$A$1:$A$49,0),MATCH(orders!J$1,products!$A$1:$G$1,0))</f>
        <v>M</v>
      </c>
      <c r="K746">
        <f>INDEX(products!$A$1:$G$49,MATCH(orders!$D746,products!$A$1:$A$49,0),MATCH(orders!K$1,products!$A$1:$G$1,0))</f>
        <v>0.2</v>
      </c>
      <c r="L746">
        <f>INDEX(products!$A$1:$G$49,MATCH(orders!$D746,products!$A$1:$A$49,0),MATCH(orders!L$1,products!$A$1:$G$1,0))</f>
        <v>2.9849999999999999</v>
      </c>
      <c r="M746">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_xlfn.XLOOKUP(C747,customers!$A$1:$A$1001,customers!$B$1:$B$1001,1)</f>
        <v>Jordana Halden</v>
      </c>
      <c r="G747" s="2" t="str">
        <f>IF(_xlfn.XLOOKUP(C747,customers!$A$1:$A$1001,customers!$C$1:$C$1001,1)=0,"",_xlfn.XLOOKUP(C747,customers!$A$1:$A$1001,customers!$C$1:$C$1001,1))</f>
        <v>jhaldenkp@comcast.net</v>
      </c>
      <c r="H747" s="2" t="str">
        <f>_xlfn.XLOOKUP(C747,customers!$A$1:$A$1001,customers!$G$1:$G$1001,"",)</f>
        <v>Ireland</v>
      </c>
      <c r="I747" t="str">
        <f>INDEX(products!$A$1:$G$49,MATCH(orders!$D747,products!$A$1:$A$49,0),MATCH(orders!I$1,products!$A$1:$G$1,0))</f>
        <v>Exc</v>
      </c>
      <c r="J747" t="str">
        <f>INDEX(products!$A$1:$G$49,MATCH(orders!$D747,products!$A$1:$A$49,0),MATCH(orders!J$1,products!$A$1:$G$1,0))</f>
        <v>D</v>
      </c>
      <c r="K747">
        <f>INDEX(products!$A$1:$G$49,MATCH(orders!$D747,products!$A$1:$A$49,0),MATCH(orders!K$1,products!$A$1:$G$1,0))</f>
        <v>0.5</v>
      </c>
      <c r="L747">
        <f>INDEX(products!$A$1:$G$49,MATCH(orders!$D747,products!$A$1:$A$49,0),MATCH(orders!L$1,products!$A$1:$G$1,0))</f>
        <v>7.29</v>
      </c>
      <c r="M747">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_xlfn.XLOOKUP(C748,customers!$A$1:$A$1001,customers!$B$1:$B$1001,1)</f>
        <v>Hussein Olliff</v>
      </c>
      <c r="G748" s="2" t="str">
        <f>IF(_xlfn.XLOOKUP(C748,customers!$A$1:$A$1001,customers!$C$1:$C$1001,1)=0,"",_xlfn.XLOOKUP(C748,customers!$A$1:$A$1001,customers!$C$1:$C$1001,1))</f>
        <v>holliffkq@sciencedirect.com</v>
      </c>
      <c r="H748" s="2" t="str">
        <f>_xlfn.XLOOKUP(C748,customers!$A$1:$A$1001,customers!$G$1:$G$1001,"",)</f>
        <v>Ireland</v>
      </c>
      <c r="I748" t="str">
        <f>INDEX(products!$A$1:$G$49,MATCH(orders!$D748,products!$A$1:$A$49,0),MATCH(orders!I$1,products!$A$1:$G$1,0))</f>
        <v>Ara</v>
      </c>
      <c r="J748" t="str">
        <f>INDEX(products!$A$1:$G$49,MATCH(orders!$D748,products!$A$1:$A$49,0),MATCH(orders!J$1,products!$A$1:$G$1,0))</f>
        <v>M</v>
      </c>
      <c r="K748">
        <f>INDEX(products!$A$1:$G$49,MATCH(orders!$D748,products!$A$1:$A$49,0),MATCH(orders!K$1,products!$A$1:$G$1,0))</f>
        <v>1</v>
      </c>
      <c r="L748">
        <f>INDEX(products!$A$1:$G$49,MATCH(orders!$D748,products!$A$1:$A$49,0),MATCH(orders!L$1,products!$A$1:$G$1,0))</f>
        <v>11.25</v>
      </c>
      <c r="M748">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_xlfn.XLOOKUP(C749,customers!$A$1:$A$1001,customers!$B$1:$B$1001,1)</f>
        <v>Teddi Quadri</v>
      </c>
      <c r="G749" s="2" t="str">
        <f>IF(_xlfn.XLOOKUP(C749,customers!$A$1:$A$1001,customers!$C$1:$C$1001,1)=0,"",_xlfn.XLOOKUP(C749,customers!$A$1:$A$1001,customers!$C$1:$C$1001,1))</f>
        <v>tquadrikr@opensource.org</v>
      </c>
      <c r="H749" s="2" t="str">
        <f>_xlfn.XLOOKUP(C749,customers!$A$1:$A$1001,customers!$G$1:$G$1001,"",)</f>
        <v>Ireland</v>
      </c>
      <c r="I749" t="str">
        <f>INDEX(products!$A$1:$G$49,MATCH(orders!$D749,products!$A$1:$A$49,0),MATCH(orders!I$1,products!$A$1:$G$1,0))</f>
        <v>Lib</v>
      </c>
      <c r="J749" t="str">
        <f>INDEX(products!$A$1:$G$49,MATCH(orders!$D749,products!$A$1:$A$49,0),MATCH(orders!J$1,products!$A$1:$G$1,0))</f>
        <v>M</v>
      </c>
      <c r="K749">
        <f>INDEX(products!$A$1:$G$49,MATCH(orders!$D749,products!$A$1:$A$49,0),MATCH(orders!K$1,products!$A$1:$G$1,0))</f>
        <v>0.5</v>
      </c>
      <c r="L749">
        <f>INDEX(products!$A$1:$G$49,MATCH(orders!$D749,products!$A$1:$A$49,0),MATCH(orders!L$1,products!$A$1:$G$1,0))</f>
        <v>8.73</v>
      </c>
      <c r="M749">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_xlfn.XLOOKUP(C750,customers!$A$1:$A$1001,customers!$B$1:$B$1001,1)</f>
        <v>Felita Eshmade</v>
      </c>
      <c r="G750" s="2" t="str">
        <f>IF(_xlfn.XLOOKUP(C750,customers!$A$1:$A$1001,customers!$C$1:$C$1001,1)=0,"",_xlfn.XLOOKUP(C750,customers!$A$1:$A$1001,customers!$C$1:$C$1001,1))</f>
        <v>feshmadeks@umn.edu</v>
      </c>
      <c r="H750" s="2" t="str">
        <f>_xlfn.XLOOKUP(C750,customers!$A$1:$A$1001,customers!$G$1:$G$1001,"",)</f>
        <v>United States</v>
      </c>
      <c r="I750" t="str">
        <f>INDEX(products!$A$1:$G$49,MATCH(orders!$D750,products!$A$1:$A$49,0),MATCH(orders!I$1,products!$A$1:$G$1,0))</f>
        <v>Exc</v>
      </c>
      <c r="J750" t="str">
        <f>INDEX(products!$A$1:$G$49,MATCH(orders!$D750,products!$A$1:$A$49,0),MATCH(orders!J$1,products!$A$1:$G$1,0))</f>
        <v>D</v>
      </c>
      <c r="K750">
        <f>INDEX(products!$A$1:$G$49,MATCH(orders!$D750,products!$A$1:$A$49,0),MATCH(orders!K$1,products!$A$1:$G$1,0))</f>
        <v>0.5</v>
      </c>
      <c r="L750">
        <f>INDEX(products!$A$1:$G$49,MATCH(orders!$D750,products!$A$1:$A$49,0),MATCH(orders!L$1,products!$A$1:$G$1,0))</f>
        <v>7.29</v>
      </c>
      <c r="M750">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_xlfn.XLOOKUP(C751,customers!$A$1:$A$1001,customers!$B$1:$B$1001,1)</f>
        <v>Melodie OIlier</v>
      </c>
      <c r="G751" s="2" t="str">
        <f>IF(_xlfn.XLOOKUP(C751,customers!$A$1:$A$1001,customers!$C$1:$C$1001,1)=0,"",_xlfn.XLOOKUP(C751,customers!$A$1:$A$1001,customers!$C$1:$C$1001,1))</f>
        <v>moilierkt@paginegialle.it</v>
      </c>
      <c r="H751" s="2" t="str">
        <f>_xlfn.XLOOKUP(C751,customers!$A$1:$A$1001,customers!$G$1:$G$1001,"",)</f>
        <v>Ireland</v>
      </c>
      <c r="I751" t="str">
        <f>INDEX(products!$A$1:$G$49,MATCH(orders!$D751,products!$A$1:$A$49,0),MATCH(orders!I$1,products!$A$1:$G$1,0))</f>
        <v>Rob</v>
      </c>
      <c r="J751" t="str">
        <f>INDEX(products!$A$1:$G$49,MATCH(orders!$D751,products!$A$1:$A$49,0),MATCH(orders!J$1,products!$A$1:$G$1,0))</f>
        <v>D</v>
      </c>
      <c r="K751">
        <f>INDEX(products!$A$1:$G$49,MATCH(orders!$D751,products!$A$1:$A$49,0),MATCH(orders!K$1,products!$A$1:$G$1,0))</f>
        <v>0.2</v>
      </c>
      <c r="L751">
        <f>INDEX(products!$A$1:$G$49,MATCH(orders!$D751,products!$A$1:$A$49,0),MATCH(orders!L$1,products!$A$1:$G$1,0))</f>
        <v>2.6849999999999996</v>
      </c>
      <c r="M751">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_xlfn.XLOOKUP(C752,customers!$A$1:$A$1001,customers!$B$1:$B$1001,1)</f>
        <v>Hazel Iacopini</v>
      </c>
      <c r="G752" s="2" t="str">
        <f>IF(_xlfn.XLOOKUP(C752,customers!$A$1:$A$1001,customers!$C$1:$C$1001,1)=0,"",_xlfn.XLOOKUP(C752,customers!$A$1:$A$1001,customers!$C$1:$C$1001,1))</f>
        <v/>
      </c>
      <c r="H752" s="2" t="str">
        <f>_xlfn.XLOOKUP(C752,customers!$A$1:$A$1001,customers!$G$1:$G$1001,"",)</f>
        <v>United States</v>
      </c>
      <c r="I752" t="str">
        <f>INDEX(products!$A$1:$G$49,MATCH(orders!$D752,products!$A$1:$A$49,0),MATCH(orders!I$1,products!$A$1:$G$1,0))</f>
        <v>Rob</v>
      </c>
      <c r="J752" t="str">
        <f>INDEX(products!$A$1:$G$49,MATCH(orders!$D752,products!$A$1:$A$49,0),MATCH(orders!J$1,products!$A$1:$G$1,0))</f>
        <v>M</v>
      </c>
      <c r="K752">
        <f>INDEX(products!$A$1:$G$49,MATCH(orders!$D752,products!$A$1:$A$49,0),MATCH(orders!K$1,products!$A$1:$G$1,0))</f>
        <v>0.5</v>
      </c>
      <c r="L752">
        <f>INDEX(products!$A$1:$G$49,MATCH(orders!$D752,products!$A$1:$A$49,0),MATCH(orders!L$1,products!$A$1:$G$1,0))</f>
        <v>5.97</v>
      </c>
      <c r="M752">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_xlfn.XLOOKUP(C753,customers!$A$1:$A$1001,customers!$B$1:$B$1001,1)</f>
        <v>Vinny Shoebotham</v>
      </c>
      <c r="G753" s="2" t="str">
        <f>IF(_xlfn.XLOOKUP(C753,customers!$A$1:$A$1001,customers!$C$1:$C$1001,1)=0,"",_xlfn.XLOOKUP(C753,customers!$A$1:$A$1001,customers!$C$1:$C$1001,1))</f>
        <v>vshoebothamkv@redcross.org</v>
      </c>
      <c r="H753" s="2" t="str">
        <f>_xlfn.XLOOKUP(C753,customers!$A$1:$A$1001,customers!$G$1:$G$1001,"",)</f>
        <v>United States</v>
      </c>
      <c r="I753" t="str">
        <f>INDEX(products!$A$1:$G$49,MATCH(orders!$D753,products!$A$1:$A$49,0),MATCH(orders!I$1,products!$A$1:$G$1,0))</f>
        <v>Lib</v>
      </c>
      <c r="J753" t="str">
        <f>INDEX(products!$A$1:$G$49,MATCH(orders!$D753,products!$A$1:$A$49,0),MATCH(orders!J$1,products!$A$1:$G$1,0))</f>
        <v>L</v>
      </c>
      <c r="K753">
        <f>INDEX(products!$A$1:$G$49,MATCH(orders!$D753,products!$A$1:$A$49,0),MATCH(orders!K$1,products!$A$1:$G$1,0))</f>
        <v>0.5</v>
      </c>
      <c r="L753">
        <f>INDEX(products!$A$1:$G$49,MATCH(orders!$D753,products!$A$1:$A$49,0),MATCH(orders!L$1,products!$A$1:$G$1,0))</f>
        <v>9.51</v>
      </c>
      <c r="M753">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_xlfn.XLOOKUP(C754,customers!$A$1:$A$1001,customers!$B$1:$B$1001,1)</f>
        <v>Bran Sterke</v>
      </c>
      <c r="G754" s="2" t="str">
        <f>IF(_xlfn.XLOOKUP(C754,customers!$A$1:$A$1001,customers!$C$1:$C$1001,1)=0,"",_xlfn.XLOOKUP(C754,customers!$A$1:$A$1001,customers!$C$1:$C$1001,1))</f>
        <v>bsterkekw@biblegateway.com</v>
      </c>
      <c r="H754" s="2" t="str">
        <f>_xlfn.XLOOKUP(C754,customers!$A$1:$A$1001,customers!$G$1:$G$1001,"",)</f>
        <v>United States</v>
      </c>
      <c r="I754" t="str">
        <f>INDEX(products!$A$1:$G$49,MATCH(orders!$D754,products!$A$1:$A$49,0),MATCH(orders!I$1,products!$A$1:$G$1,0))</f>
        <v>Exc</v>
      </c>
      <c r="J754" t="str">
        <f>INDEX(products!$A$1:$G$49,MATCH(orders!$D754,products!$A$1:$A$49,0),MATCH(orders!J$1,products!$A$1:$G$1,0))</f>
        <v>M</v>
      </c>
      <c r="K754">
        <f>INDEX(products!$A$1:$G$49,MATCH(orders!$D754,products!$A$1:$A$49,0),MATCH(orders!K$1,products!$A$1:$G$1,0))</f>
        <v>1</v>
      </c>
      <c r="L754">
        <f>INDEX(products!$A$1:$G$49,MATCH(orders!$D754,products!$A$1:$A$49,0),MATCH(orders!L$1,products!$A$1:$G$1,0))</f>
        <v>13.75</v>
      </c>
      <c r="M754">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_xlfn.XLOOKUP(C755,customers!$A$1:$A$1001,customers!$B$1:$B$1001,1)</f>
        <v>Simone Capon</v>
      </c>
      <c r="G755" s="2" t="str">
        <f>IF(_xlfn.XLOOKUP(C755,customers!$A$1:$A$1001,customers!$C$1:$C$1001,1)=0,"",_xlfn.XLOOKUP(C755,customers!$A$1:$A$1001,customers!$C$1:$C$1001,1))</f>
        <v>scaponkx@craigslist.org</v>
      </c>
      <c r="H755" s="2" t="str">
        <f>_xlfn.XLOOKUP(C755,customers!$A$1:$A$1001,customers!$G$1:$G$1001,"",)</f>
        <v>United States</v>
      </c>
      <c r="I755" t="str">
        <f>INDEX(products!$A$1:$G$49,MATCH(orders!$D755,products!$A$1:$A$49,0),MATCH(orders!I$1,products!$A$1:$G$1,0))</f>
        <v>Ara</v>
      </c>
      <c r="J755" t="str">
        <f>INDEX(products!$A$1:$G$49,MATCH(orders!$D755,products!$A$1:$A$49,0),MATCH(orders!J$1,products!$A$1:$G$1,0))</f>
        <v>D</v>
      </c>
      <c r="K755">
        <f>INDEX(products!$A$1:$G$49,MATCH(orders!$D755,products!$A$1:$A$49,0),MATCH(orders!K$1,products!$A$1:$G$1,0))</f>
        <v>0.5</v>
      </c>
      <c r="L755">
        <f>INDEX(products!$A$1:$G$49,MATCH(orders!$D755,products!$A$1:$A$49,0),MATCH(orders!L$1,products!$A$1:$G$1,0))</f>
        <v>5.97</v>
      </c>
      <c r="M75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_xlfn.XLOOKUP(C756,customers!$A$1:$A$1001,customers!$B$1:$B$1001,1)</f>
        <v>Jimmy Dymoke</v>
      </c>
      <c r="G756" s="2" t="str">
        <f>IF(_xlfn.XLOOKUP(C756,customers!$A$1:$A$1001,customers!$C$1:$C$1001,1)=0,"",_xlfn.XLOOKUP(C756,customers!$A$1:$A$1001,customers!$C$1:$C$1001,1))</f>
        <v>jdymokeje@prnewswire.com</v>
      </c>
      <c r="H756" s="2" t="str">
        <f>_xlfn.XLOOKUP(C756,customers!$A$1:$A$1001,customers!$G$1:$G$1001,"",)</f>
        <v>Ireland</v>
      </c>
      <c r="I756" t="str">
        <f>INDEX(products!$A$1:$G$49,MATCH(orders!$D756,products!$A$1:$A$49,0),MATCH(orders!I$1,products!$A$1:$G$1,0))</f>
        <v>Ara</v>
      </c>
      <c r="J756" t="str">
        <f>INDEX(products!$A$1:$G$49,MATCH(orders!$D756,products!$A$1:$A$49,0),MATCH(orders!J$1,products!$A$1:$G$1,0))</f>
        <v>D</v>
      </c>
      <c r="K756">
        <f>INDEX(products!$A$1:$G$49,MATCH(orders!$D756,products!$A$1:$A$49,0),MATCH(orders!K$1,products!$A$1:$G$1,0))</f>
        <v>0.2</v>
      </c>
      <c r="L756">
        <f>INDEX(products!$A$1:$G$49,MATCH(orders!$D756,products!$A$1:$A$49,0),MATCH(orders!L$1,products!$A$1:$G$1,0))</f>
        <v>2.9849999999999999</v>
      </c>
      <c r="M756">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_xlfn.XLOOKUP(C757,customers!$A$1:$A$1001,customers!$B$1:$B$1001,1)</f>
        <v>Foster Constance</v>
      </c>
      <c r="G757" s="2" t="str">
        <f>IF(_xlfn.XLOOKUP(C757,customers!$A$1:$A$1001,customers!$C$1:$C$1001,1)=0,"",_xlfn.XLOOKUP(C757,customers!$A$1:$A$1001,customers!$C$1:$C$1001,1))</f>
        <v>fconstancekz@ifeng.com</v>
      </c>
      <c r="H757" s="2" t="str">
        <f>_xlfn.XLOOKUP(C757,customers!$A$1:$A$1001,customers!$G$1:$G$1001,"",)</f>
        <v>United States</v>
      </c>
      <c r="I757" t="str">
        <f>INDEX(products!$A$1:$G$49,MATCH(orders!$D757,products!$A$1:$A$49,0),MATCH(orders!I$1,products!$A$1:$G$1,0))</f>
        <v>Lib</v>
      </c>
      <c r="J757" t="str">
        <f>INDEX(products!$A$1:$G$49,MATCH(orders!$D757,products!$A$1:$A$49,0),MATCH(orders!J$1,products!$A$1:$G$1,0))</f>
        <v>L</v>
      </c>
      <c r="K757">
        <f>INDEX(products!$A$1:$G$49,MATCH(orders!$D757,products!$A$1:$A$49,0),MATCH(orders!K$1,products!$A$1:$G$1,0))</f>
        <v>0.2</v>
      </c>
      <c r="L757">
        <f>INDEX(products!$A$1:$G$49,MATCH(orders!$D757,products!$A$1:$A$49,0),MATCH(orders!L$1,products!$A$1:$G$1,0))</f>
        <v>4.7549999999999999</v>
      </c>
      <c r="M757">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_xlfn.XLOOKUP(C758,customers!$A$1:$A$1001,customers!$B$1:$B$1001,1)</f>
        <v>Fernando Sulman</v>
      </c>
      <c r="G758" s="2" t="str">
        <f>IF(_xlfn.XLOOKUP(C758,customers!$A$1:$A$1001,customers!$C$1:$C$1001,1)=0,"",_xlfn.XLOOKUP(C758,customers!$A$1:$A$1001,customers!$C$1:$C$1001,1))</f>
        <v>fsulmanl0@washington.edu</v>
      </c>
      <c r="H758" s="2" t="str">
        <f>_xlfn.XLOOKUP(C758,customers!$A$1:$A$1001,customers!$G$1:$G$1001,"",)</f>
        <v>United States</v>
      </c>
      <c r="I758" t="str">
        <f>INDEX(products!$A$1:$G$49,MATCH(orders!$D758,products!$A$1:$A$49,0),MATCH(orders!I$1,products!$A$1:$G$1,0))</f>
        <v>Rob</v>
      </c>
      <c r="J758" t="str">
        <f>INDEX(products!$A$1:$G$49,MATCH(orders!$D758,products!$A$1:$A$49,0),MATCH(orders!J$1,products!$A$1:$G$1,0))</f>
        <v>D</v>
      </c>
      <c r="K758">
        <f>INDEX(products!$A$1:$G$49,MATCH(orders!$D758,products!$A$1:$A$49,0),MATCH(orders!K$1,products!$A$1:$G$1,0))</f>
        <v>1</v>
      </c>
      <c r="L758">
        <f>INDEX(products!$A$1:$G$49,MATCH(orders!$D758,products!$A$1:$A$49,0),MATCH(orders!L$1,products!$A$1:$G$1,0))</f>
        <v>8.9499999999999993</v>
      </c>
      <c r="M758">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_xlfn.XLOOKUP(C759,customers!$A$1:$A$1001,customers!$B$1:$B$1001,1)</f>
        <v>Dorotea Hollyman</v>
      </c>
      <c r="G759" s="2" t="str">
        <f>IF(_xlfn.XLOOKUP(C759,customers!$A$1:$A$1001,customers!$C$1:$C$1001,1)=0,"",_xlfn.XLOOKUP(C759,customers!$A$1:$A$1001,customers!$C$1:$C$1001,1))</f>
        <v>dhollymanl1@ibm.com</v>
      </c>
      <c r="H759" s="2" t="str">
        <f>_xlfn.XLOOKUP(C759,customers!$A$1:$A$1001,customers!$G$1:$G$1001,"",)</f>
        <v>United States</v>
      </c>
      <c r="I759" t="str">
        <f>INDEX(products!$A$1:$G$49,MATCH(orders!$D759,products!$A$1:$A$49,0),MATCH(orders!I$1,products!$A$1:$G$1,0))</f>
        <v>Ara</v>
      </c>
      <c r="J759" t="str">
        <f>INDEX(products!$A$1:$G$49,MATCH(orders!$D759,products!$A$1:$A$49,0),MATCH(orders!J$1,products!$A$1:$G$1,0))</f>
        <v>D</v>
      </c>
      <c r="K759">
        <f>INDEX(products!$A$1:$G$49,MATCH(orders!$D759,products!$A$1:$A$49,0),MATCH(orders!K$1,products!$A$1:$G$1,0))</f>
        <v>0.5</v>
      </c>
      <c r="L759">
        <f>INDEX(products!$A$1:$G$49,MATCH(orders!$D759,products!$A$1:$A$49,0),MATCH(orders!L$1,products!$A$1:$G$1,0))</f>
        <v>5.97</v>
      </c>
      <c r="M759">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_xlfn.XLOOKUP(C760,customers!$A$1:$A$1001,customers!$B$1:$B$1001,1)</f>
        <v>Lorelei Nardoni</v>
      </c>
      <c r="G760" s="2" t="str">
        <f>IF(_xlfn.XLOOKUP(C760,customers!$A$1:$A$1001,customers!$C$1:$C$1001,1)=0,"",_xlfn.XLOOKUP(C760,customers!$A$1:$A$1001,customers!$C$1:$C$1001,1))</f>
        <v>lnardonil2@hao123.com</v>
      </c>
      <c r="H760" s="2" t="str">
        <f>_xlfn.XLOOKUP(C760,customers!$A$1:$A$1001,customers!$G$1:$G$1001,"",)</f>
        <v>United States</v>
      </c>
      <c r="I760" t="str">
        <f>INDEX(products!$A$1:$G$49,MATCH(orders!$D760,products!$A$1:$A$49,0),MATCH(orders!I$1,products!$A$1:$G$1,0))</f>
        <v>Rob</v>
      </c>
      <c r="J760" t="str">
        <f>INDEX(products!$A$1:$G$49,MATCH(orders!$D760,products!$A$1:$A$49,0),MATCH(orders!J$1,products!$A$1:$G$1,0))</f>
        <v>D</v>
      </c>
      <c r="K760">
        <f>INDEX(products!$A$1:$G$49,MATCH(orders!$D760,products!$A$1:$A$49,0),MATCH(orders!K$1,products!$A$1:$G$1,0))</f>
        <v>1</v>
      </c>
      <c r="L760">
        <f>INDEX(products!$A$1:$G$49,MATCH(orders!$D760,products!$A$1:$A$49,0),MATCH(orders!L$1,products!$A$1:$G$1,0))</f>
        <v>8.9499999999999993</v>
      </c>
      <c r="M760">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_xlfn.XLOOKUP(C761,customers!$A$1:$A$1001,customers!$B$1:$B$1001,1)</f>
        <v>Dallas Yarham</v>
      </c>
      <c r="G761" s="2" t="str">
        <f>IF(_xlfn.XLOOKUP(C761,customers!$A$1:$A$1001,customers!$C$1:$C$1001,1)=0,"",_xlfn.XLOOKUP(C761,customers!$A$1:$A$1001,customers!$C$1:$C$1001,1))</f>
        <v>dyarhaml3@moonfruit.com</v>
      </c>
      <c r="H761" s="2" t="str">
        <f>_xlfn.XLOOKUP(C761,customers!$A$1:$A$1001,customers!$G$1:$G$1001,"",)</f>
        <v>United States</v>
      </c>
      <c r="I761" t="str">
        <f>INDEX(products!$A$1:$G$49,MATCH(orders!$D761,products!$A$1:$A$49,0),MATCH(orders!I$1,products!$A$1:$G$1,0))</f>
        <v>Lib</v>
      </c>
      <c r="J761" t="str">
        <f>INDEX(products!$A$1:$G$49,MATCH(orders!$D761,products!$A$1:$A$49,0),MATCH(orders!J$1,products!$A$1:$G$1,0))</f>
        <v>D</v>
      </c>
      <c r="K761">
        <f>INDEX(products!$A$1:$G$49,MATCH(orders!$D761,products!$A$1:$A$49,0),MATCH(orders!K$1,products!$A$1:$G$1,0))</f>
        <v>2.5</v>
      </c>
      <c r="L761">
        <f>INDEX(products!$A$1:$G$49,MATCH(orders!$D761,products!$A$1:$A$49,0),MATCH(orders!L$1,products!$A$1:$G$1,0))</f>
        <v>29.784999999999997</v>
      </c>
      <c r="M761">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_xlfn.XLOOKUP(C762,customers!$A$1:$A$1001,customers!$B$1:$B$1001,1)</f>
        <v>Arlana Ferrea</v>
      </c>
      <c r="G762" s="2" t="str">
        <f>IF(_xlfn.XLOOKUP(C762,customers!$A$1:$A$1001,customers!$C$1:$C$1001,1)=0,"",_xlfn.XLOOKUP(C762,customers!$A$1:$A$1001,customers!$C$1:$C$1001,1))</f>
        <v>aferreal4@wikia.com</v>
      </c>
      <c r="H762" s="2" t="str">
        <f>_xlfn.XLOOKUP(C762,customers!$A$1:$A$1001,customers!$G$1:$G$1001,"",)</f>
        <v>United States</v>
      </c>
      <c r="I762" t="str">
        <f>INDEX(products!$A$1:$G$49,MATCH(orders!$D762,products!$A$1:$A$49,0),MATCH(orders!I$1,products!$A$1:$G$1,0))</f>
        <v>Exc</v>
      </c>
      <c r="J762" t="str">
        <f>INDEX(products!$A$1:$G$49,MATCH(orders!$D762,products!$A$1:$A$49,0),MATCH(orders!J$1,products!$A$1:$G$1,0))</f>
        <v>L</v>
      </c>
      <c r="K762">
        <f>INDEX(products!$A$1:$G$49,MATCH(orders!$D762,products!$A$1:$A$49,0),MATCH(orders!K$1,products!$A$1:$G$1,0))</f>
        <v>0.5</v>
      </c>
      <c r="L762">
        <f>INDEX(products!$A$1:$G$49,MATCH(orders!$D762,products!$A$1:$A$49,0),MATCH(orders!L$1,products!$A$1:$G$1,0))</f>
        <v>8.91</v>
      </c>
      <c r="M762">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_xlfn.XLOOKUP(C763,customers!$A$1:$A$1001,customers!$B$1:$B$1001,1)</f>
        <v>Chuck Kendrick</v>
      </c>
      <c r="G763" s="2" t="str">
        <f>IF(_xlfn.XLOOKUP(C763,customers!$A$1:$A$1001,customers!$C$1:$C$1001,1)=0,"",_xlfn.XLOOKUP(C763,customers!$A$1:$A$1001,customers!$C$1:$C$1001,1))</f>
        <v>ckendrickl5@webnode.com</v>
      </c>
      <c r="H763" s="2" t="str">
        <f>_xlfn.XLOOKUP(C763,customers!$A$1:$A$1001,customers!$G$1:$G$1001,"",)</f>
        <v>United States</v>
      </c>
      <c r="I763" t="str">
        <f>INDEX(products!$A$1:$G$49,MATCH(orders!$D763,products!$A$1:$A$49,0),MATCH(orders!I$1,products!$A$1:$G$1,0))</f>
        <v>Exc</v>
      </c>
      <c r="J763" t="str">
        <f>INDEX(products!$A$1:$G$49,MATCH(orders!$D763,products!$A$1:$A$49,0),MATCH(orders!J$1,products!$A$1:$G$1,0))</f>
        <v>L</v>
      </c>
      <c r="K763">
        <f>INDEX(products!$A$1:$G$49,MATCH(orders!$D763,products!$A$1:$A$49,0),MATCH(orders!K$1,products!$A$1:$G$1,0))</f>
        <v>1</v>
      </c>
      <c r="L763">
        <f>INDEX(products!$A$1:$G$49,MATCH(orders!$D763,products!$A$1:$A$49,0),MATCH(orders!L$1,products!$A$1:$G$1,0))</f>
        <v>14.85</v>
      </c>
      <c r="M763">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_xlfn.XLOOKUP(C764,customers!$A$1:$A$1001,customers!$B$1:$B$1001,1)</f>
        <v>Sharona Danilchik</v>
      </c>
      <c r="G764" s="2" t="str">
        <f>IF(_xlfn.XLOOKUP(C764,customers!$A$1:$A$1001,customers!$C$1:$C$1001,1)=0,"",_xlfn.XLOOKUP(C764,customers!$A$1:$A$1001,customers!$C$1:$C$1001,1))</f>
        <v>sdanilchikl6@mit.edu</v>
      </c>
      <c r="H764" s="2" t="str">
        <f>_xlfn.XLOOKUP(C764,customers!$A$1:$A$1001,customers!$G$1:$G$1001,"",)</f>
        <v>United Kingdom</v>
      </c>
      <c r="I764" t="str">
        <f>INDEX(products!$A$1:$G$49,MATCH(orders!$D764,products!$A$1:$A$49,0),MATCH(orders!I$1,products!$A$1:$G$1,0))</f>
        <v>Lib</v>
      </c>
      <c r="J764" t="str">
        <f>INDEX(products!$A$1:$G$49,MATCH(orders!$D764,products!$A$1:$A$49,0),MATCH(orders!J$1,products!$A$1:$G$1,0))</f>
        <v>M</v>
      </c>
      <c r="K764">
        <f>INDEX(products!$A$1:$G$49,MATCH(orders!$D764,products!$A$1:$A$49,0),MATCH(orders!K$1,products!$A$1:$G$1,0))</f>
        <v>0.5</v>
      </c>
      <c r="L764">
        <f>INDEX(products!$A$1:$G$49,MATCH(orders!$D764,products!$A$1:$A$49,0),MATCH(orders!L$1,products!$A$1:$G$1,0))</f>
        <v>8.73</v>
      </c>
      <c r="M764">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_xlfn.XLOOKUP(C765,customers!$A$1:$A$1001,customers!$B$1:$B$1001,1)</f>
        <v>Sarajane Potter</v>
      </c>
      <c r="G765" s="2" t="str">
        <f>IF(_xlfn.XLOOKUP(C765,customers!$A$1:$A$1001,customers!$C$1:$C$1001,1)=0,"",_xlfn.XLOOKUP(C765,customers!$A$1:$A$1001,customers!$C$1:$C$1001,1))</f>
        <v/>
      </c>
      <c r="H765" s="2" t="str">
        <f>_xlfn.XLOOKUP(C765,customers!$A$1:$A$1001,customers!$G$1:$G$1001,"",)</f>
        <v>United States</v>
      </c>
      <c r="I765" t="str">
        <f>INDEX(products!$A$1:$G$49,MATCH(orders!$D765,products!$A$1:$A$49,0),MATCH(orders!I$1,products!$A$1:$G$1,0))</f>
        <v>Ara</v>
      </c>
      <c r="J765" t="str">
        <f>INDEX(products!$A$1:$G$49,MATCH(orders!$D765,products!$A$1:$A$49,0),MATCH(orders!J$1,products!$A$1:$G$1,0))</f>
        <v>L</v>
      </c>
      <c r="K765">
        <f>INDEX(products!$A$1:$G$49,MATCH(orders!$D765,products!$A$1:$A$49,0),MATCH(orders!K$1,products!$A$1:$G$1,0))</f>
        <v>0.5</v>
      </c>
      <c r="L765">
        <f>INDEX(products!$A$1:$G$49,MATCH(orders!$D765,products!$A$1:$A$49,0),MATCH(orders!L$1,products!$A$1:$G$1,0))</f>
        <v>7.77</v>
      </c>
      <c r="M76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_xlfn.XLOOKUP(C766,customers!$A$1:$A$1001,customers!$B$1:$B$1001,1)</f>
        <v>Bobby Folomkin</v>
      </c>
      <c r="G766" s="2" t="str">
        <f>IF(_xlfn.XLOOKUP(C766,customers!$A$1:$A$1001,customers!$C$1:$C$1001,1)=0,"",_xlfn.XLOOKUP(C766,customers!$A$1:$A$1001,customers!$C$1:$C$1001,1))</f>
        <v>bfolomkinl8@yolasite.com</v>
      </c>
      <c r="H766" s="2" t="str">
        <f>_xlfn.XLOOKUP(C766,customers!$A$1:$A$1001,customers!$G$1:$G$1001,"",)</f>
        <v>United States</v>
      </c>
      <c r="I766" t="str">
        <f>INDEX(products!$A$1:$G$49,MATCH(orders!$D766,products!$A$1:$A$49,0),MATCH(orders!I$1,products!$A$1:$G$1,0))</f>
        <v>Ara</v>
      </c>
      <c r="J766" t="str">
        <f>INDEX(products!$A$1:$G$49,MATCH(orders!$D766,products!$A$1:$A$49,0),MATCH(orders!J$1,products!$A$1:$G$1,0))</f>
        <v>L</v>
      </c>
      <c r="K766">
        <f>INDEX(products!$A$1:$G$49,MATCH(orders!$D766,products!$A$1:$A$49,0),MATCH(orders!K$1,products!$A$1:$G$1,0))</f>
        <v>2.5</v>
      </c>
      <c r="L766">
        <f>INDEX(products!$A$1:$G$49,MATCH(orders!$D766,products!$A$1:$A$49,0),MATCH(orders!L$1,products!$A$1:$G$1,0))</f>
        <v>29.784999999999997</v>
      </c>
      <c r="M766">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_xlfn.XLOOKUP(C767,customers!$A$1:$A$1001,customers!$B$1:$B$1001,1)</f>
        <v>Rafferty Pursglove</v>
      </c>
      <c r="G767" s="2" t="str">
        <f>IF(_xlfn.XLOOKUP(C767,customers!$A$1:$A$1001,customers!$C$1:$C$1001,1)=0,"",_xlfn.XLOOKUP(C767,customers!$A$1:$A$1001,customers!$C$1:$C$1001,1))</f>
        <v>rpursglovel9@biblegateway.com</v>
      </c>
      <c r="H767" s="2" t="str">
        <f>_xlfn.XLOOKUP(C767,customers!$A$1:$A$1001,customers!$G$1:$G$1001,"",)</f>
        <v>United States</v>
      </c>
      <c r="I767" t="str">
        <f>INDEX(products!$A$1:$G$49,MATCH(orders!$D767,products!$A$1:$A$49,0),MATCH(orders!I$1,products!$A$1:$G$1,0))</f>
        <v>Rob</v>
      </c>
      <c r="J767" t="str">
        <f>INDEX(products!$A$1:$G$49,MATCH(orders!$D767,products!$A$1:$A$49,0),MATCH(orders!J$1,products!$A$1:$G$1,0))</f>
        <v>M</v>
      </c>
      <c r="K767">
        <f>INDEX(products!$A$1:$G$49,MATCH(orders!$D767,products!$A$1:$A$49,0),MATCH(orders!K$1,products!$A$1:$G$1,0))</f>
        <v>1</v>
      </c>
      <c r="L767">
        <f>INDEX(products!$A$1:$G$49,MATCH(orders!$D767,products!$A$1:$A$49,0),MATCH(orders!L$1,products!$A$1:$G$1,0))</f>
        <v>9.9499999999999993</v>
      </c>
      <c r="M767">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_xlfn.XLOOKUP(C768,customers!$A$1:$A$1001,customers!$B$1:$B$1001,1)</f>
        <v>Rafferty Pursglove</v>
      </c>
      <c r="G768" s="2" t="str">
        <f>IF(_xlfn.XLOOKUP(C768,customers!$A$1:$A$1001,customers!$C$1:$C$1001,1)=0,"",_xlfn.XLOOKUP(C768,customers!$A$1:$A$1001,customers!$C$1:$C$1001,1))</f>
        <v>rpursglovel9@biblegateway.com</v>
      </c>
      <c r="H768" s="2" t="str">
        <f>_xlfn.XLOOKUP(C768,customers!$A$1:$A$1001,customers!$G$1:$G$1001,"",)</f>
        <v>United States</v>
      </c>
      <c r="I768" t="str">
        <f>INDEX(products!$A$1:$G$49,MATCH(orders!$D768,products!$A$1:$A$49,0),MATCH(orders!I$1,products!$A$1:$G$1,0))</f>
        <v>Ara</v>
      </c>
      <c r="J768" t="str">
        <f>INDEX(products!$A$1:$G$49,MATCH(orders!$D768,products!$A$1:$A$49,0),MATCH(orders!J$1,products!$A$1:$G$1,0))</f>
        <v>L</v>
      </c>
      <c r="K768">
        <f>INDEX(products!$A$1:$G$49,MATCH(orders!$D768,products!$A$1:$A$49,0),MATCH(orders!K$1,products!$A$1:$G$1,0))</f>
        <v>0.5</v>
      </c>
      <c r="L768">
        <f>INDEX(products!$A$1:$G$49,MATCH(orders!$D768,products!$A$1:$A$49,0),MATCH(orders!L$1,products!$A$1:$G$1,0))</f>
        <v>7.77</v>
      </c>
      <c r="M768">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_xlfn.XLOOKUP(C769,customers!$A$1:$A$1001,customers!$B$1:$B$1001,1)</f>
        <v>Foster Constance</v>
      </c>
      <c r="G769" s="2" t="str">
        <f>IF(_xlfn.XLOOKUP(C769,customers!$A$1:$A$1001,customers!$C$1:$C$1001,1)=0,"",_xlfn.XLOOKUP(C769,customers!$A$1:$A$1001,customers!$C$1:$C$1001,1))</f>
        <v>fconstancekz@ifeng.com</v>
      </c>
      <c r="H769" s="2" t="str">
        <f>_xlfn.XLOOKUP(C769,customers!$A$1:$A$1001,customers!$G$1:$G$1001,"",)</f>
        <v>United States</v>
      </c>
      <c r="I769" t="str">
        <f>INDEX(products!$A$1:$G$49,MATCH(orders!$D769,products!$A$1:$A$49,0),MATCH(orders!I$1,products!$A$1:$G$1,0))</f>
        <v>Ara</v>
      </c>
      <c r="J769" t="str">
        <f>INDEX(products!$A$1:$G$49,MATCH(orders!$D769,products!$A$1:$A$49,0),MATCH(orders!J$1,products!$A$1:$G$1,0))</f>
        <v>L</v>
      </c>
      <c r="K769">
        <f>INDEX(products!$A$1:$G$49,MATCH(orders!$D769,products!$A$1:$A$49,0),MATCH(orders!K$1,products!$A$1:$G$1,0))</f>
        <v>2.5</v>
      </c>
      <c r="L769">
        <f>INDEX(products!$A$1:$G$49,MATCH(orders!$D769,products!$A$1:$A$49,0),MATCH(orders!L$1,products!$A$1:$G$1,0))</f>
        <v>29.784999999999997</v>
      </c>
      <c r="M769">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_xlfn.XLOOKUP(C770,customers!$A$1:$A$1001,customers!$B$1:$B$1001,1)</f>
        <v>Foster Constance</v>
      </c>
      <c r="G770" s="2" t="str">
        <f>IF(_xlfn.XLOOKUP(C770,customers!$A$1:$A$1001,customers!$C$1:$C$1001,1)=0,"",_xlfn.XLOOKUP(C770,customers!$A$1:$A$1001,customers!$C$1:$C$1001,1))</f>
        <v>fconstancekz@ifeng.com</v>
      </c>
      <c r="H770" s="2" t="str">
        <f>_xlfn.XLOOKUP(C770,customers!$A$1:$A$1001,customers!$G$1:$G$1001,"",)</f>
        <v>United States</v>
      </c>
      <c r="I770" t="str">
        <f>INDEX(products!$A$1:$G$49,MATCH(orders!$D770,products!$A$1:$A$49,0),MATCH(orders!I$1,products!$A$1:$G$1,0))</f>
        <v>Rob</v>
      </c>
      <c r="J770" t="str">
        <f>INDEX(products!$A$1:$G$49,MATCH(orders!$D770,products!$A$1:$A$49,0),MATCH(orders!J$1,products!$A$1:$G$1,0))</f>
        <v>L</v>
      </c>
      <c r="K770">
        <f>INDEX(products!$A$1:$G$49,MATCH(orders!$D770,products!$A$1:$A$49,0),MATCH(orders!K$1,products!$A$1:$G$1,0))</f>
        <v>1</v>
      </c>
      <c r="L770">
        <f>INDEX(products!$A$1:$G$49,MATCH(orders!$D770,products!$A$1:$A$49,0),MATCH(orders!L$1,products!$A$1:$G$1,0))</f>
        <v>11.95</v>
      </c>
      <c r="M770">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_xlfn.XLOOKUP(C771,customers!$A$1:$A$1001,customers!$B$1:$B$1001,1)</f>
        <v>Dalia Eburah</v>
      </c>
      <c r="G771" s="2" t="str">
        <f>IF(_xlfn.XLOOKUP(C771,customers!$A$1:$A$1001,customers!$C$1:$C$1001,1)=0,"",_xlfn.XLOOKUP(C771,customers!$A$1:$A$1001,customers!$C$1:$C$1001,1))</f>
        <v>deburahld@google.co.jp</v>
      </c>
      <c r="H771" s="2" t="str">
        <f>_xlfn.XLOOKUP(C771,customers!$A$1:$A$1001,customers!$G$1:$G$1001,"",)</f>
        <v>United Kingdom</v>
      </c>
      <c r="I771" t="str">
        <f>INDEX(products!$A$1:$G$49,MATCH(orders!$D771,products!$A$1:$A$49,0),MATCH(orders!I$1,products!$A$1:$G$1,0))</f>
        <v>Rob</v>
      </c>
      <c r="J771" t="str">
        <f>INDEX(products!$A$1:$G$49,MATCH(orders!$D771,products!$A$1:$A$49,0),MATCH(orders!J$1,products!$A$1:$G$1,0))</f>
        <v>M</v>
      </c>
      <c r="K771">
        <f>INDEX(products!$A$1:$G$49,MATCH(orders!$D771,products!$A$1:$A$49,0),MATCH(orders!K$1,products!$A$1:$G$1,0))</f>
        <v>2.5</v>
      </c>
      <c r="L771">
        <f>INDEX(products!$A$1:$G$49,MATCH(orders!$D771,products!$A$1:$A$49,0),MATCH(orders!L$1,products!$A$1:$G$1,0))</f>
        <v>22.884999999999998</v>
      </c>
      <c r="M771">
        <f t="shared" ref="M771:M834" si="36">E771*L771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_xlfn.XLOOKUP(C772,customers!$A$1:$A$1001,customers!$B$1:$B$1001,1)</f>
        <v>Martie Brimilcombe</v>
      </c>
      <c r="G772" s="2" t="str">
        <f>IF(_xlfn.XLOOKUP(C772,customers!$A$1:$A$1001,customers!$C$1:$C$1001,1)=0,"",_xlfn.XLOOKUP(C772,customers!$A$1:$A$1001,customers!$C$1:$C$1001,1))</f>
        <v>mbrimilcombele@cnn.com</v>
      </c>
      <c r="H772" s="2" t="str">
        <f>_xlfn.XLOOKUP(C772,customers!$A$1:$A$1001,customers!$G$1:$G$1001,"",)</f>
        <v>United States</v>
      </c>
      <c r="I772" t="str">
        <f>INDEX(products!$A$1:$G$49,MATCH(orders!$D772,products!$A$1:$A$49,0),MATCH(orders!I$1,products!$A$1:$G$1,0))</f>
        <v>Ara</v>
      </c>
      <c r="J772" t="str">
        <f>INDEX(products!$A$1:$G$49,MATCH(orders!$D772,products!$A$1:$A$49,0),MATCH(orders!J$1,products!$A$1:$G$1,0))</f>
        <v>D</v>
      </c>
      <c r="K772">
        <f>INDEX(products!$A$1:$G$49,MATCH(orders!$D772,products!$A$1:$A$49,0),MATCH(orders!K$1,products!$A$1:$G$1,0))</f>
        <v>1</v>
      </c>
      <c r="L772">
        <f>INDEX(products!$A$1:$G$49,MATCH(orders!$D772,products!$A$1:$A$49,0),MATCH(orders!L$1,products!$A$1:$G$1,0))</f>
        <v>9.9499999999999993</v>
      </c>
      <c r="M772">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_xlfn.XLOOKUP(C773,customers!$A$1:$A$1001,customers!$B$1:$B$1001,1)</f>
        <v>Suzanna Bollam</v>
      </c>
      <c r="G773" s="2" t="str">
        <f>IF(_xlfn.XLOOKUP(C773,customers!$A$1:$A$1001,customers!$C$1:$C$1001,1)=0,"",_xlfn.XLOOKUP(C773,customers!$A$1:$A$1001,customers!$C$1:$C$1001,1))</f>
        <v>sbollamlf@list-manage.com</v>
      </c>
      <c r="H773" s="2" t="str">
        <f>_xlfn.XLOOKUP(C773,customers!$A$1:$A$1001,customers!$G$1:$G$1001,"",)</f>
        <v>United States</v>
      </c>
      <c r="I773" t="str">
        <f>INDEX(products!$A$1:$G$49,MATCH(orders!$D773,products!$A$1:$A$49,0),MATCH(orders!I$1,products!$A$1:$G$1,0))</f>
        <v>Rob</v>
      </c>
      <c r="J773" t="str">
        <f>INDEX(products!$A$1:$G$49,MATCH(orders!$D773,products!$A$1:$A$49,0),MATCH(orders!J$1,products!$A$1:$G$1,0))</f>
        <v>L</v>
      </c>
      <c r="K773">
        <f>INDEX(products!$A$1:$G$49,MATCH(orders!$D773,products!$A$1:$A$49,0),MATCH(orders!K$1,products!$A$1:$G$1,0))</f>
        <v>0.5</v>
      </c>
      <c r="L773">
        <f>INDEX(products!$A$1:$G$49,MATCH(orders!$D773,products!$A$1:$A$49,0),MATCH(orders!L$1,products!$A$1:$G$1,0))</f>
        <v>7.169999999999999</v>
      </c>
      <c r="M773">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_xlfn.XLOOKUP(C774,customers!$A$1:$A$1001,customers!$B$1:$B$1001,1)</f>
        <v>Mellisa Mebes</v>
      </c>
      <c r="G774" s="2" t="str">
        <f>IF(_xlfn.XLOOKUP(C774,customers!$A$1:$A$1001,customers!$C$1:$C$1001,1)=0,"",_xlfn.XLOOKUP(C774,customers!$A$1:$A$1001,customers!$C$1:$C$1001,1))</f>
        <v/>
      </c>
      <c r="H774" s="2" t="str">
        <f>_xlfn.XLOOKUP(C774,customers!$A$1:$A$1001,customers!$G$1:$G$1001,"",)</f>
        <v>United States</v>
      </c>
      <c r="I774" t="str">
        <f>INDEX(products!$A$1:$G$49,MATCH(orders!$D774,products!$A$1:$A$49,0),MATCH(orders!I$1,products!$A$1:$G$1,0))</f>
        <v>Exc</v>
      </c>
      <c r="J774" t="str">
        <f>INDEX(products!$A$1:$G$49,MATCH(orders!$D774,products!$A$1:$A$49,0),MATCH(orders!J$1,products!$A$1:$G$1,0))</f>
        <v>M</v>
      </c>
      <c r="K774">
        <f>INDEX(products!$A$1:$G$49,MATCH(orders!$D774,products!$A$1:$A$49,0),MATCH(orders!K$1,products!$A$1:$G$1,0))</f>
        <v>1</v>
      </c>
      <c r="L774">
        <f>INDEX(products!$A$1:$G$49,MATCH(orders!$D774,products!$A$1:$A$49,0),MATCH(orders!L$1,products!$A$1:$G$1,0))</f>
        <v>13.75</v>
      </c>
      <c r="M774">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_xlfn.XLOOKUP(C775,customers!$A$1:$A$1001,customers!$B$1:$B$1001,1)</f>
        <v>Alva Filipczak</v>
      </c>
      <c r="G775" s="2" t="str">
        <f>IF(_xlfn.XLOOKUP(C775,customers!$A$1:$A$1001,customers!$C$1:$C$1001,1)=0,"",_xlfn.XLOOKUP(C775,customers!$A$1:$A$1001,customers!$C$1:$C$1001,1))</f>
        <v>afilipczaklh@ning.com</v>
      </c>
      <c r="H775" s="2" t="str">
        <f>_xlfn.XLOOKUP(C775,customers!$A$1:$A$1001,customers!$G$1:$G$1001,"",)</f>
        <v>Ireland</v>
      </c>
      <c r="I775" t="str">
        <f>INDEX(products!$A$1:$G$49,MATCH(orders!$D775,products!$A$1:$A$49,0),MATCH(orders!I$1,products!$A$1:$G$1,0))</f>
        <v>Lib</v>
      </c>
      <c r="J775" t="str">
        <f>INDEX(products!$A$1:$G$49,MATCH(orders!$D775,products!$A$1:$A$49,0),MATCH(orders!J$1,products!$A$1:$G$1,0))</f>
        <v>M</v>
      </c>
      <c r="K775">
        <f>INDEX(products!$A$1:$G$49,MATCH(orders!$D775,products!$A$1:$A$49,0),MATCH(orders!K$1,products!$A$1:$G$1,0))</f>
        <v>0.2</v>
      </c>
      <c r="L775">
        <f>INDEX(products!$A$1:$G$49,MATCH(orders!$D775,products!$A$1:$A$49,0),MATCH(orders!L$1,products!$A$1:$G$1,0))</f>
        <v>4.3650000000000002</v>
      </c>
      <c r="M77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_xlfn.XLOOKUP(C776,customers!$A$1:$A$1001,customers!$B$1:$B$1001,1)</f>
        <v>Dorette Hinemoor</v>
      </c>
      <c r="G776" s="2" t="str">
        <f>IF(_xlfn.XLOOKUP(C776,customers!$A$1:$A$1001,customers!$C$1:$C$1001,1)=0,"",_xlfn.XLOOKUP(C776,customers!$A$1:$A$1001,customers!$C$1:$C$1001,1))</f>
        <v/>
      </c>
      <c r="H776" s="2" t="str">
        <f>_xlfn.XLOOKUP(C776,customers!$A$1:$A$1001,customers!$G$1:$G$1001,"",)</f>
        <v>United States</v>
      </c>
      <c r="I776" t="str">
        <f>INDEX(products!$A$1:$G$49,MATCH(orders!$D776,products!$A$1:$A$49,0),MATCH(orders!I$1,products!$A$1:$G$1,0))</f>
        <v>Rob</v>
      </c>
      <c r="J776" t="str">
        <f>INDEX(products!$A$1:$G$49,MATCH(orders!$D776,products!$A$1:$A$49,0),MATCH(orders!J$1,products!$A$1:$G$1,0))</f>
        <v>M</v>
      </c>
      <c r="K776">
        <f>INDEX(products!$A$1:$G$49,MATCH(orders!$D776,products!$A$1:$A$49,0),MATCH(orders!K$1,products!$A$1:$G$1,0))</f>
        <v>1</v>
      </c>
      <c r="L776">
        <f>INDEX(products!$A$1:$G$49,MATCH(orders!$D776,products!$A$1:$A$49,0),MATCH(orders!L$1,products!$A$1:$G$1,0))</f>
        <v>9.9499999999999993</v>
      </c>
      <c r="M776">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_xlfn.XLOOKUP(C777,customers!$A$1:$A$1001,customers!$B$1:$B$1001,1)</f>
        <v>Rhetta Elnaugh</v>
      </c>
      <c r="G777" s="2" t="str">
        <f>IF(_xlfn.XLOOKUP(C777,customers!$A$1:$A$1001,customers!$C$1:$C$1001,1)=0,"",_xlfn.XLOOKUP(C777,customers!$A$1:$A$1001,customers!$C$1:$C$1001,1))</f>
        <v>relnaughlj@comsenz.com</v>
      </c>
      <c r="H777" s="2" t="str">
        <f>_xlfn.XLOOKUP(C777,customers!$A$1:$A$1001,customers!$G$1:$G$1001,"",)</f>
        <v>United States</v>
      </c>
      <c r="I777" t="str">
        <f>INDEX(products!$A$1:$G$49,MATCH(orders!$D777,products!$A$1:$A$49,0),MATCH(orders!I$1,products!$A$1:$G$1,0))</f>
        <v>Exc</v>
      </c>
      <c r="J777" t="str">
        <f>INDEX(products!$A$1:$G$49,MATCH(orders!$D777,products!$A$1:$A$49,0),MATCH(orders!J$1,products!$A$1:$G$1,0))</f>
        <v>L</v>
      </c>
      <c r="K777">
        <f>INDEX(products!$A$1:$G$49,MATCH(orders!$D777,products!$A$1:$A$49,0),MATCH(orders!K$1,products!$A$1:$G$1,0))</f>
        <v>0.5</v>
      </c>
      <c r="L777">
        <f>INDEX(products!$A$1:$G$49,MATCH(orders!$D777,products!$A$1:$A$49,0),MATCH(orders!L$1,products!$A$1:$G$1,0))</f>
        <v>8.91</v>
      </c>
      <c r="M777">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_xlfn.XLOOKUP(C778,customers!$A$1:$A$1001,customers!$B$1:$B$1001,1)</f>
        <v>Jule Deehan</v>
      </c>
      <c r="G778" s="2" t="str">
        <f>IF(_xlfn.XLOOKUP(C778,customers!$A$1:$A$1001,customers!$C$1:$C$1001,1)=0,"",_xlfn.XLOOKUP(C778,customers!$A$1:$A$1001,customers!$C$1:$C$1001,1))</f>
        <v>jdeehanlk@about.me</v>
      </c>
      <c r="H778" s="2" t="str">
        <f>_xlfn.XLOOKUP(C778,customers!$A$1:$A$1001,customers!$G$1:$G$1001,"",)</f>
        <v>United States</v>
      </c>
      <c r="I778" t="str">
        <f>INDEX(products!$A$1:$G$49,MATCH(orders!$D778,products!$A$1:$A$49,0),MATCH(orders!I$1,products!$A$1:$G$1,0))</f>
        <v>Ara</v>
      </c>
      <c r="J778" t="str">
        <f>INDEX(products!$A$1:$G$49,MATCH(orders!$D778,products!$A$1:$A$49,0),MATCH(orders!J$1,products!$A$1:$G$1,0))</f>
        <v>M</v>
      </c>
      <c r="K778">
        <f>INDEX(products!$A$1:$G$49,MATCH(orders!$D778,products!$A$1:$A$49,0),MATCH(orders!K$1,products!$A$1:$G$1,0))</f>
        <v>0.5</v>
      </c>
      <c r="L778">
        <f>INDEX(products!$A$1:$G$49,MATCH(orders!$D778,products!$A$1:$A$49,0),MATCH(orders!L$1,products!$A$1:$G$1,0))</f>
        <v>6.75</v>
      </c>
      <c r="M778">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_xlfn.XLOOKUP(C779,customers!$A$1:$A$1001,customers!$B$1:$B$1001,1)</f>
        <v>Janella Eden</v>
      </c>
      <c r="G779" s="2" t="str">
        <f>IF(_xlfn.XLOOKUP(C779,customers!$A$1:$A$1001,customers!$C$1:$C$1001,1)=0,"",_xlfn.XLOOKUP(C779,customers!$A$1:$A$1001,customers!$C$1:$C$1001,1))</f>
        <v>jedenll@e-recht24.de</v>
      </c>
      <c r="H779" s="2" t="str">
        <f>_xlfn.XLOOKUP(C779,customers!$A$1:$A$1001,customers!$G$1:$G$1001,"",)</f>
        <v>United States</v>
      </c>
      <c r="I779" t="str">
        <f>INDEX(products!$A$1:$G$49,MATCH(orders!$D779,products!$A$1:$A$49,0),MATCH(orders!I$1,products!$A$1:$G$1,0))</f>
        <v>Ara</v>
      </c>
      <c r="J779" t="str">
        <f>INDEX(products!$A$1:$G$49,MATCH(orders!$D779,products!$A$1:$A$49,0),MATCH(orders!J$1,products!$A$1:$G$1,0))</f>
        <v>L</v>
      </c>
      <c r="K779">
        <f>INDEX(products!$A$1:$G$49,MATCH(orders!$D779,products!$A$1:$A$49,0),MATCH(orders!K$1,products!$A$1:$G$1,0))</f>
        <v>2.5</v>
      </c>
      <c r="L779">
        <f>INDEX(products!$A$1:$G$49,MATCH(orders!$D779,products!$A$1:$A$49,0),MATCH(orders!L$1,products!$A$1:$G$1,0))</f>
        <v>29.784999999999997</v>
      </c>
      <c r="M779">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_xlfn.XLOOKUP(C780,customers!$A$1:$A$1001,customers!$B$1:$B$1001,1)</f>
        <v>Cam Jewster</v>
      </c>
      <c r="G780" s="2" t="str">
        <f>IF(_xlfn.XLOOKUP(C780,customers!$A$1:$A$1001,customers!$C$1:$C$1001,1)=0,"",_xlfn.XLOOKUP(C780,customers!$A$1:$A$1001,customers!$C$1:$C$1001,1))</f>
        <v>cjewsterlu@moonfruit.com</v>
      </c>
      <c r="H780" s="2" t="str">
        <f>_xlfn.XLOOKUP(C780,customers!$A$1:$A$1001,customers!$G$1:$G$1001,"",)</f>
        <v>United States</v>
      </c>
      <c r="I780" t="str">
        <f>INDEX(products!$A$1:$G$49,MATCH(orders!$D780,products!$A$1:$A$49,0),MATCH(orders!I$1,products!$A$1:$G$1,0))</f>
        <v>Lib</v>
      </c>
      <c r="J780" t="str">
        <f>INDEX(products!$A$1:$G$49,MATCH(orders!$D780,products!$A$1:$A$49,0),MATCH(orders!J$1,products!$A$1:$G$1,0))</f>
        <v>L</v>
      </c>
      <c r="K780">
        <f>INDEX(products!$A$1:$G$49,MATCH(orders!$D780,products!$A$1:$A$49,0),MATCH(orders!K$1,products!$A$1:$G$1,0))</f>
        <v>0.5</v>
      </c>
      <c r="L780">
        <f>INDEX(products!$A$1:$G$49,MATCH(orders!$D780,products!$A$1:$A$49,0),MATCH(orders!L$1,products!$A$1:$G$1,0))</f>
        <v>9.51</v>
      </c>
      <c r="M780">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_xlfn.XLOOKUP(C781,customers!$A$1:$A$1001,customers!$B$1:$B$1001,1)</f>
        <v>Ugo Southerden</v>
      </c>
      <c r="G781" s="2" t="str">
        <f>IF(_xlfn.XLOOKUP(C781,customers!$A$1:$A$1001,customers!$C$1:$C$1001,1)=0,"",_xlfn.XLOOKUP(C781,customers!$A$1:$A$1001,customers!$C$1:$C$1001,1))</f>
        <v>usoutherdenln@hao123.com</v>
      </c>
      <c r="H781" s="2" t="str">
        <f>_xlfn.XLOOKUP(C781,customers!$A$1:$A$1001,customers!$G$1:$G$1001,"",)</f>
        <v>United States</v>
      </c>
      <c r="I781" t="str">
        <f>INDEX(products!$A$1:$G$49,MATCH(orders!$D781,products!$A$1:$A$49,0),MATCH(orders!I$1,products!$A$1:$G$1,0))</f>
        <v>Lib</v>
      </c>
      <c r="J781" t="str">
        <f>INDEX(products!$A$1:$G$49,MATCH(orders!$D781,products!$A$1:$A$49,0),MATCH(orders!J$1,products!$A$1:$G$1,0))</f>
        <v>D</v>
      </c>
      <c r="K781">
        <f>INDEX(products!$A$1:$G$49,MATCH(orders!$D781,products!$A$1:$A$49,0),MATCH(orders!K$1,products!$A$1:$G$1,0))</f>
        <v>1</v>
      </c>
      <c r="L781">
        <f>INDEX(products!$A$1:$G$49,MATCH(orders!$D781,products!$A$1:$A$49,0),MATCH(orders!L$1,products!$A$1:$G$1,0))</f>
        <v>12.95</v>
      </c>
      <c r="M781">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_xlfn.XLOOKUP(C782,customers!$A$1:$A$1001,customers!$B$1:$B$1001,1)</f>
        <v>Verne Dunkerley</v>
      </c>
      <c r="G782" s="2" t="str">
        <f>IF(_xlfn.XLOOKUP(C782,customers!$A$1:$A$1001,customers!$C$1:$C$1001,1)=0,"",_xlfn.XLOOKUP(C782,customers!$A$1:$A$1001,customers!$C$1:$C$1001,1))</f>
        <v/>
      </c>
      <c r="H782" s="2" t="str">
        <f>_xlfn.XLOOKUP(C782,customers!$A$1:$A$1001,customers!$G$1:$G$1001,"",)</f>
        <v>United States</v>
      </c>
      <c r="I782" t="str">
        <f>INDEX(products!$A$1:$G$49,MATCH(orders!$D782,products!$A$1:$A$49,0),MATCH(orders!I$1,products!$A$1:$G$1,0))</f>
        <v>Exc</v>
      </c>
      <c r="J782" t="str">
        <f>INDEX(products!$A$1:$G$49,MATCH(orders!$D782,products!$A$1:$A$49,0),MATCH(orders!J$1,products!$A$1:$G$1,0))</f>
        <v>M</v>
      </c>
      <c r="K782">
        <f>INDEX(products!$A$1:$G$49,MATCH(orders!$D782,products!$A$1:$A$49,0),MATCH(orders!K$1,products!$A$1:$G$1,0))</f>
        <v>1</v>
      </c>
      <c r="L782">
        <f>INDEX(products!$A$1:$G$49,MATCH(orders!$D782,products!$A$1:$A$49,0),MATCH(orders!L$1,products!$A$1:$G$1,0))</f>
        <v>13.75</v>
      </c>
      <c r="M782">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_xlfn.XLOOKUP(C783,customers!$A$1:$A$1001,customers!$B$1:$B$1001,1)</f>
        <v>Lacee Burtenshaw</v>
      </c>
      <c r="G783" s="2" t="str">
        <f>IF(_xlfn.XLOOKUP(C783,customers!$A$1:$A$1001,customers!$C$1:$C$1001,1)=0,"",_xlfn.XLOOKUP(C783,customers!$A$1:$A$1001,customers!$C$1:$C$1001,1))</f>
        <v>lburtenshawlp@shinystat.com</v>
      </c>
      <c r="H783" s="2" t="str">
        <f>_xlfn.XLOOKUP(C783,customers!$A$1:$A$1001,customers!$G$1:$G$1001,"",)</f>
        <v>United States</v>
      </c>
      <c r="I783" t="str">
        <f>INDEX(products!$A$1:$G$49,MATCH(orders!$D783,products!$A$1:$A$49,0),MATCH(orders!I$1,products!$A$1:$G$1,0))</f>
        <v>Lib</v>
      </c>
      <c r="J783" t="str">
        <f>INDEX(products!$A$1:$G$49,MATCH(orders!$D783,products!$A$1:$A$49,0),MATCH(orders!J$1,products!$A$1:$G$1,0))</f>
        <v>L</v>
      </c>
      <c r="K783">
        <f>INDEX(products!$A$1:$G$49,MATCH(orders!$D783,products!$A$1:$A$49,0),MATCH(orders!K$1,products!$A$1:$G$1,0))</f>
        <v>2.5</v>
      </c>
      <c r="L783">
        <f>INDEX(products!$A$1:$G$49,MATCH(orders!$D783,products!$A$1:$A$49,0),MATCH(orders!L$1,products!$A$1:$G$1,0))</f>
        <v>36.454999999999998</v>
      </c>
      <c r="M783">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_xlfn.XLOOKUP(C784,customers!$A$1:$A$1001,customers!$B$1:$B$1001,1)</f>
        <v>Adorne Gregoratti</v>
      </c>
      <c r="G784" s="2" t="str">
        <f>IF(_xlfn.XLOOKUP(C784,customers!$A$1:$A$1001,customers!$C$1:$C$1001,1)=0,"",_xlfn.XLOOKUP(C784,customers!$A$1:$A$1001,customers!$C$1:$C$1001,1))</f>
        <v>agregorattilq@vistaprint.com</v>
      </c>
      <c r="H784" s="2" t="str">
        <f>_xlfn.XLOOKUP(C784,customers!$A$1:$A$1001,customers!$G$1:$G$1001,"",)</f>
        <v>Ireland</v>
      </c>
      <c r="I784" t="str">
        <f>INDEX(products!$A$1:$G$49,MATCH(orders!$D784,products!$A$1:$A$49,0),MATCH(orders!I$1,products!$A$1:$G$1,0))</f>
        <v>Exc</v>
      </c>
      <c r="J784" t="str">
        <f>INDEX(products!$A$1:$G$49,MATCH(orders!$D784,products!$A$1:$A$49,0),MATCH(orders!J$1,products!$A$1:$G$1,0))</f>
        <v>L</v>
      </c>
      <c r="K784">
        <f>INDEX(products!$A$1:$G$49,MATCH(orders!$D784,products!$A$1:$A$49,0),MATCH(orders!K$1,products!$A$1:$G$1,0))</f>
        <v>0.2</v>
      </c>
      <c r="L784">
        <f>INDEX(products!$A$1:$G$49,MATCH(orders!$D784,products!$A$1:$A$49,0),MATCH(orders!L$1,products!$A$1:$G$1,0))</f>
        <v>4.4550000000000001</v>
      </c>
      <c r="M784">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_xlfn.XLOOKUP(C785,customers!$A$1:$A$1001,customers!$B$1:$B$1001,1)</f>
        <v>Chris Croster</v>
      </c>
      <c r="G785" s="2" t="str">
        <f>IF(_xlfn.XLOOKUP(C785,customers!$A$1:$A$1001,customers!$C$1:$C$1001,1)=0,"",_xlfn.XLOOKUP(C785,customers!$A$1:$A$1001,customers!$C$1:$C$1001,1))</f>
        <v>ccrosterlr@gov.uk</v>
      </c>
      <c r="H785" s="2" t="str">
        <f>_xlfn.XLOOKUP(C785,customers!$A$1:$A$1001,customers!$G$1:$G$1001,"",)</f>
        <v>United States</v>
      </c>
      <c r="I785" t="str">
        <f>INDEX(products!$A$1:$G$49,MATCH(orders!$D785,products!$A$1:$A$49,0),MATCH(orders!I$1,products!$A$1:$G$1,0))</f>
        <v>Lib</v>
      </c>
      <c r="J785" t="str">
        <f>INDEX(products!$A$1:$G$49,MATCH(orders!$D785,products!$A$1:$A$49,0),MATCH(orders!J$1,products!$A$1:$G$1,0))</f>
        <v>M</v>
      </c>
      <c r="K785">
        <f>INDEX(products!$A$1:$G$49,MATCH(orders!$D785,products!$A$1:$A$49,0),MATCH(orders!K$1,products!$A$1:$G$1,0))</f>
        <v>0.5</v>
      </c>
      <c r="L785">
        <f>INDEX(products!$A$1:$G$49,MATCH(orders!$D785,products!$A$1:$A$49,0),MATCH(orders!L$1,products!$A$1:$G$1,0))</f>
        <v>8.73</v>
      </c>
      <c r="M78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_xlfn.XLOOKUP(C786,customers!$A$1:$A$1001,customers!$B$1:$B$1001,1)</f>
        <v>Graeme Whitehead</v>
      </c>
      <c r="G786" s="2" t="str">
        <f>IF(_xlfn.XLOOKUP(C786,customers!$A$1:$A$1001,customers!$C$1:$C$1001,1)=0,"",_xlfn.XLOOKUP(C786,customers!$A$1:$A$1001,customers!$C$1:$C$1001,1))</f>
        <v>gwhiteheadls@hp.com</v>
      </c>
      <c r="H786" s="2" t="str">
        <f>_xlfn.XLOOKUP(C786,customers!$A$1:$A$1001,customers!$G$1:$G$1001,"",)</f>
        <v>United States</v>
      </c>
      <c r="I786" t="str">
        <f>INDEX(products!$A$1:$G$49,MATCH(orders!$D786,products!$A$1:$A$49,0),MATCH(orders!I$1,products!$A$1:$G$1,0))</f>
        <v>Lib</v>
      </c>
      <c r="J786" t="str">
        <f>INDEX(products!$A$1:$G$49,MATCH(orders!$D786,products!$A$1:$A$49,0),MATCH(orders!J$1,products!$A$1:$G$1,0))</f>
        <v>L</v>
      </c>
      <c r="K786">
        <f>INDEX(products!$A$1:$G$49,MATCH(orders!$D786,products!$A$1:$A$49,0),MATCH(orders!K$1,products!$A$1:$G$1,0))</f>
        <v>1</v>
      </c>
      <c r="L786">
        <f>INDEX(products!$A$1:$G$49,MATCH(orders!$D786,products!$A$1:$A$49,0),MATCH(orders!L$1,products!$A$1:$G$1,0))</f>
        <v>15.85</v>
      </c>
      <c r="M786">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_xlfn.XLOOKUP(C787,customers!$A$1:$A$1001,customers!$B$1:$B$1001,1)</f>
        <v>Haslett Jodrelle</v>
      </c>
      <c r="G787" s="2" t="str">
        <f>IF(_xlfn.XLOOKUP(C787,customers!$A$1:$A$1001,customers!$C$1:$C$1001,1)=0,"",_xlfn.XLOOKUP(C787,customers!$A$1:$A$1001,customers!$C$1:$C$1001,1))</f>
        <v>hjodrellelt@samsung.com</v>
      </c>
      <c r="H787" s="2" t="str">
        <f>_xlfn.XLOOKUP(C787,customers!$A$1:$A$1001,customers!$G$1:$G$1001,"",)</f>
        <v>United States</v>
      </c>
      <c r="I787" t="str">
        <f>INDEX(products!$A$1:$G$49,MATCH(orders!$D787,products!$A$1:$A$49,0),MATCH(orders!I$1,products!$A$1:$G$1,0))</f>
        <v>Ara</v>
      </c>
      <c r="J787" t="str">
        <f>INDEX(products!$A$1:$G$49,MATCH(orders!$D787,products!$A$1:$A$49,0),MATCH(orders!J$1,products!$A$1:$G$1,0))</f>
        <v>D</v>
      </c>
      <c r="K787">
        <f>INDEX(products!$A$1:$G$49,MATCH(orders!$D787,products!$A$1:$A$49,0),MATCH(orders!K$1,products!$A$1:$G$1,0))</f>
        <v>2.5</v>
      </c>
      <c r="L787">
        <f>INDEX(products!$A$1:$G$49,MATCH(orders!$D787,products!$A$1:$A$49,0),MATCH(orders!L$1,products!$A$1:$G$1,0))</f>
        <v>22.884999999999998</v>
      </c>
      <c r="M787">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_xlfn.XLOOKUP(C788,customers!$A$1:$A$1001,customers!$B$1:$B$1001,1)</f>
        <v>Cam Jewster</v>
      </c>
      <c r="G788" s="2" t="str">
        <f>IF(_xlfn.XLOOKUP(C788,customers!$A$1:$A$1001,customers!$C$1:$C$1001,1)=0,"",_xlfn.XLOOKUP(C788,customers!$A$1:$A$1001,customers!$C$1:$C$1001,1))</f>
        <v>cjewsterlu@moonfruit.com</v>
      </c>
      <c r="H788" s="2" t="str">
        <f>_xlfn.XLOOKUP(C788,customers!$A$1:$A$1001,customers!$G$1:$G$1001,"",)</f>
        <v>United States</v>
      </c>
      <c r="I788" t="str">
        <f>INDEX(products!$A$1:$G$49,MATCH(orders!$D788,products!$A$1:$A$49,0),MATCH(orders!I$1,products!$A$1:$G$1,0))</f>
        <v>Exc</v>
      </c>
      <c r="J788" t="str">
        <f>INDEX(products!$A$1:$G$49,MATCH(orders!$D788,products!$A$1:$A$49,0),MATCH(orders!J$1,products!$A$1:$G$1,0))</f>
        <v>D</v>
      </c>
      <c r="K788">
        <f>INDEX(products!$A$1:$G$49,MATCH(orders!$D788,products!$A$1:$A$49,0),MATCH(orders!K$1,products!$A$1:$G$1,0))</f>
        <v>2.5</v>
      </c>
      <c r="L788">
        <f>INDEX(products!$A$1:$G$49,MATCH(orders!$D788,products!$A$1:$A$49,0),MATCH(orders!L$1,products!$A$1:$G$1,0))</f>
        <v>27.945</v>
      </c>
      <c r="M788">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_xlfn.XLOOKUP(C789,customers!$A$1:$A$1001,customers!$B$1:$B$1001,1)</f>
        <v>Beryl Osborn</v>
      </c>
      <c r="G789" s="2" t="str">
        <f>IF(_xlfn.XLOOKUP(C789,customers!$A$1:$A$1001,customers!$C$1:$C$1001,1)=0,"",_xlfn.XLOOKUP(C789,customers!$A$1:$A$1001,customers!$C$1:$C$1001,1))</f>
        <v/>
      </c>
      <c r="H789" s="2" t="str">
        <f>_xlfn.XLOOKUP(C789,customers!$A$1:$A$1001,customers!$G$1:$G$1001,"",)</f>
        <v>United States</v>
      </c>
      <c r="I789" t="str">
        <f>INDEX(products!$A$1:$G$49,MATCH(orders!$D789,products!$A$1:$A$49,0),MATCH(orders!I$1,products!$A$1:$G$1,0))</f>
        <v>Exc</v>
      </c>
      <c r="J789" t="str">
        <f>INDEX(products!$A$1:$G$49,MATCH(orders!$D789,products!$A$1:$A$49,0),MATCH(orders!J$1,products!$A$1:$G$1,0))</f>
        <v>M</v>
      </c>
      <c r="K789">
        <f>INDEX(products!$A$1:$G$49,MATCH(orders!$D789,products!$A$1:$A$49,0),MATCH(orders!K$1,products!$A$1:$G$1,0))</f>
        <v>1</v>
      </c>
      <c r="L789">
        <f>INDEX(products!$A$1:$G$49,MATCH(orders!$D789,products!$A$1:$A$49,0),MATCH(orders!L$1,products!$A$1:$G$1,0))</f>
        <v>13.75</v>
      </c>
      <c r="M789">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_xlfn.XLOOKUP(C790,customers!$A$1:$A$1001,customers!$B$1:$B$1001,1)</f>
        <v>Kaela Nottram</v>
      </c>
      <c r="G790" s="2" t="str">
        <f>IF(_xlfn.XLOOKUP(C790,customers!$A$1:$A$1001,customers!$C$1:$C$1001,1)=0,"",_xlfn.XLOOKUP(C790,customers!$A$1:$A$1001,customers!$C$1:$C$1001,1))</f>
        <v>knottramlw@odnoklassniki.ru</v>
      </c>
      <c r="H790" s="2" t="str">
        <f>_xlfn.XLOOKUP(C790,customers!$A$1:$A$1001,customers!$G$1:$G$1001,"",)</f>
        <v>Ireland</v>
      </c>
      <c r="I790" t="str">
        <f>INDEX(products!$A$1:$G$49,MATCH(orders!$D790,products!$A$1:$A$49,0),MATCH(orders!I$1,products!$A$1:$G$1,0))</f>
        <v>Rob</v>
      </c>
      <c r="J790" t="str">
        <f>INDEX(products!$A$1:$G$49,MATCH(orders!$D790,products!$A$1:$A$49,0),MATCH(orders!J$1,products!$A$1:$G$1,0))</f>
        <v>M</v>
      </c>
      <c r="K790">
        <f>INDEX(products!$A$1:$G$49,MATCH(orders!$D790,products!$A$1:$A$49,0),MATCH(orders!K$1,products!$A$1:$G$1,0))</f>
        <v>2.5</v>
      </c>
      <c r="L790">
        <f>INDEX(products!$A$1:$G$49,MATCH(orders!$D790,products!$A$1:$A$49,0),MATCH(orders!L$1,products!$A$1:$G$1,0))</f>
        <v>22.884999999999998</v>
      </c>
      <c r="M790">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_xlfn.XLOOKUP(C791,customers!$A$1:$A$1001,customers!$B$1:$B$1001,1)</f>
        <v>Nobe Buney</v>
      </c>
      <c r="G791" s="2" t="str">
        <f>IF(_xlfn.XLOOKUP(C791,customers!$A$1:$A$1001,customers!$C$1:$C$1001,1)=0,"",_xlfn.XLOOKUP(C791,customers!$A$1:$A$1001,customers!$C$1:$C$1001,1))</f>
        <v>nbuneylx@jugem.jp</v>
      </c>
      <c r="H791" s="2" t="str">
        <f>_xlfn.XLOOKUP(C791,customers!$A$1:$A$1001,customers!$G$1:$G$1001,"",)</f>
        <v>United States</v>
      </c>
      <c r="I791" t="str">
        <f>INDEX(products!$A$1:$G$49,MATCH(orders!$D791,products!$A$1:$A$49,0),MATCH(orders!I$1,products!$A$1:$G$1,0))</f>
        <v>Ara</v>
      </c>
      <c r="J791" t="str">
        <f>INDEX(products!$A$1:$G$49,MATCH(orders!$D791,products!$A$1:$A$49,0),MATCH(orders!J$1,products!$A$1:$G$1,0))</f>
        <v>L</v>
      </c>
      <c r="K791">
        <f>INDEX(products!$A$1:$G$49,MATCH(orders!$D791,products!$A$1:$A$49,0),MATCH(orders!K$1,products!$A$1:$G$1,0))</f>
        <v>1</v>
      </c>
      <c r="L791">
        <f>INDEX(products!$A$1:$G$49,MATCH(orders!$D791,products!$A$1:$A$49,0),MATCH(orders!L$1,products!$A$1:$G$1,0))</f>
        <v>12.95</v>
      </c>
      <c r="M791">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_xlfn.XLOOKUP(C792,customers!$A$1:$A$1001,customers!$B$1:$B$1001,1)</f>
        <v>Silvan McShea</v>
      </c>
      <c r="G792" s="2" t="str">
        <f>IF(_xlfn.XLOOKUP(C792,customers!$A$1:$A$1001,customers!$C$1:$C$1001,1)=0,"",_xlfn.XLOOKUP(C792,customers!$A$1:$A$1001,customers!$C$1:$C$1001,1))</f>
        <v>smcshealy@photobucket.com</v>
      </c>
      <c r="H792" s="2" t="str">
        <f>_xlfn.XLOOKUP(C792,customers!$A$1:$A$1001,customers!$G$1:$G$1001,"",)</f>
        <v>United States</v>
      </c>
      <c r="I792" t="str">
        <f>INDEX(products!$A$1:$G$49,MATCH(orders!$D792,products!$A$1:$A$49,0),MATCH(orders!I$1,products!$A$1:$G$1,0))</f>
        <v>Ara</v>
      </c>
      <c r="J792" t="str">
        <f>INDEX(products!$A$1:$G$49,MATCH(orders!$D792,products!$A$1:$A$49,0),MATCH(orders!J$1,products!$A$1:$G$1,0))</f>
        <v>L</v>
      </c>
      <c r="K792">
        <f>INDEX(products!$A$1:$G$49,MATCH(orders!$D792,products!$A$1:$A$49,0),MATCH(orders!K$1,products!$A$1:$G$1,0))</f>
        <v>0.5</v>
      </c>
      <c r="L792">
        <f>INDEX(products!$A$1:$G$49,MATCH(orders!$D792,products!$A$1:$A$49,0),MATCH(orders!L$1,products!$A$1:$G$1,0))</f>
        <v>7.77</v>
      </c>
      <c r="M792">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_xlfn.XLOOKUP(C793,customers!$A$1:$A$1001,customers!$B$1:$B$1001,1)</f>
        <v>Karylin Huddart</v>
      </c>
      <c r="G793" s="2" t="str">
        <f>IF(_xlfn.XLOOKUP(C793,customers!$A$1:$A$1001,customers!$C$1:$C$1001,1)=0,"",_xlfn.XLOOKUP(C793,customers!$A$1:$A$1001,customers!$C$1:$C$1001,1))</f>
        <v>khuddartlz@about.com</v>
      </c>
      <c r="H793" s="2" t="str">
        <f>_xlfn.XLOOKUP(C793,customers!$A$1:$A$1001,customers!$G$1:$G$1001,"",)</f>
        <v>United States</v>
      </c>
      <c r="I793" t="str">
        <f>INDEX(products!$A$1:$G$49,MATCH(orders!$D793,products!$A$1:$A$49,0),MATCH(orders!I$1,products!$A$1:$G$1,0))</f>
        <v>Lib</v>
      </c>
      <c r="J793" t="str">
        <f>INDEX(products!$A$1:$G$49,MATCH(orders!$D793,products!$A$1:$A$49,0),MATCH(orders!J$1,products!$A$1:$G$1,0))</f>
        <v>L</v>
      </c>
      <c r="K793">
        <f>INDEX(products!$A$1:$G$49,MATCH(orders!$D793,products!$A$1:$A$49,0),MATCH(orders!K$1,products!$A$1:$G$1,0))</f>
        <v>0.2</v>
      </c>
      <c r="L793">
        <f>INDEX(products!$A$1:$G$49,MATCH(orders!$D793,products!$A$1:$A$49,0),MATCH(orders!L$1,products!$A$1:$G$1,0))</f>
        <v>4.7549999999999999</v>
      </c>
      <c r="M793">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_xlfn.XLOOKUP(C794,customers!$A$1:$A$1001,customers!$B$1:$B$1001,1)</f>
        <v>Jereme Gippes</v>
      </c>
      <c r="G794" s="2" t="str">
        <f>IF(_xlfn.XLOOKUP(C794,customers!$A$1:$A$1001,customers!$C$1:$C$1001,1)=0,"",_xlfn.XLOOKUP(C794,customers!$A$1:$A$1001,customers!$C$1:$C$1001,1))</f>
        <v>jgippesm0@cloudflare.com</v>
      </c>
      <c r="H794" s="2" t="str">
        <f>_xlfn.XLOOKUP(C794,customers!$A$1:$A$1001,customers!$G$1:$G$1001,"",)</f>
        <v>United Kingdom</v>
      </c>
      <c r="I794" t="str">
        <f>INDEX(products!$A$1:$G$49,MATCH(orders!$D794,products!$A$1:$A$49,0),MATCH(orders!I$1,products!$A$1:$G$1,0))</f>
        <v>Lib</v>
      </c>
      <c r="J794" t="str">
        <f>INDEX(products!$A$1:$G$49,MATCH(orders!$D794,products!$A$1:$A$49,0),MATCH(orders!J$1,products!$A$1:$G$1,0))</f>
        <v>M</v>
      </c>
      <c r="K794">
        <f>INDEX(products!$A$1:$G$49,MATCH(orders!$D794,products!$A$1:$A$49,0),MATCH(orders!K$1,products!$A$1:$G$1,0))</f>
        <v>0.5</v>
      </c>
      <c r="L794">
        <f>INDEX(products!$A$1:$G$49,MATCH(orders!$D794,products!$A$1:$A$49,0),MATCH(orders!L$1,products!$A$1:$G$1,0))</f>
        <v>8.73</v>
      </c>
      <c r="M794">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_xlfn.XLOOKUP(C795,customers!$A$1:$A$1001,customers!$B$1:$B$1001,1)</f>
        <v>Lukas Whittlesee</v>
      </c>
      <c r="G795" s="2" t="str">
        <f>IF(_xlfn.XLOOKUP(C795,customers!$A$1:$A$1001,customers!$C$1:$C$1001,1)=0,"",_xlfn.XLOOKUP(C795,customers!$A$1:$A$1001,customers!$C$1:$C$1001,1))</f>
        <v>lwhittleseem1@e-recht24.de</v>
      </c>
      <c r="H795" s="2" t="str">
        <f>_xlfn.XLOOKUP(C795,customers!$A$1:$A$1001,customers!$G$1:$G$1001,"",)</f>
        <v>United States</v>
      </c>
      <c r="I795" t="str">
        <f>INDEX(products!$A$1:$G$49,MATCH(orders!$D795,products!$A$1:$A$49,0),MATCH(orders!I$1,products!$A$1:$G$1,0))</f>
        <v>Rob</v>
      </c>
      <c r="J795" t="str">
        <f>INDEX(products!$A$1:$G$49,MATCH(orders!$D795,products!$A$1:$A$49,0),MATCH(orders!J$1,products!$A$1:$G$1,0))</f>
        <v>L</v>
      </c>
      <c r="K795">
        <f>INDEX(products!$A$1:$G$49,MATCH(orders!$D795,products!$A$1:$A$49,0),MATCH(orders!K$1,products!$A$1:$G$1,0))</f>
        <v>0.2</v>
      </c>
      <c r="L795">
        <f>INDEX(products!$A$1:$G$49,MATCH(orders!$D795,products!$A$1:$A$49,0),MATCH(orders!L$1,products!$A$1:$G$1,0))</f>
        <v>3.5849999999999995</v>
      </c>
      <c r="M79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_xlfn.XLOOKUP(C796,customers!$A$1:$A$1001,customers!$B$1:$B$1001,1)</f>
        <v>Gregorius Trengrove</v>
      </c>
      <c r="G796" s="2" t="str">
        <f>IF(_xlfn.XLOOKUP(C796,customers!$A$1:$A$1001,customers!$C$1:$C$1001,1)=0,"",_xlfn.XLOOKUP(C796,customers!$A$1:$A$1001,customers!$C$1:$C$1001,1))</f>
        <v>gtrengrovem2@elpais.com</v>
      </c>
      <c r="H796" s="2" t="str">
        <f>_xlfn.XLOOKUP(C796,customers!$A$1:$A$1001,customers!$G$1:$G$1001,"",)</f>
        <v>United States</v>
      </c>
      <c r="I796" t="str">
        <f>INDEX(products!$A$1:$G$49,MATCH(orders!$D796,products!$A$1:$A$49,0),MATCH(orders!I$1,products!$A$1:$G$1,0))</f>
        <v>Ara</v>
      </c>
      <c r="J796" t="str">
        <f>INDEX(products!$A$1:$G$49,MATCH(orders!$D796,products!$A$1:$A$49,0),MATCH(orders!J$1,products!$A$1:$G$1,0))</f>
        <v>L</v>
      </c>
      <c r="K796">
        <f>INDEX(products!$A$1:$G$49,MATCH(orders!$D796,products!$A$1:$A$49,0),MATCH(orders!K$1,products!$A$1:$G$1,0))</f>
        <v>2.5</v>
      </c>
      <c r="L796">
        <f>INDEX(products!$A$1:$G$49,MATCH(orders!$D796,products!$A$1:$A$49,0),MATCH(orders!L$1,products!$A$1:$G$1,0))</f>
        <v>29.784999999999997</v>
      </c>
      <c r="M796">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_xlfn.XLOOKUP(C797,customers!$A$1:$A$1001,customers!$B$1:$B$1001,1)</f>
        <v>Wright Caldero</v>
      </c>
      <c r="G797" s="2" t="str">
        <f>IF(_xlfn.XLOOKUP(C797,customers!$A$1:$A$1001,customers!$C$1:$C$1001,1)=0,"",_xlfn.XLOOKUP(C797,customers!$A$1:$A$1001,customers!$C$1:$C$1001,1))</f>
        <v>wcalderom3@stumbleupon.com</v>
      </c>
      <c r="H797" s="2" t="str">
        <f>_xlfn.XLOOKUP(C797,customers!$A$1:$A$1001,customers!$G$1:$G$1001,"",)</f>
        <v>United States</v>
      </c>
      <c r="I797" t="str">
        <f>INDEX(products!$A$1:$G$49,MATCH(orders!$D797,products!$A$1:$A$49,0),MATCH(orders!I$1,products!$A$1:$G$1,0))</f>
        <v>Rob</v>
      </c>
      <c r="J797" t="str">
        <f>INDEX(products!$A$1:$G$49,MATCH(orders!$D797,products!$A$1:$A$49,0),MATCH(orders!J$1,products!$A$1:$G$1,0))</f>
        <v>L</v>
      </c>
      <c r="K797">
        <f>INDEX(products!$A$1:$G$49,MATCH(orders!$D797,products!$A$1:$A$49,0),MATCH(orders!K$1,products!$A$1:$G$1,0))</f>
        <v>0.5</v>
      </c>
      <c r="L797">
        <f>INDEX(products!$A$1:$G$49,MATCH(orders!$D797,products!$A$1:$A$49,0),MATCH(orders!L$1,products!$A$1:$G$1,0))</f>
        <v>7.169999999999999</v>
      </c>
      <c r="M797">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_xlfn.XLOOKUP(C798,customers!$A$1:$A$1001,customers!$B$1:$B$1001,1)</f>
        <v>Merell Zanazzi</v>
      </c>
      <c r="G798" s="2" t="str">
        <f>IF(_xlfn.XLOOKUP(C798,customers!$A$1:$A$1001,customers!$C$1:$C$1001,1)=0,"",_xlfn.XLOOKUP(C798,customers!$A$1:$A$1001,customers!$C$1:$C$1001,1))</f>
        <v/>
      </c>
      <c r="H798" s="2" t="str">
        <f>_xlfn.XLOOKUP(C798,customers!$A$1:$A$1001,customers!$G$1:$G$1001,"",)</f>
        <v>United States</v>
      </c>
      <c r="I798" t="str">
        <f>INDEX(products!$A$1:$G$49,MATCH(orders!$D798,products!$A$1:$A$49,0),MATCH(orders!I$1,products!$A$1:$G$1,0))</f>
        <v>Lib</v>
      </c>
      <c r="J798" t="str">
        <f>INDEX(products!$A$1:$G$49,MATCH(orders!$D798,products!$A$1:$A$49,0),MATCH(orders!J$1,products!$A$1:$G$1,0))</f>
        <v>L</v>
      </c>
      <c r="K798">
        <f>INDEX(products!$A$1:$G$49,MATCH(orders!$D798,products!$A$1:$A$49,0),MATCH(orders!K$1,products!$A$1:$G$1,0))</f>
        <v>0.5</v>
      </c>
      <c r="L798">
        <f>INDEX(products!$A$1:$G$49,MATCH(orders!$D798,products!$A$1:$A$49,0),MATCH(orders!L$1,products!$A$1:$G$1,0))</f>
        <v>9.51</v>
      </c>
      <c r="M798">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_xlfn.XLOOKUP(C799,customers!$A$1:$A$1001,customers!$B$1:$B$1001,1)</f>
        <v>Jed Kennicott</v>
      </c>
      <c r="G799" s="2" t="str">
        <f>IF(_xlfn.XLOOKUP(C799,customers!$A$1:$A$1001,customers!$C$1:$C$1001,1)=0,"",_xlfn.XLOOKUP(C799,customers!$A$1:$A$1001,customers!$C$1:$C$1001,1))</f>
        <v>jkennicottm5@yahoo.co.jp</v>
      </c>
      <c r="H799" s="2" t="str">
        <f>_xlfn.XLOOKUP(C799,customers!$A$1:$A$1001,customers!$G$1:$G$1001,"",)</f>
        <v>United States</v>
      </c>
      <c r="I799" t="str">
        <f>INDEX(products!$A$1:$G$49,MATCH(orders!$D799,products!$A$1:$A$49,0),MATCH(orders!I$1,products!$A$1:$G$1,0))</f>
        <v>Ara</v>
      </c>
      <c r="J799" t="str">
        <f>INDEX(products!$A$1:$G$49,MATCH(orders!$D799,products!$A$1:$A$49,0),MATCH(orders!J$1,products!$A$1:$G$1,0))</f>
        <v>L</v>
      </c>
      <c r="K799">
        <f>INDEX(products!$A$1:$G$49,MATCH(orders!$D799,products!$A$1:$A$49,0),MATCH(orders!K$1,products!$A$1:$G$1,0))</f>
        <v>0.5</v>
      </c>
      <c r="L799">
        <f>INDEX(products!$A$1:$G$49,MATCH(orders!$D799,products!$A$1:$A$49,0),MATCH(orders!L$1,products!$A$1:$G$1,0))</f>
        <v>7.77</v>
      </c>
      <c r="M799">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_xlfn.XLOOKUP(C800,customers!$A$1:$A$1001,customers!$B$1:$B$1001,1)</f>
        <v>Guenevere Ruggen</v>
      </c>
      <c r="G800" s="2" t="str">
        <f>IF(_xlfn.XLOOKUP(C800,customers!$A$1:$A$1001,customers!$C$1:$C$1001,1)=0,"",_xlfn.XLOOKUP(C800,customers!$A$1:$A$1001,customers!$C$1:$C$1001,1))</f>
        <v>gruggenm6@nymag.com</v>
      </c>
      <c r="H800" s="2" t="str">
        <f>_xlfn.XLOOKUP(C800,customers!$A$1:$A$1001,customers!$G$1:$G$1001,"",)</f>
        <v>United States</v>
      </c>
      <c r="I800" t="str">
        <f>INDEX(products!$A$1:$G$49,MATCH(orders!$D800,products!$A$1:$A$49,0),MATCH(orders!I$1,products!$A$1:$G$1,0))</f>
        <v>Rob</v>
      </c>
      <c r="J800" t="str">
        <f>INDEX(products!$A$1:$G$49,MATCH(orders!$D800,products!$A$1:$A$49,0),MATCH(orders!J$1,products!$A$1:$G$1,0))</f>
        <v>D</v>
      </c>
      <c r="K800">
        <f>INDEX(products!$A$1:$G$49,MATCH(orders!$D800,products!$A$1:$A$49,0),MATCH(orders!K$1,products!$A$1:$G$1,0))</f>
        <v>0.2</v>
      </c>
      <c r="L800">
        <f>INDEX(products!$A$1:$G$49,MATCH(orders!$D800,products!$A$1:$A$49,0),MATCH(orders!L$1,products!$A$1:$G$1,0))</f>
        <v>2.6849999999999996</v>
      </c>
      <c r="M800">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_xlfn.XLOOKUP(C801,customers!$A$1:$A$1001,customers!$B$1:$B$1001,1)</f>
        <v>Gonzales Cicculi</v>
      </c>
      <c r="G801" s="2" t="str">
        <f>IF(_xlfn.XLOOKUP(C801,customers!$A$1:$A$1001,customers!$C$1:$C$1001,1)=0,"",_xlfn.XLOOKUP(C801,customers!$A$1:$A$1001,customers!$C$1:$C$1001,1))</f>
        <v/>
      </c>
      <c r="H801" s="2" t="str">
        <f>_xlfn.XLOOKUP(C801,customers!$A$1:$A$1001,customers!$G$1:$G$1001,"",)</f>
        <v>United States</v>
      </c>
      <c r="I801" t="str">
        <f>INDEX(products!$A$1:$G$49,MATCH(orders!$D801,products!$A$1:$A$49,0),MATCH(orders!I$1,products!$A$1:$G$1,0))</f>
        <v>Exc</v>
      </c>
      <c r="J801" t="str">
        <f>INDEX(products!$A$1:$G$49,MATCH(orders!$D801,products!$A$1:$A$49,0),MATCH(orders!J$1,products!$A$1:$G$1,0))</f>
        <v>D</v>
      </c>
      <c r="K801">
        <f>INDEX(products!$A$1:$G$49,MATCH(orders!$D801,products!$A$1:$A$49,0),MATCH(orders!K$1,products!$A$1:$G$1,0))</f>
        <v>1</v>
      </c>
      <c r="L801">
        <f>INDEX(products!$A$1:$G$49,MATCH(orders!$D801,products!$A$1:$A$49,0),MATCH(orders!L$1,products!$A$1:$G$1,0))</f>
        <v>12.15</v>
      </c>
      <c r="M801">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_xlfn.XLOOKUP(C802,customers!$A$1:$A$1001,customers!$B$1:$B$1001,1)</f>
        <v>Man Fright</v>
      </c>
      <c r="G802" s="2" t="str">
        <f>IF(_xlfn.XLOOKUP(C802,customers!$A$1:$A$1001,customers!$C$1:$C$1001,1)=0,"",_xlfn.XLOOKUP(C802,customers!$A$1:$A$1001,customers!$C$1:$C$1001,1))</f>
        <v>mfrightm8@harvard.edu</v>
      </c>
      <c r="H802" s="2" t="str">
        <f>_xlfn.XLOOKUP(C802,customers!$A$1:$A$1001,customers!$G$1:$G$1001,"",)</f>
        <v>Ireland</v>
      </c>
      <c r="I802" t="str">
        <f>INDEX(products!$A$1:$G$49,MATCH(orders!$D802,products!$A$1:$A$49,0),MATCH(orders!I$1,products!$A$1:$G$1,0))</f>
        <v>Rob</v>
      </c>
      <c r="J802" t="str">
        <f>INDEX(products!$A$1:$G$49,MATCH(orders!$D802,products!$A$1:$A$49,0),MATCH(orders!J$1,products!$A$1:$G$1,0))</f>
        <v>D</v>
      </c>
      <c r="K802">
        <f>INDEX(products!$A$1:$G$49,MATCH(orders!$D802,products!$A$1:$A$49,0),MATCH(orders!K$1,products!$A$1:$G$1,0))</f>
        <v>0.2</v>
      </c>
      <c r="L802">
        <f>INDEX(products!$A$1:$G$49,MATCH(orders!$D802,products!$A$1:$A$49,0),MATCH(orders!L$1,products!$A$1:$G$1,0))</f>
        <v>2.6849999999999996</v>
      </c>
      <c r="M802">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_xlfn.XLOOKUP(C803,customers!$A$1:$A$1001,customers!$B$1:$B$1001,1)</f>
        <v>Boyce Tarte</v>
      </c>
      <c r="G803" s="2" t="str">
        <f>IF(_xlfn.XLOOKUP(C803,customers!$A$1:$A$1001,customers!$C$1:$C$1001,1)=0,"",_xlfn.XLOOKUP(C803,customers!$A$1:$A$1001,customers!$C$1:$C$1001,1))</f>
        <v>btartem9@aol.com</v>
      </c>
      <c r="H803" s="2" t="str">
        <f>_xlfn.XLOOKUP(C803,customers!$A$1:$A$1001,customers!$G$1:$G$1001,"",)</f>
        <v>United States</v>
      </c>
      <c r="I803" t="str">
        <f>INDEX(products!$A$1:$G$49,MATCH(orders!$D803,products!$A$1:$A$49,0),MATCH(orders!I$1,products!$A$1:$G$1,0))</f>
        <v>Rob</v>
      </c>
      <c r="J803" t="str">
        <f>INDEX(products!$A$1:$G$49,MATCH(orders!$D803,products!$A$1:$A$49,0),MATCH(orders!J$1,products!$A$1:$G$1,0))</f>
        <v>D</v>
      </c>
      <c r="K803">
        <f>INDEX(products!$A$1:$G$49,MATCH(orders!$D803,products!$A$1:$A$49,0),MATCH(orders!K$1,products!$A$1:$G$1,0))</f>
        <v>2.5</v>
      </c>
      <c r="L803">
        <f>INDEX(products!$A$1:$G$49,MATCH(orders!$D803,products!$A$1:$A$49,0),MATCH(orders!L$1,products!$A$1:$G$1,0))</f>
        <v>20.584999999999997</v>
      </c>
      <c r="M803">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_xlfn.XLOOKUP(C804,customers!$A$1:$A$1001,customers!$B$1:$B$1001,1)</f>
        <v>Caddric Krzysztofiak</v>
      </c>
      <c r="G804" s="2" t="str">
        <f>IF(_xlfn.XLOOKUP(C804,customers!$A$1:$A$1001,customers!$C$1:$C$1001,1)=0,"",_xlfn.XLOOKUP(C804,customers!$A$1:$A$1001,customers!$C$1:$C$1001,1))</f>
        <v>ckrzysztofiakma@skyrock.com</v>
      </c>
      <c r="H804" s="2" t="str">
        <f>_xlfn.XLOOKUP(C804,customers!$A$1:$A$1001,customers!$G$1:$G$1001,"",)</f>
        <v>United States</v>
      </c>
      <c r="I804" t="str">
        <f>INDEX(products!$A$1:$G$49,MATCH(orders!$D804,products!$A$1:$A$49,0),MATCH(orders!I$1,products!$A$1:$G$1,0))</f>
        <v>Rob</v>
      </c>
      <c r="J804" t="str">
        <f>INDEX(products!$A$1:$G$49,MATCH(orders!$D804,products!$A$1:$A$49,0),MATCH(orders!J$1,products!$A$1:$G$1,0))</f>
        <v>D</v>
      </c>
      <c r="K804">
        <f>INDEX(products!$A$1:$G$49,MATCH(orders!$D804,products!$A$1:$A$49,0),MATCH(orders!K$1,products!$A$1:$G$1,0))</f>
        <v>0.2</v>
      </c>
      <c r="L804">
        <f>INDEX(products!$A$1:$G$49,MATCH(orders!$D804,products!$A$1:$A$49,0),MATCH(orders!L$1,products!$A$1:$G$1,0))</f>
        <v>2.6849999999999996</v>
      </c>
      <c r="M804">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_xlfn.XLOOKUP(C805,customers!$A$1:$A$1001,customers!$B$1:$B$1001,1)</f>
        <v>Darn Penquet</v>
      </c>
      <c r="G805" s="2" t="str">
        <f>IF(_xlfn.XLOOKUP(C805,customers!$A$1:$A$1001,customers!$C$1:$C$1001,1)=0,"",_xlfn.XLOOKUP(C805,customers!$A$1:$A$1001,customers!$C$1:$C$1001,1))</f>
        <v>dpenquetmb@diigo.com</v>
      </c>
      <c r="H805" s="2" t="str">
        <f>_xlfn.XLOOKUP(C805,customers!$A$1:$A$1001,customers!$G$1:$G$1001,"",)</f>
        <v>United States</v>
      </c>
      <c r="I805" t="str">
        <f>INDEX(products!$A$1:$G$49,MATCH(orders!$D805,products!$A$1:$A$49,0),MATCH(orders!I$1,products!$A$1:$G$1,0))</f>
        <v>Exc</v>
      </c>
      <c r="J805" t="str">
        <f>INDEX(products!$A$1:$G$49,MATCH(orders!$D805,products!$A$1:$A$49,0),MATCH(orders!J$1,products!$A$1:$G$1,0))</f>
        <v>M</v>
      </c>
      <c r="K805">
        <f>INDEX(products!$A$1:$G$49,MATCH(orders!$D805,products!$A$1:$A$49,0),MATCH(orders!K$1,products!$A$1:$G$1,0))</f>
        <v>2.5</v>
      </c>
      <c r="L805">
        <f>INDEX(products!$A$1:$G$49,MATCH(orders!$D805,products!$A$1:$A$49,0),MATCH(orders!L$1,products!$A$1:$G$1,0))</f>
        <v>31.624999999999996</v>
      </c>
      <c r="M80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_xlfn.XLOOKUP(C806,customers!$A$1:$A$1001,customers!$B$1:$B$1001,1)</f>
        <v>Jammie Cloke</v>
      </c>
      <c r="G806" s="2" t="str">
        <f>IF(_xlfn.XLOOKUP(C806,customers!$A$1:$A$1001,customers!$C$1:$C$1001,1)=0,"",_xlfn.XLOOKUP(C806,customers!$A$1:$A$1001,customers!$C$1:$C$1001,1))</f>
        <v/>
      </c>
      <c r="H806" s="2" t="str">
        <f>_xlfn.XLOOKUP(C806,customers!$A$1:$A$1001,customers!$G$1:$G$1001,"",)</f>
        <v>United Kingdom</v>
      </c>
      <c r="I806" t="str">
        <f>INDEX(products!$A$1:$G$49,MATCH(orders!$D806,products!$A$1:$A$49,0),MATCH(orders!I$1,products!$A$1:$G$1,0))</f>
        <v>Rob</v>
      </c>
      <c r="J806" t="str">
        <f>INDEX(products!$A$1:$G$49,MATCH(orders!$D806,products!$A$1:$A$49,0),MATCH(orders!J$1,products!$A$1:$G$1,0))</f>
        <v>L</v>
      </c>
      <c r="K806">
        <f>INDEX(products!$A$1:$G$49,MATCH(orders!$D806,products!$A$1:$A$49,0),MATCH(orders!K$1,products!$A$1:$G$1,0))</f>
        <v>1</v>
      </c>
      <c r="L806">
        <f>INDEX(products!$A$1:$G$49,MATCH(orders!$D806,products!$A$1:$A$49,0),MATCH(orders!L$1,products!$A$1:$G$1,0))</f>
        <v>11.95</v>
      </c>
      <c r="M806">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_xlfn.XLOOKUP(C807,customers!$A$1:$A$1001,customers!$B$1:$B$1001,1)</f>
        <v>Chester Clowton</v>
      </c>
      <c r="G807" s="2" t="str">
        <f>IF(_xlfn.XLOOKUP(C807,customers!$A$1:$A$1001,customers!$C$1:$C$1001,1)=0,"",_xlfn.XLOOKUP(C807,customers!$A$1:$A$1001,customers!$C$1:$C$1001,1))</f>
        <v/>
      </c>
      <c r="H807" s="2" t="str">
        <f>_xlfn.XLOOKUP(C807,customers!$A$1:$A$1001,customers!$G$1:$G$1001,"",)</f>
        <v>United States</v>
      </c>
      <c r="I807" t="str">
        <f>INDEX(products!$A$1:$G$49,MATCH(orders!$D807,products!$A$1:$A$49,0),MATCH(orders!I$1,products!$A$1:$G$1,0))</f>
        <v>Rob</v>
      </c>
      <c r="J807" t="str">
        <f>INDEX(products!$A$1:$G$49,MATCH(orders!$D807,products!$A$1:$A$49,0),MATCH(orders!J$1,products!$A$1:$G$1,0))</f>
        <v>M</v>
      </c>
      <c r="K807">
        <f>INDEX(products!$A$1:$G$49,MATCH(orders!$D807,products!$A$1:$A$49,0),MATCH(orders!K$1,products!$A$1:$G$1,0))</f>
        <v>0.5</v>
      </c>
      <c r="L807">
        <f>INDEX(products!$A$1:$G$49,MATCH(orders!$D807,products!$A$1:$A$49,0),MATCH(orders!L$1,products!$A$1:$G$1,0))</f>
        <v>5.97</v>
      </c>
      <c r="M807">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_xlfn.XLOOKUP(C808,customers!$A$1:$A$1001,customers!$B$1:$B$1001,1)</f>
        <v>Kathleen Diable</v>
      </c>
      <c r="G808" s="2" t="str">
        <f>IF(_xlfn.XLOOKUP(C808,customers!$A$1:$A$1001,customers!$C$1:$C$1001,1)=0,"",_xlfn.XLOOKUP(C808,customers!$A$1:$A$1001,customers!$C$1:$C$1001,1))</f>
        <v/>
      </c>
      <c r="H808" s="2" t="str">
        <f>_xlfn.XLOOKUP(C808,customers!$A$1:$A$1001,customers!$G$1:$G$1001,"",)</f>
        <v>United Kingdom</v>
      </c>
      <c r="I808" t="str">
        <f>INDEX(products!$A$1:$G$49,MATCH(orders!$D808,products!$A$1:$A$49,0),MATCH(orders!I$1,products!$A$1:$G$1,0))</f>
        <v>Lib</v>
      </c>
      <c r="J808" t="str">
        <f>INDEX(products!$A$1:$G$49,MATCH(orders!$D808,products!$A$1:$A$49,0),MATCH(orders!J$1,products!$A$1:$G$1,0))</f>
        <v>D</v>
      </c>
      <c r="K808">
        <f>INDEX(products!$A$1:$G$49,MATCH(orders!$D808,products!$A$1:$A$49,0),MATCH(orders!K$1,products!$A$1:$G$1,0))</f>
        <v>0.2</v>
      </c>
      <c r="L808">
        <f>INDEX(products!$A$1:$G$49,MATCH(orders!$D808,products!$A$1:$A$49,0),MATCH(orders!L$1,products!$A$1:$G$1,0))</f>
        <v>3.8849999999999998</v>
      </c>
      <c r="M808">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_xlfn.XLOOKUP(C809,customers!$A$1:$A$1001,customers!$B$1:$B$1001,1)</f>
        <v>Koren Ferretti</v>
      </c>
      <c r="G809" s="2" t="str">
        <f>IF(_xlfn.XLOOKUP(C809,customers!$A$1:$A$1001,customers!$C$1:$C$1001,1)=0,"",_xlfn.XLOOKUP(C809,customers!$A$1:$A$1001,customers!$C$1:$C$1001,1))</f>
        <v>kferrettimf@huffingtonpost.com</v>
      </c>
      <c r="H809" s="2" t="str">
        <f>_xlfn.XLOOKUP(C809,customers!$A$1:$A$1001,customers!$G$1:$G$1001,"",)</f>
        <v>Ireland</v>
      </c>
      <c r="I809" t="str">
        <f>INDEX(products!$A$1:$G$49,MATCH(orders!$D809,products!$A$1:$A$49,0),MATCH(orders!I$1,products!$A$1:$G$1,0))</f>
        <v>Lib</v>
      </c>
      <c r="J809" t="str">
        <f>INDEX(products!$A$1:$G$49,MATCH(orders!$D809,products!$A$1:$A$49,0),MATCH(orders!J$1,products!$A$1:$G$1,0))</f>
        <v>D</v>
      </c>
      <c r="K809">
        <f>INDEX(products!$A$1:$G$49,MATCH(orders!$D809,products!$A$1:$A$49,0),MATCH(orders!K$1,products!$A$1:$G$1,0))</f>
        <v>0.5</v>
      </c>
      <c r="L809">
        <f>INDEX(products!$A$1:$G$49,MATCH(orders!$D809,products!$A$1:$A$49,0),MATCH(orders!L$1,products!$A$1:$G$1,0))</f>
        <v>7.77</v>
      </c>
      <c r="M809">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_xlfn.XLOOKUP(C810,customers!$A$1:$A$1001,customers!$B$1:$B$1001,1)</f>
        <v>Allis Wilmore</v>
      </c>
      <c r="G810" s="2" t="str">
        <f>IF(_xlfn.XLOOKUP(C810,customers!$A$1:$A$1001,customers!$C$1:$C$1001,1)=0,"",_xlfn.XLOOKUP(C810,customers!$A$1:$A$1001,customers!$C$1:$C$1001,1))</f>
        <v/>
      </c>
      <c r="H810" s="2" t="str">
        <f>_xlfn.XLOOKUP(C810,customers!$A$1:$A$1001,customers!$G$1:$G$1001,"",)</f>
        <v>United States</v>
      </c>
      <c r="I810" t="str">
        <f>INDEX(products!$A$1:$G$49,MATCH(orders!$D810,products!$A$1:$A$49,0),MATCH(orders!I$1,products!$A$1:$G$1,0))</f>
        <v>Rob</v>
      </c>
      <c r="J810" t="str">
        <f>INDEX(products!$A$1:$G$49,MATCH(orders!$D810,products!$A$1:$A$49,0),MATCH(orders!J$1,products!$A$1:$G$1,0))</f>
        <v>L</v>
      </c>
      <c r="K810">
        <f>INDEX(products!$A$1:$G$49,MATCH(orders!$D810,products!$A$1:$A$49,0),MATCH(orders!K$1,products!$A$1:$G$1,0))</f>
        <v>2.5</v>
      </c>
      <c r="L810">
        <f>INDEX(products!$A$1:$G$49,MATCH(orders!$D810,products!$A$1:$A$49,0),MATCH(orders!L$1,products!$A$1:$G$1,0))</f>
        <v>27.484999999999996</v>
      </c>
      <c r="M810">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_xlfn.XLOOKUP(C811,customers!$A$1:$A$1001,customers!$B$1:$B$1001,1)</f>
        <v>Chaddie Bennie</v>
      </c>
      <c r="G811" s="2" t="str">
        <f>IF(_xlfn.XLOOKUP(C811,customers!$A$1:$A$1001,customers!$C$1:$C$1001,1)=0,"",_xlfn.XLOOKUP(C811,customers!$A$1:$A$1001,customers!$C$1:$C$1001,1))</f>
        <v/>
      </c>
      <c r="H811" s="2" t="str">
        <f>_xlfn.XLOOKUP(C811,customers!$A$1:$A$1001,customers!$G$1:$G$1001,"",)</f>
        <v>United States</v>
      </c>
      <c r="I811" t="str">
        <f>INDEX(products!$A$1:$G$49,MATCH(orders!$D811,products!$A$1:$A$49,0),MATCH(orders!I$1,products!$A$1:$G$1,0))</f>
        <v>Rob</v>
      </c>
      <c r="J811" t="str">
        <f>INDEX(products!$A$1:$G$49,MATCH(orders!$D811,products!$A$1:$A$49,0),MATCH(orders!J$1,products!$A$1:$G$1,0))</f>
        <v>D</v>
      </c>
      <c r="K811">
        <f>INDEX(products!$A$1:$G$49,MATCH(orders!$D811,products!$A$1:$A$49,0),MATCH(orders!K$1,products!$A$1:$G$1,0))</f>
        <v>0.2</v>
      </c>
      <c r="L811">
        <f>INDEX(products!$A$1:$G$49,MATCH(orders!$D811,products!$A$1:$A$49,0),MATCH(orders!L$1,products!$A$1:$G$1,0))</f>
        <v>2.6849999999999996</v>
      </c>
      <c r="M811">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_xlfn.XLOOKUP(C812,customers!$A$1:$A$1001,customers!$B$1:$B$1001,1)</f>
        <v>Alberta Balsdone</v>
      </c>
      <c r="G812" s="2" t="str">
        <f>IF(_xlfn.XLOOKUP(C812,customers!$A$1:$A$1001,customers!$C$1:$C$1001,1)=0,"",_xlfn.XLOOKUP(C812,customers!$A$1:$A$1001,customers!$C$1:$C$1001,1))</f>
        <v>abalsdonemi@toplist.cz</v>
      </c>
      <c r="H812" s="2" t="str">
        <f>_xlfn.XLOOKUP(C812,customers!$A$1:$A$1001,customers!$G$1:$G$1001,"",)</f>
        <v>United States</v>
      </c>
      <c r="I812" t="str">
        <f>INDEX(products!$A$1:$G$49,MATCH(orders!$D812,products!$A$1:$A$49,0),MATCH(orders!I$1,products!$A$1:$G$1,0))</f>
        <v>Lib</v>
      </c>
      <c r="J812" t="str">
        <f>INDEX(products!$A$1:$G$49,MATCH(orders!$D812,products!$A$1:$A$49,0),MATCH(orders!J$1,products!$A$1:$G$1,0))</f>
        <v>L</v>
      </c>
      <c r="K812">
        <f>INDEX(products!$A$1:$G$49,MATCH(orders!$D812,products!$A$1:$A$49,0),MATCH(orders!K$1,products!$A$1:$G$1,0))</f>
        <v>0.5</v>
      </c>
      <c r="L812">
        <f>INDEX(products!$A$1:$G$49,MATCH(orders!$D812,products!$A$1:$A$49,0),MATCH(orders!L$1,products!$A$1:$G$1,0))</f>
        <v>9.51</v>
      </c>
      <c r="M812">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_xlfn.XLOOKUP(C813,customers!$A$1:$A$1001,customers!$B$1:$B$1001,1)</f>
        <v>Brice Romera</v>
      </c>
      <c r="G813" s="2" t="str">
        <f>IF(_xlfn.XLOOKUP(C813,customers!$A$1:$A$1001,customers!$C$1:$C$1001,1)=0,"",_xlfn.XLOOKUP(C813,customers!$A$1:$A$1001,customers!$C$1:$C$1001,1))</f>
        <v>bromeramj@list-manage.com</v>
      </c>
      <c r="H813" s="2" t="str">
        <f>_xlfn.XLOOKUP(C813,customers!$A$1:$A$1001,customers!$G$1:$G$1001,"",)</f>
        <v>Ireland</v>
      </c>
      <c r="I813" t="str">
        <f>INDEX(products!$A$1:$G$49,MATCH(orders!$D813,products!$A$1:$A$49,0),MATCH(orders!I$1,products!$A$1:$G$1,0))</f>
        <v>Ara</v>
      </c>
      <c r="J813" t="str">
        <f>INDEX(products!$A$1:$G$49,MATCH(orders!$D813,products!$A$1:$A$49,0),MATCH(orders!J$1,products!$A$1:$G$1,0))</f>
        <v>M</v>
      </c>
      <c r="K813">
        <f>INDEX(products!$A$1:$G$49,MATCH(orders!$D813,products!$A$1:$A$49,0),MATCH(orders!K$1,products!$A$1:$G$1,0))</f>
        <v>1</v>
      </c>
      <c r="L813">
        <f>INDEX(products!$A$1:$G$49,MATCH(orders!$D813,products!$A$1:$A$49,0),MATCH(orders!L$1,products!$A$1:$G$1,0))</f>
        <v>11.25</v>
      </c>
      <c r="M813">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_xlfn.XLOOKUP(C814,customers!$A$1:$A$1001,customers!$B$1:$B$1001,1)</f>
        <v>Brice Romera</v>
      </c>
      <c r="G814" s="2" t="str">
        <f>IF(_xlfn.XLOOKUP(C814,customers!$A$1:$A$1001,customers!$C$1:$C$1001,1)=0,"",_xlfn.XLOOKUP(C814,customers!$A$1:$A$1001,customers!$C$1:$C$1001,1))</f>
        <v>bromeramj@list-manage.com</v>
      </c>
      <c r="H814" s="2" t="str">
        <f>_xlfn.XLOOKUP(C814,customers!$A$1:$A$1001,customers!$G$1:$G$1001,"",)</f>
        <v>Ireland</v>
      </c>
      <c r="I814" t="str">
        <f>INDEX(products!$A$1:$G$49,MATCH(orders!$D814,products!$A$1:$A$49,0),MATCH(orders!I$1,products!$A$1:$G$1,0))</f>
        <v>Lib</v>
      </c>
      <c r="J814" t="str">
        <f>INDEX(products!$A$1:$G$49,MATCH(orders!$D814,products!$A$1:$A$49,0),MATCH(orders!J$1,products!$A$1:$G$1,0))</f>
        <v>D</v>
      </c>
      <c r="K814">
        <f>INDEX(products!$A$1:$G$49,MATCH(orders!$D814,products!$A$1:$A$49,0),MATCH(orders!K$1,products!$A$1:$G$1,0))</f>
        <v>2.5</v>
      </c>
      <c r="L814">
        <f>INDEX(products!$A$1:$G$49,MATCH(orders!$D814,products!$A$1:$A$49,0),MATCH(orders!L$1,products!$A$1:$G$1,0))</f>
        <v>29.784999999999997</v>
      </c>
      <c r="M814">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_xlfn.XLOOKUP(C815,customers!$A$1:$A$1001,customers!$B$1:$B$1001,1)</f>
        <v>Conchita Bryde</v>
      </c>
      <c r="G815" s="2" t="str">
        <f>IF(_xlfn.XLOOKUP(C815,customers!$A$1:$A$1001,customers!$C$1:$C$1001,1)=0,"",_xlfn.XLOOKUP(C815,customers!$A$1:$A$1001,customers!$C$1:$C$1001,1))</f>
        <v>cbrydeml@tuttocitta.it</v>
      </c>
      <c r="H815" s="2" t="str">
        <f>_xlfn.XLOOKUP(C815,customers!$A$1:$A$1001,customers!$G$1:$G$1001,"",)</f>
        <v>United States</v>
      </c>
      <c r="I815" t="str">
        <f>INDEX(products!$A$1:$G$49,MATCH(orders!$D815,products!$A$1:$A$49,0),MATCH(orders!I$1,products!$A$1:$G$1,0))</f>
        <v>Exc</v>
      </c>
      <c r="J815" t="str">
        <f>INDEX(products!$A$1:$G$49,MATCH(orders!$D815,products!$A$1:$A$49,0),MATCH(orders!J$1,products!$A$1:$G$1,0))</f>
        <v>M</v>
      </c>
      <c r="K815">
        <f>INDEX(products!$A$1:$G$49,MATCH(orders!$D815,products!$A$1:$A$49,0),MATCH(orders!K$1,products!$A$1:$G$1,0))</f>
        <v>2.5</v>
      </c>
      <c r="L815">
        <f>INDEX(products!$A$1:$G$49,MATCH(orders!$D815,products!$A$1:$A$49,0),MATCH(orders!L$1,products!$A$1:$G$1,0))</f>
        <v>31.624999999999996</v>
      </c>
      <c r="M81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_xlfn.XLOOKUP(C816,customers!$A$1:$A$1001,customers!$B$1:$B$1001,1)</f>
        <v>Silvanus Enefer</v>
      </c>
      <c r="G816" s="2" t="str">
        <f>IF(_xlfn.XLOOKUP(C816,customers!$A$1:$A$1001,customers!$C$1:$C$1001,1)=0,"",_xlfn.XLOOKUP(C816,customers!$A$1:$A$1001,customers!$C$1:$C$1001,1))</f>
        <v>senefermm@blog.com</v>
      </c>
      <c r="H816" s="2" t="str">
        <f>_xlfn.XLOOKUP(C816,customers!$A$1:$A$1001,customers!$G$1:$G$1001,"",)</f>
        <v>United States</v>
      </c>
      <c r="I816" t="str">
        <f>INDEX(products!$A$1:$G$49,MATCH(orders!$D816,products!$A$1:$A$49,0),MATCH(orders!I$1,products!$A$1:$G$1,0))</f>
        <v>Exc</v>
      </c>
      <c r="J816" t="str">
        <f>INDEX(products!$A$1:$G$49,MATCH(orders!$D816,products!$A$1:$A$49,0),MATCH(orders!J$1,products!$A$1:$G$1,0))</f>
        <v>L</v>
      </c>
      <c r="K816">
        <f>INDEX(products!$A$1:$G$49,MATCH(orders!$D816,products!$A$1:$A$49,0),MATCH(orders!K$1,products!$A$1:$G$1,0))</f>
        <v>0.2</v>
      </c>
      <c r="L816">
        <f>INDEX(products!$A$1:$G$49,MATCH(orders!$D816,products!$A$1:$A$49,0),MATCH(orders!L$1,products!$A$1:$G$1,0))</f>
        <v>4.4550000000000001</v>
      </c>
      <c r="M816">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_xlfn.XLOOKUP(C817,customers!$A$1:$A$1001,customers!$B$1:$B$1001,1)</f>
        <v>Lenci Haggerstone</v>
      </c>
      <c r="G817" s="2" t="str">
        <f>IF(_xlfn.XLOOKUP(C817,customers!$A$1:$A$1001,customers!$C$1:$C$1001,1)=0,"",_xlfn.XLOOKUP(C817,customers!$A$1:$A$1001,customers!$C$1:$C$1001,1))</f>
        <v>lhaggerstonemn@independent.co.uk</v>
      </c>
      <c r="H817" s="2" t="str">
        <f>_xlfn.XLOOKUP(C817,customers!$A$1:$A$1001,customers!$G$1:$G$1001,"",)</f>
        <v>United States</v>
      </c>
      <c r="I817" t="str">
        <f>INDEX(products!$A$1:$G$49,MATCH(orders!$D817,products!$A$1:$A$49,0),MATCH(orders!I$1,products!$A$1:$G$1,0))</f>
        <v>Rob</v>
      </c>
      <c r="J817" t="str">
        <f>INDEX(products!$A$1:$G$49,MATCH(orders!$D817,products!$A$1:$A$49,0),MATCH(orders!J$1,products!$A$1:$G$1,0))</f>
        <v>M</v>
      </c>
      <c r="K817">
        <f>INDEX(products!$A$1:$G$49,MATCH(orders!$D817,products!$A$1:$A$49,0),MATCH(orders!K$1,products!$A$1:$G$1,0))</f>
        <v>0.5</v>
      </c>
      <c r="L817">
        <f>INDEX(products!$A$1:$G$49,MATCH(orders!$D817,products!$A$1:$A$49,0),MATCH(orders!L$1,products!$A$1:$G$1,0))</f>
        <v>5.97</v>
      </c>
      <c r="M817">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_xlfn.XLOOKUP(C818,customers!$A$1:$A$1001,customers!$B$1:$B$1001,1)</f>
        <v>Marvin Gundry</v>
      </c>
      <c r="G818" s="2" t="str">
        <f>IF(_xlfn.XLOOKUP(C818,customers!$A$1:$A$1001,customers!$C$1:$C$1001,1)=0,"",_xlfn.XLOOKUP(C818,customers!$A$1:$A$1001,customers!$C$1:$C$1001,1))</f>
        <v>mgundrymo@omniture.com</v>
      </c>
      <c r="H818" s="2" t="str">
        <f>_xlfn.XLOOKUP(C818,customers!$A$1:$A$1001,customers!$G$1:$G$1001,"",)</f>
        <v>Ireland</v>
      </c>
      <c r="I818" t="str">
        <f>INDEX(products!$A$1:$G$49,MATCH(orders!$D818,products!$A$1:$A$49,0),MATCH(orders!I$1,products!$A$1:$G$1,0))</f>
        <v>Lib</v>
      </c>
      <c r="J818" t="str">
        <f>INDEX(products!$A$1:$G$49,MATCH(orders!$D818,products!$A$1:$A$49,0),MATCH(orders!J$1,products!$A$1:$G$1,0))</f>
        <v>L</v>
      </c>
      <c r="K818">
        <f>INDEX(products!$A$1:$G$49,MATCH(orders!$D818,products!$A$1:$A$49,0),MATCH(orders!K$1,products!$A$1:$G$1,0))</f>
        <v>0.5</v>
      </c>
      <c r="L818">
        <f>INDEX(products!$A$1:$G$49,MATCH(orders!$D818,products!$A$1:$A$49,0),MATCH(orders!L$1,products!$A$1:$G$1,0))</f>
        <v>9.51</v>
      </c>
      <c r="M818">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_xlfn.XLOOKUP(C819,customers!$A$1:$A$1001,customers!$B$1:$B$1001,1)</f>
        <v>Bayard Wellan</v>
      </c>
      <c r="G819" s="2" t="str">
        <f>IF(_xlfn.XLOOKUP(C819,customers!$A$1:$A$1001,customers!$C$1:$C$1001,1)=0,"",_xlfn.XLOOKUP(C819,customers!$A$1:$A$1001,customers!$C$1:$C$1001,1))</f>
        <v>bwellanmp@cafepress.com</v>
      </c>
      <c r="H819" s="2" t="str">
        <f>_xlfn.XLOOKUP(C819,customers!$A$1:$A$1001,customers!$G$1:$G$1001,"",)</f>
        <v>United States</v>
      </c>
      <c r="I819" t="str">
        <f>INDEX(products!$A$1:$G$49,MATCH(orders!$D819,products!$A$1:$A$49,0),MATCH(orders!I$1,products!$A$1:$G$1,0))</f>
        <v>Lib</v>
      </c>
      <c r="J819" t="str">
        <f>INDEX(products!$A$1:$G$49,MATCH(orders!$D819,products!$A$1:$A$49,0),MATCH(orders!J$1,products!$A$1:$G$1,0))</f>
        <v>D</v>
      </c>
      <c r="K819">
        <f>INDEX(products!$A$1:$G$49,MATCH(orders!$D819,products!$A$1:$A$49,0),MATCH(orders!K$1,products!$A$1:$G$1,0))</f>
        <v>0.5</v>
      </c>
      <c r="L819">
        <f>INDEX(products!$A$1:$G$49,MATCH(orders!$D819,products!$A$1:$A$49,0),MATCH(orders!L$1,products!$A$1:$G$1,0))</f>
        <v>7.77</v>
      </c>
      <c r="M819">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_xlfn.XLOOKUP(C820,customers!$A$1:$A$1001,customers!$B$1:$B$1001,1)</f>
        <v>Allis Wilmore</v>
      </c>
      <c r="G820" s="2" t="str">
        <f>IF(_xlfn.XLOOKUP(C820,customers!$A$1:$A$1001,customers!$C$1:$C$1001,1)=0,"",_xlfn.XLOOKUP(C820,customers!$A$1:$A$1001,customers!$C$1:$C$1001,1))</f>
        <v/>
      </c>
      <c r="H820" s="2" t="str">
        <f>_xlfn.XLOOKUP(C820,customers!$A$1:$A$1001,customers!$G$1:$G$1001,"",)</f>
        <v>United States</v>
      </c>
      <c r="I820" t="str">
        <f>INDEX(products!$A$1:$G$49,MATCH(orders!$D820,products!$A$1:$A$49,0),MATCH(orders!I$1,products!$A$1:$G$1,0))</f>
        <v>Lib</v>
      </c>
      <c r="J820" t="str">
        <f>INDEX(products!$A$1:$G$49,MATCH(orders!$D820,products!$A$1:$A$49,0),MATCH(orders!J$1,products!$A$1:$G$1,0))</f>
        <v>L</v>
      </c>
      <c r="K820">
        <f>INDEX(products!$A$1:$G$49,MATCH(orders!$D820,products!$A$1:$A$49,0),MATCH(orders!K$1,products!$A$1:$G$1,0))</f>
        <v>1</v>
      </c>
      <c r="L820">
        <f>INDEX(products!$A$1:$G$49,MATCH(orders!$D820,products!$A$1:$A$49,0),MATCH(orders!L$1,products!$A$1:$G$1,0))</f>
        <v>15.85</v>
      </c>
      <c r="M820">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_xlfn.XLOOKUP(C821,customers!$A$1:$A$1001,customers!$B$1:$B$1001,1)</f>
        <v>Caddric Atcheson</v>
      </c>
      <c r="G821" s="2" t="str">
        <f>IF(_xlfn.XLOOKUP(C821,customers!$A$1:$A$1001,customers!$C$1:$C$1001,1)=0,"",_xlfn.XLOOKUP(C821,customers!$A$1:$A$1001,customers!$C$1:$C$1001,1))</f>
        <v>catchesonmr@xinhuanet.com</v>
      </c>
      <c r="H821" s="2" t="str">
        <f>_xlfn.XLOOKUP(C821,customers!$A$1:$A$1001,customers!$G$1:$G$1001,"",)</f>
        <v>United States</v>
      </c>
      <c r="I821" t="str">
        <f>INDEX(products!$A$1:$G$49,MATCH(orders!$D821,products!$A$1:$A$49,0),MATCH(orders!I$1,products!$A$1:$G$1,0))</f>
        <v>Lib</v>
      </c>
      <c r="J821" t="str">
        <f>INDEX(products!$A$1:$G$49,MATCH(orders!$D821,products!$A$1:$A$49,0),MATCH(orders!J$1,products!$A$1:$G$1,0))</f>
        <v>L</v>
      </c>
      <c r="K821">
        <f>INDEX(products!$A$1:$G$49,MATCH(orders!$D821,products!$A$1:$A$49,0),MATCH(orders!K$1,products!$A$1:$G$1,0))</f>
        <v>0.2</v>
      </c>
      <c r="L821">
        <f>INDEX(products!$A$1:$G$49,MATCH(orders!$D821,products!$A$1:$A$49,0),MATCH(orders!L$1,products!$A$1:$G$1,0))</f>
        <v>4.7549999999999999</v>
      </c>
      <c r="M821">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_xlfn.XLOOKUP(C822,customers!$A$1:$A$1001,customers!$B$1:$B$1001,1)</f>
        <v>Eustace Stenton</v>
      </c>
      <c r="G822" s="2" t="str">
        <f>IF(_xlfn.XLOOKUP(C822,customers!$A$1:$A$1001,customers!$C$1:$C$1001,1)=0,"",_xlfn.XLOOKUP(C822,customers!$A$1:$A$1001,customers!$C$1:$C$1001,1))</f>
        <v>estentonms@google.it</v>
      </c>
      <c r="H822" s="2" t="str">
        <f>_xlfn.XLOOKUP(C822,customers!$A$1:$A$1001,customers!$G$1:$G$1001,"",)</f>
        <v>United States</v>
      </c>
      <c r="I822" t="str">
        <f>INDEX(products!$A$1:$G$49,MATCH(orders!$D822,products!$A$1:$A$49,0),MATCH(orders!I$1,products!$A$1:$G$1,0))</f>
        <v>Exc</v>
      </c>
      <c r="J822" t="str">
        <f>INDEX(products!$A$1:$G$49,MATCH(orders!$D822,products!$A$1:$A$49,0),MATCH(orders!J$1,products!$A$1:$G$1,0))</f>
        <v>M</v>
      </c>
      <c r="K822">
        <f>INDEX(products!$A$1:$G$49,MATCH(orders!$D822,products!$A$1:$A$49,0),MATCH(orders!K$1,products!$A$1:$G$1,0))</f>
        <v>1</v>
      </c>
      <c r="L822">
        <f>INDEX(products!$A$1:$G$49,MATCH(orders!$D822,products!$A$1:$A$49,0),MATCH(orders!L$1,products!$A$1:$G$1,0))</f>
        <v>13.75</v>
      </c>
      <c r="M822">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_xlfn.XLOOKUP(C823,customers!$A$1:$A$1001,customers!$B$1:$B$1001,1)</f>
        <v>Ericka Tripp</v>
      </c>
      <c r="G823" s="2" t="str">
        <f>IF(_xlfn.XLOOKUP(C823,customers!$A$1:$A$1001,customers!$C$1:$C$1001,1)=0,"",_xlfn.XLOOKUP(C823,customers!$A$1:$A$1001,customers!$C$1:$C$1001,1))</f>
        <v>etrippmt@wp.com</v>
      </c>
      <c r="H823" s="2" t="str">
        <f>_xlfn.XLOOKUP(C823,customers!$A$1:$A$1001,customers!$G$1:$G$1001,"",)</f>
        <v>United States</v>
      </c>
      <c r="I823" t="str">
        <f>INDEX(products!$A$1:$G$49,MATCH(orders!$D823,products!$A$1:$A$49,0),MATCH(orders!I$1,products!$A$1:$G$1,0))</f>
        <v>Rob</v>
      </c>
      <c r="J823" t="str">
        <f>INDEX(products!$A$1:$G$49,MATCH(orders!$D823,products!$A$1:$A$49,0),MATCH(orders!J$1,products!$A$1:$G$1,0))</f>
        <v>D</v>
      </c>
      <c r="K823">
        <f>INDEX(products!$A$1:$G$49,MATCH(orders!$D823,products!$A$1:$A$49,0),MATCH(orders!K$1,products!$A$1:$G$1,0))</f>
        <v>0.5</v>
      </c>
      <c r="L823">
        <f>INDEX(products!$A$1:$G$49,MATCH(orders!$D823,products!$A$1:$A$49,0),MATCH(orders!L$1,products!$A$1:$G$1,0))</f>
        <v>5.3699999999999992</v>
      </c>
      <c r="M823">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_xlfn.XLOOKUP(C824,customers!$A$1:$A$1001,customers!$B$1:$B$1001,1)</f>
        <v>Lyndsey MacManus</v>
      </c>
      <c r="G824" s="2" t="str">
        <f>IF(_xlfn.XLOOKUP(C824,customers!$A$1:$A$1001,customers!$C$1:$C$1001,1)=0,"",_xlfn.XLOOKUP(C824,customers!$A$1:$A$1001,customers!$C$1:$C$1001,1))</f>
        <v>lmacmanusmu@imdb.com</v>
      </c>
      <c r="H824" s="2" t="str">
        <f>_xlfn.XLOOKUP(C824,customers!$A$1:$A$1001,customers!$G$1:$G$1001,"",)</f>
        <v>United States</v>
      </c>
      <c r="I824" t="str">
        <f>INDEX(products!$A$1:$G$49,MATCH(orders!$D824,products!$A$1:$A$49,0),MATCH(orders!I$1,products!$A$1:$G$1,0))</f>
        <v>Exc</v>
      </c>
      <c r="J824" t="str">
        <f>INDEX(products!$A$1:$G$49,MATCH(orders!$D824,products!$A$1:$A$49,0),MATCH(orders!J$1,products!$A$1:$G$1,0))</f>
        <v>L</v>
      </c>
      <c r="K824">
        <f>INDEX(products!$A$1:$G$49,MATCH(orders!$D824,products!$A$1:$A$49,0),MATCH(orders!K$1,products!$A$1:$G$1,0))</f>
        <v>2.5</v>
      </c>
      <c r="L824">
        <f>INDEX(products!$A$1:$G$49,MATCH(orders!$D824,products!$A$1:$A$49,0),MATCH(orders!L$1,products!$A$1:$G$1,0))</f>
        <v>34.154999999999994</v>
      </c>
      <c r="M824">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_xlfn.XLOOKUP(C825,customers!$A$1:$A$1001,customers!$B$1:$B$1001,1)</f>
        <v>Tess Benediktovich</v>
      </c>
      <c r="G825" s="2" t="str">
        <f>IF(_xlfn.XLOOKUP(C825,customers!$A$1:$A$1001,customers!$C$1:$C$1001,1)=0,"",_xlfn.XLOOKUP(C825,customers!$A$1:$A$1001,customers!$C$1:$C$1001,1))</f>
        <v>tbenediktovichmv@ebay.com</v>
      </c>
      <c r="H825" s="2" t="str">
        <f>_xlfn.XLOOKUP(C825,customers!$A$1:$A$1001,customers!$G$1:$G$1001,"",)</f>
        <v>United States</v>
      </c>
      <c r="I825" t="str">
        <f>INDEX(products!$A$1:$G$49,MATCH(orders!$D825,products!$A$1:$A$49,0),MATCH(orders!I$1,products!$A$1:$G$1,0))</f>
        <v>Lib</v>
      </c>
      <c r="J825" t="str">
        <f>INDEX(products!$A$1:$G$49,MATCH(orders!$D825,products!$A$1:$A$49,0),MATCH(orders!J$1,products!$A$1:$G$1,0))</f>
        <v>L</v>
      </c>
      <c r="K825">
        <f>INDEX(products!$A$1:$G$49,MATCH(orders!$D825,products!$A$1:$A$49,0),MATCH(orders!K$1,products!$A$1:$G$1,0))</f>
        <v>1</v>
      </c>
      <c r="L825">
        <f>INDEX(products!$A$1:$G$49,MATCH(orders!$D825,products!$A$1:$A$49,0),MATCH(orders!L$1,products!$A$1:$G$1,0))</f>
        <v>15.85</v>
      </c>
      <c r="M82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_xlfn.XLOOKUP(C826,customers!$A$1:$A$1001,customers!$B$1:$B$1001,1)</f>
        <v>Correy Bourner</v>
      </c>
      <c r="G826" s="2" t="str">
        <f>IF(_xlfn.XLOOKUP(C826,customers!$A$1:$A$1001,customers!$C$1:$C$1001,1)=0,"",_xlfn.XLOOKUP(C826,customers!$A$1:$A$1001,customers!$C$1:$C$1001,1))</f>
        <v>cbournermw@chronoengine.com</v>
      </c>
      <c r="H826" s="2" t="str">
        <f>_xlfn.XLOOKUP(C826,customers!$A$1:$A$1001,customers!$G$1:$G$1001,"",)</f>
        <v>United States</v>
      </c>
      <c r="I826" t="str">
        <f>INDEX(products!$A$1:$G$49,MATCH(orders!$D826,products!$A$1:$A$49,0),MATCH(orders!I$1,products!$A$1:$G$1,0))</f>
        <v>Ara</v>
      </c>
      <c r="J826" t="str">
        <f>INDEX(products!$A$1:$G$49,MATCH(orders!$D826,products!$A$1:$A$49,0),MATCH(orders!J$1,products!$A$1:$G$1,0))</f>
        <v>M</v>
      </c>
      <c r="K826">
        <f>INDEX(products!$A$1:$G$49,MATCH(orders!$D826,products!$A$1:$A$49,0),MATCH(orders!K$1,products!$A$1:$G$1,0))</f>
        <v>0.2</v>
      </c>
      <c r="L826">
        <f>INDEX(products!$A$1:$G$49,MATCH(orders!$D826,products!$A$1:$A$49,0),MATCH(orders!L$1,products!$A$1:$G$1,0))</f>
        <v>3.375</v>
      </c>
      <c r="M826">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_xlfn.XLOOKUP(C827,customers!$A$1:$A$1001,customers!$B$1:$B$1001,1)</f>
        <v>Odelia Skerme</v>
      </c>
      <c r="G827" s="2" t="str">
        <f>IF(_xlfn.XLOOKUP(C827,customers!$A$1:$A$1001,customers!$C$1:$C$1001,1)=0,"",_xlfn.XLOOKUP(C827,customers!$A$1:$A$1001,customers!$C$1:$C$1001,1))</f>
        <v>oskermen3@hatena.ne.jp</v>
      </c>
      <c r="H827" s="2" t="str">
        <f>_xlfn.XLOOKUP(C827,customers!$A$1:$A$1001,customers!$G$1:$G$1001,"",)</f>
        <v>United States</v>
      </c>
      <c r="I827" t="str">
        <f>INDEX(products!$A$1:$G$49,MATCH(orders!$D827,products!$A$1:$A$49,0),MATCH(orders!I$1,products!$A$1:$G$1,0))</f>
        <v>Ara</v>
      </c>
      <c r="J827" t="str">
        <f>INDEX(products!$A$1:$G$49,MATCH(orders!$D827,products!$A$1:$A$49,0),MATCH(orders!J$1,products!$A$1:$G$1,0))</f>
        <v>D</v>
      </c>
      <c r="K827">
        <f>INDEX(products!$A$1:$G$49,MATCH(orders!$D827,products!$A$1:$A$49,0),MATCH(orders!K$1,products!$A$1:$G$1,0))</f>
        <v>1</v>
      </c>
      <c r="L827">
        <f>INDEX(products!$A$1:$G$49,MATCH(orders!$D827,products!$A$1:$A$49,0),MATCH(orders!L$1,products!$A$1:$G$1,0))</f>
        <v>9.9499999999999993</v>
      </c>
      <c r="M827">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_xlfn.XLOOKUP(C828,customers!$A$1:$A$1001,customers!$B$1:$B$1001,1)</f>
        <v>Kandy Heddan</v>
      </c>
      <c r="G828" s="2" t="str">
        <f>IF(_xlfn.XLOOKUP(C828,customers!$A$1:$A$1001,customers!$C$1:$C$1001,1)=0,"",_xlfn.XLOOKUP(C828,customers!$A$1:$A$1001,customers!$C$1:$C$1001,1))</f>
        <v>kheddanmy@icq.com</v>
      </c>
      <c r="H828" s="2" t="str">
        <f>_xlfn.XLOOKUP(C828,customers!$A$1:$A$1001,customers!$G$1:$G$1001,"",)</f>
        <v>United States</v>
      </c>
      <c r="I828" t="str">
        <f>INDEX(products!$A$1:$G$49,MATCH(orders!$D828,products!$A$1:$A$49,0),MATCH(orders!I$1,products!$A$1:$G$1,0))</f>
        <v>Exc</v>
      </c>
      <c r="J828" t="str">
        <f>INDEX(products!$A$1:$G$49,MATCH(orders!$D828,products!$A$1:$A$49,0),MATCH(orders!J$1,products!$A$1:$G$1,0))</f>
        <v>M</v>
      </c>
      <c r="K828">
        <f>INDEX(products!$A$1:$G$49,MATCH(orders!$D828,products!$A$1:$A$49,0),MATCH(orders!K$1,products!$A$1:$G$1,0))</f>
        <v>0.5</v>
      </c>
      <c r="L828">
        <f>INDEX(products!$A$1:$G$49,MATCH(orders!$D828,products!$A$1:$A$49,0),MATCH(orders!L$1,products!$A$1:$G$1,0))</f>
        <v>8.25</v>
      </c>
      <c r="M828">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_xlfn.XLOOKUP(C829,customers!$A$1:$A$1001,customers!$B$1:$B$1001,1)</f>
        <v>Ibby Charters</v>
      </c>
      <c r="G829" s="2" t="str">
        <f>IF(_xlfn.XLOOKUP(C829,customers!$A$1:$A$1001,customers!$C$1:$C$1001,1)=0,"",_xlfn.XLOOKUP(C829,customers!$A$1:$A$1001,customers!$C$1:$C$1001,1))</f>
        <v>ichartersmz@abc.net.au</v>
      </c>
      <c r="H829" s="2" t="str">
        <f>_xlfn.XLOOKUP(C829,customers!$A$1:$A$1001,customers!$G$1:$G$1001,"",)</f>
        <v>United States</v>
      </c>
      <c r="I829" t="str">
        <f>INDEX(products!$A$1:$G$49,MATCH(orders!$D829,products!$A$1:$A$49,0),MATCH(orders!I$1,products!$A$1:$G$1,0))</f>
        <v>Exc</v>
      </c>
      <c r="J829" t="str">
        <f>INDEX(products!$A$1:$G$49,MATCH(orders!$D829,products!$A$1:$A$49,0),MATCH(orders!J$1,products!$A$1:$G$1,0))</f>
        <v>M</v>
      </c>
      <c r="K829">
        <f>INDEX(products!$A$1:$G$49,MATCH(orders!$D829,products!$A$1:$A$49,0),MATCH(orders!K$1,products!$A$1:$G$1,0))</f>
        <v>0.2</v>
      </c>
      <c r="L829">
        <f>INDEX(products!$A$1:$G$49,MATCH(orders!$D829,products!$A$1:$A$49,0),MATCH(orders!L$1,products!$A$1:$G$1,0))</f>
        <v>4.125</v>
      </c>
      <c r="M829">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_xlfn.XLOOKUP(C830,customers!$A$1:$A$1001,customers!$B$1:$B$1001,1)</f>
        <v>Adora Roubert</v>
      </c>
      <c r="G830" s="2" t="str">
        <f>IF(_xlfn.XLOOKUP(C830,customers!$A$1:$A$1001,customers!$C$1:$C$1001,1)=0,"",_xlfn.XLOOKUP(C830,customers!$A$1:$A$1001,customers!$C$1:$C$1001,1))</f>
        <v>aroubertn0@tmall.com</v>
      </c>
      <c r="H830" s="2" t="str">
        <f>_xlfn.XLOOKUP(C830,customers!$A$1:$A$1001,customers!$G$1:$G$1001,"",)</f>
        <v>United States</v>
      </c>
      <c r="I830" t="str">
        <f>INDEX(products!$A$1:$G$49,MATCH(orders!$D830,products!$A$1:$A$49,0),MATCH(orders!I$1,products!$A$1:$G$1,0))</f>
        <v>Ara</v>
      </c>
      <c r="J830" t="str">
        <f>INDEX(products!$A$1:$G$49,MATCH(orders!$D830,products!$A$1:$A$49,0),MATCH(orders!J$1,products!$A$1:$G$1,0))</f>
        <v>D</v>
      </c>
      <c r="K830">
        <f>INDEX(products!$A$1:$G$49,MATCH(orders!$D830,products!$A$1:$A$49,0),MATCH(orders!K$1,products!$A$1:$G$1,0))</f>
        <v>2.5</v>
      </c>
      <c r="L830">
        <f>INDEX(products!$A$1:$G$49,MATCH(orders!$D830,products!$A$1:$A$49,0),MATCH(orders!L$1,products!$A$1:$G$1,0))</f>
        <v>22.884999999999998</v>
      </c>
      <c r="M830">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_xlfn.XLOOKUP(C831,customers!$A$1:$A$1001,customers!$B$1:$B$1001,1)</f>
        <v>Hillel Mairs</v>
      </c>
      <c r="G831" s="2" t="str">
        <f>IF(_xlfn.XLOOKUP(C831,customers!$A$1:$A$1001,customers!$C$1:$C$1001,1)=0,"",_xlfn.XLOOKUP(C831,customers!$A$1:$A$1001,customers!$C$1:$C$1001,1))</f>
        <v>hmairsn1@so-net.ne.jp</v>
      </c>
      <c r="H831" s="2" t="str">
        <f>_xlfn.XLOOKUP(C831,customers!$A$1:$A$1001,customers!$G$1:$G$1001,"",)</f>
        <v>United States</v>
      </c>
      <c r="I831" t="str">
        <f>INDEX(products!$A$1:$G$49,MATCH(orders!$D831,products!$A$1:$A$49,0),MATCH(orders!I$1,products!$A$1:$G$1,0))</f>
        <v>Ara</v>
      </c>
      <c r="J831" t="str">
        <f>INDEX(products!$A$1:$G$49,MATCH(orders!$D831,products!$A$1:$A$49,0),MATCH(orders!J$1,products!$A$1:$G$1,0))</f>
        <v>D</v>
      </c>
      <c r="K831">
        <f>INDEX(products!$A$1:$G$49,MATCH(orders!$D831,products!$A$1:$A$49,0),MATCH(orders!K$1,products!$A$1:$G$1,0))</f>
        <v>0.2</v>
      </c>
      <c r="L831">
        <f>INDEX(products!$A$1:$G$49,MATCH(orders!$D831,products!$A$1:$A$49,0),MATCH(orders!L$1,products!$A$1:$G$1,0))</f>
        <v>2.9849999999999999</v>
      </c>
      <c r="M831">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_xlfn.XLOOKUP(C832,customers!$A$1:$A$1001,customers!$B$1:$B$1001,1)</f>
        <v>Helaina Rainforth</v>
      </c>
      <c r="G832" s="2" t="str">
        <f>IF(_xlfn.XLOOKUP(C832,customers!$A$1:$A$1001,customers!$C$1:$C$1001,1)=0,"",_xlfn.XLOOKUP(C832,customers!$A$1:$A$1001,customers!$C$1:$C$1001,1))</f>
        <v>hrainforthn2@blog.com</v>
      </c>
      <c r="H832" s="2" t="str">
        <f>_xlfn.XLOOKUP(C832,customers!$A$1:$A$1001,customers!$G$1:$G$1001,"",)</f>
        <v>United States</v>
      </c>
      <c r="I832" t="str">
        <f>INDEX(products!$A$1:$G$49,MATCH(orders!$D832,products!$A$1:$A$49,0),MATCH(orders!I$1,products!$A$1:$G$1,0))</f>
        <v>Exc</v>
      </c>
      <c r="J832" t="str">
        <f>INDEX(products!$A$1:$G$49,MATCH(orders!$D832,products!$A$1:$A$49,0),MATCH(orders!J$1,products!$A$1:$G$1,0))</f>
        <v>M</v>
      </c>
      <c r="K832">
        <f>INDEX(products!$A$1:$G$49,MATCH(orders!$D832,products!$A$1:$A$49,0),MATCH(orders!K$1,products!$A$1:$G$1,0))</f>
        <v>1</v>
      </c>
      <c r="L832">
        <f>INDEX(products!$A$1:$G$49,MATCH(orders!$D832,products!$A$1:$A$49,0),MATCH(orders!L$1,products!$A$1:$G$1,0))</f>
        <v>13.75</v>
      </c>
      <c r="M832">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_xlfn.XLOOKUP(C833,customers!$A$1:$A$1001,customers!$B$1:$B$1001,1)</f>
        <v>Helaina Rainforth</v>
      </c>
      <c r="G833" s="2" t="str">
        <f>IF(_xlfn.XLOOKUP(C833,customers!$A$1:$A$1001,customers!$C$1:$C$1001,1)=0,"",_xlfn.XLOOKUP(C833,customers!$A$1:$A$1001,customers!$C$1:$C$1001,1))</f>
        <v>hrainforthn2@blog.com</v>
      </c>
      <c r="H833" s="2" t="str">
        <f>_xlfn.XLOOKUP(C833,customers!$A$1:$A$1001,customers!$G$1:$G$1001,"",)</f>
        <v>United States</v>
      </c>
      <c r="I833" t="str">
        <f>INDEX(products!$A$1:$G$49,MATCH(orders!$D833,products!$A$1:$A$49,0),MATCH(orders!I$1,products!$A$1:$G$1,0))</f>
        <v>Ara</v>
      </c>
      <c r="J833" t="str">
        <f>INDEX(products!$A$1:$G$49,MATCH(orders!$D833,products!$A$1:$A$49,0),MATCH(orders!J$1,products!$A$1:$G$1,0))</f>
        <v>D</v>
      </c>
      <c r="K833">
        <f>INDEX(products!$A$1:$G$49,MATCH(orders!$D833,products!$A$1:$A$49,0),MATCH(orders!K$1,products!$A$1:$G$1,0))</f>
        <v>0.2</v>
      </c>
      <c r="L833">
        <f>INDEX(products!$A$1:$G$49,MATCH(orders!$D833,products!$A$1:$A$49,0),MATCH(orders!L$1,products!$A$1:$G$1,0))</f>
        <v>2.9849999999999999</v>
      </c>
      <c r="M833">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_xlfn.XLOOKUP(C834,customers!$A$1:$A$1001,customers!$B$1:$B$1001,1)</f>
        <v>Isac Jesper</v>
      </c>
      <c r="G834" s="2" t="str">
        <f>IF(_xlfn.XLOOKUP(C834,customers!$A$1:$A$1001,customers!$C$1:$C$1001,1)=0,"",_xlfn.XLOOKUP(C834,customers!$A$1:$A$1001,customers!$C$1:$C$1001,1))</f>
        <v>ijespern4@theglobeandmail.com</v>
      </c>
      <c r="H834" s="2" t="str">
        <f>_xlfn.XLOOKUP(C834,customers!$A$1:$A$1001,customers!$G$1:$G$1001,"",)</f>
        <v>United States</v>
      </c>
      <c r="I834" t="str">
        <f>INDEX(products!$A$1:$G$49,MATCH(orders!$D834,products!$A$1:$A$49,0),MATCH(orders!I$1,products!$A$1:$G$1,0))</f>
        <v>Rob</v>
      </c>
      <c r="J834" t="str">
        <f>INDEX(products!$A$1:$G$49,MATCH(orders!$D834,products!$A$1:$A$49,0),MATCH(orders!J$1,products!$A$1:$G$1,0))</f>
        <v>M</v>
      </c>
      <c r="K834">
        <f>INDEX(products!$A$1:$G$49,MATCH(orders!$D834,products!$A$1:$A$49,0),MATCH(orders!K$1,products!$A$1:$G$1,0))</f>
        <v>1</v>
      </c>
      <c r="L834">
        <f>INDEX(products!$A$1:$G$49,MATCH(orders!$D834,products!$A$1:$A$49,0),MATCH(orders!L$1,products!$A$1:$G$1,0))</f>
        <v>9.9499999999999993</v>
      </c>
      <c r="M834">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_xlfn.XLOOKUP(C835,customers!$A$1:$A$1001,customers!$B$1:$B$1001,1)</f>
        <v>Lenette Dwerryhouse</v>
      </c>
      <c r="G835" s="2" t="str">
        <f>IF(_xlfn.XLOOKUP(C835,customers!$A$1:$A$1001,customers!$C$1:$C$1001,1)=0,"",_xlfn.XLOOKUP(C835,customers!$A$1:$A$1001,customers!$C$1:$C$1001,1))</f>
        <v>ldwerryhousen5@gravatar.com</v>
      </c>
      <c r="H835" s="2" t="str">
        <f>_xlfn.XLOOKUP(C835,customers!$A$1:$A$1001,customers!$G$1:$G$1001,"",)</f>
        <v>United States</v>
      </c>
      <c r="I835" t="str">
        <f>INDEX(products!$A$1:$G$49,MATCH(orders!$D835,products!$A$1:$A$49,0),MATCH(orders!I$1,products!$A$1:$G$1,0))</f>
        <v>Rob</v>
      </c>
      <c r="J835" t="str">
        <f>INDEX(products!$A$1:$G$49,MATCH(orders!$D835,products!$A$1:$A$49,0),MATCH(orders!J$1,products!$A$1:$G$1,0))</f>
        <v>D</v>
      </c>
      <c r="K835">
        <f>INDEX(products!$A$1:$G$49,MATCH(orders!$D835,products!$A$1:$A$49,0),MATCH(orders!K$1,products!$A$1:$G$1,0))</f>
        <v>2.5</v>
      </c>
      <c r="L835">
        <f>INDEX(products!$A$1:$G$49,MATCH(orders!$D835,products!$A$1:$A$49,0),MATCH(orders!L$1,products!$A$1:$G$1,0))</f>
        <v>20.584999999999997</v>
      </c>
      <c r="M835">
        <f t="shared" ref="M835:M898" si="39">E835*L835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_xlfn.XLOOKUP(C836,customers!$A$1:$A$1001,customers!$B$1:$B$1001,1)</f>
        <v>Nadeen Broomer</v>
      </c>
      <c r="G836" s="2" t="str">
        <f>IF(_xlfn.XLOOKUP(C836,customers!$A$1:$A$1001,customers!$C$1:$C$1001,1)=0,"",_xlfn.XLOOKUP(C836,customers!$A$1:$A$1001,customers!$C$1:$C$1001,1))</f>
        <v>nbroomern6@examiner.com</v>
      </c>
      <c r="H836" s="2" t="str">
        <f>_xlfn.XLOOKUP(C836,customers!$A$1:$A$1001,customers!$G$1:$G$1001,"",)</f>
        <v>United States</v>
      </c>
      <c r="I836" t="str">
        <f>INDEX(products!$A$1:$G$49,MATCH(orders!$D836,products!$A$1:$A$49,0),MATCH(orders!I$1,products!$A$1:$G$1,0))</f>
        <v>Ara</v>
      </c>
      <c r="J836" t="str">
        <f>INDEX(products!$A$1:$G$49,MATCH(orders!$D836,products!$A$1:$A$49,0),MATCH(orders!J$1,products!$A$1:$G$1,0))</f>
        <v>D</v>
      </c>
      <c r="K836">
        <f>INDEX(products!$A$1:$G$49,MATCH(orders!$D836,products!$A$1:$A$49,0),MATCH(orders!K$1,products!$A$1:$G$1,0))</f>
        <v>2.5</v>
      </c>
      <c r="L836">
        <f>INDEX(products!$A$1:$G$49,MATCH(orders!$D836,products!$A$1:$A$49,0),MATCH(orders!L$1,products!$A$1:$G$1,0))</f>
        <v>22.884999999999998</v>
      </c>
      <c r="M836">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_xlfn.XLOOKUP(C837,customers!$A$1:$A$1001,customers!$B$1:$B$1001,1)</f>
        <v>Konstantine Thoumasson</v>
      </c>
      <c r="G837" s="2" t="str">
        <f>IF(_xlfn.XLOOKUP(C837,customers!$A$1:$A$1001,customers!$C$1:$C$1001,1)=0,"",_xlfn.XLOOKUP(C837,customers!$A$1:$A$1001,customers!$C$1:$C$1001,1))</f>
        <v>kthoumassonn7@bloglovin.com</v>
      </c>
      <c r="H837" s="2" t="str">
        <f>_xlfn.XLOOKUP(C837,customers!$A$1:$A$1001,customers!$G$1:$G$1001,"",)</f>
        <v>United States</v>
      </c>
      <c r="I837" t="str">
        <f>INDEX(products!$A$1:$G$49,MATCH(orders!$D837,products!$A$1:$A$49,0),MATCH(orders!I$1,products!$A$1:$G$1,0))</f>
        <v>Exc</v>
      </c>
      <c r="J837" t="str">
        <f>INDEX(products!$A$1:$G$49,MATCH(orders!$D837,products!$A$1:$A$49,0),MATCH(orders!J$1,products!$A$1:$G$1,0))</f>
        <v>L</v>
      </c>
      <c r="K837">
        <f>INDEX(products!$A$1:$G$49,MATCH(orders!$D837,products!$A$1:$A$49,0),MATCH(orders!K$1,products!$A$1:$G$1,0))</f>
        <v>0.5</v>
      </c>
      <c r="L837">
        <f>INDEX(products!$A$1:$G$49,MATCH(orders!$D837,products!$A$1:$A$49,0),MATCH(orders!L$1,products!$A$1:$G$1,0))</f>
        <v>8.91</v>
      </c>
      <c r="M837">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_xlfn.XLOOKUP(C838,customers!$A$1:$A$1001,customers!$B$1:$B$1001,1)</f>
        <v>Frans Habbergham</v>
      </c>
      <c r="G838" s="2" t="str">
        <f>IF(_xlfn.XLOOKUP(C838,customers!$A$1:$A$1001,customers!$C$1:$C$1001,1)=0,"",_xlfn.XLOOKUP(C838,customers!$A$1:$A$1001,customers!$C$1:$C$1001,1))</f>
        <v>fhabberghamn8@discovery.com</v>
      </c>
      <c r="H838" s="2" t="str">
        <f>_xlfn.XLOOKUP(C838,customers!$A$1:$A$1001,customers!$G$1:$G$1001,"",)</f>
        <v>United States</v>
      </c>
      <c r="I838" t="str">
        <f>INDEX(products!$A$1:$G$49,MATCH(orders!$D838,products!$A$1:$A$49,0),MATCH(orders!I$1,products!$A$1:$G$1,0))</f>
        <v>Ara</v>
      </c>
      <c r="J838" t="str">
        <f>INDEX(products!$A$1:$G$49,MATCH(orders!$D838,products!$A$1:$A$49,0),MATCH(orders!J$1,products!$A$1:$G$1,0))</f>
        <v>D</v>
      </c>
      <c r="K838">
        <f>INDEX(products!$A$1:$G$49,MATCH(orders!$D838,products!$A$1:$A$49,0),MATCH(orders!K$1,products!$A$1:$G$1,0))</f>
        <v>0.2</v>
      </c>
      <c r="L838">
        <f>INDEX(products!$A$1:$G$49,MATCH(orders!$D838,products!$A$1:$A$49,0),MATCH(orders!L$1,products!$A$1:$G$1,0))</f>
        <v>2.9849999999999999</v>
      </c>
      <c r="M838">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_xlfn.XLOOKUP(C839,customers!$A$1:$A$1001,customers!$B$1:$B$1001,1)</f>
        <v>Allis Wilmore</v>
      </c>
      <c r="G839" s="2" t="str">
        <f>IF(_xlfn.XLOOKUP(C839,customers!$A$1:$A$1001,customers!$C$1:$C$1001,1)=0,"",_xlfn.XLOOKUP(C839,customers!$A$1:$A$1001,customers!$C$1:$C$1001,1))</f>
        <v/>
      </c>
      <c r="H839" s="2" t="str">
        <f>_xlfn.XLOOKUP(C839,customers!$A$1:$A$1001,customers!$G$1:$G$1001,"",)</f>
        <v>United States</v>
      </c>
      <c r="I839" t="str">
        <f>INDEX(products!$A$1:$G$49,MATCH(orders!$D839,products!$A$1:$A$49,0),MATCH(orders!I$1,products!$A$1:$G$1,0))</f>
        <v>Lib</v>
      </c>
      <c r="J839" t="str">
        <f>INDEX(products!$A$1:$G$49,MATCH(orders!$D839,products!$A$1:$A$49,0),MATCH(orders!J$1,products!$A$1:$G$1,0))</f>
        <v>M</v>
      </c>
      <c r="K839">
        <f>INDEX(products!$A$1:$G$49,MATCH(orders!$D839,products!$A$1:$A$49,0),MATCH(orders!K$1,products!$A$1:$G$1,0))</f>
        <v>2.5</v>
      </c>
      <c r="L839">
        <f>INDEX(products!$A$1:$G$49,MATCH(orders!$D839,products!$A$1:$A$49,0),MATCH(orders!L$1,products!$A$1:$G$1,0))</f>
        <v>33.464999999999996</v>
      </c>
      <c r="M839">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_xlfn.XLOOKUP(C840,customers!$A$1:$A$1001,customers!$B$1:$B$1001,1)</f>
        <v>Romain Avrashin</v>
      </c>
      <c r="G840" s="2" t="str">
        <f>IF(_xlfn.XLOOKUP(C840,customers!$A$1:$A$1001,customers!$C$1:$C$1001,1)=0,"",_xlfn.XLOOKUP(C840,customers!$A$1:$A$1001,customers!$C$1:$C$1001,1))</f>
        <v>ravrashinna@tamu.edu</v>
      </c>
      <c r="H840" s="2" t="str">
        <f>_xlfn.XLOOKUP(C840,customers!$A$1:$A$1001,customers!$G$1:$G$1001,"",)</f>
        <v>United States</v>
      </c>
      <c r="I840" t="str">
        <f>INDEX(products!$A$1:$G$49,MATCH(orders!$D840,products!$A$1:$A$49,0),MATCH(orders!I$1,products!$A$1:$G$1,0))</f>
        <v>Ara</v>
      </c>
      <c r="J840" t="str">
        <f>INDEX(products!$A$1:$G$49,MATCH(orders!$D840,products!$A$1:$A$49,0),MATCH(orders!J$1,products!$A$1:$G$1,0))</f>
        <v>D</v>
      </c>
      <c r="K840">
        <f>INDEX(products!$A$1:$G$49,MATCH(orders!$D840,products!$A$1:$A$49,0),MATCH(orders!K$1,products!$A$1:$G$1,0))</f>
        <v>2.5</v>
      </c>
      <c r="L840">
        <f>INDEX(products!$A$1:$G$49,MATCH(orders!$D840,products!$A$1:$A$49,0),MATCH(orders!L$1,products!$A$1:$G$1,0))</f>
        <v>22.884999999999998</v>
      </c>
      <c r="M840">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_xlfn.XLOOKUP(C841,customers!$A$1:$A$1001,customers!$B$1:$B$1001,1)</f>
        <v>Miran Doidge</v>
      </c>
      <c r="G841" s="2" t="str">
        <f>IF(_xlfn.XLOOKUP(C841,customers!$A$1:$A$1001,customers!$C$1:$C$1001,1)=0,"",_xlfn.XLOOKUP(C841,customers!$A$1:$A$1001,customers!$C$1:$C$1001,1))</f>
        <v>mdoidgenb@etsy.com</v>
      </c>
      <c r="H841" s="2" t="str">
        <f>_xlfn.XLOOKUP(C841,customers!$A$1:$A$1001,customers!$G$1:$G$1001,"",)</f>
        <v>United States</v>
      </c>
      <c r="I841" t="str">
        <f>INDEX(products!$A$1:$G$49,MATCH(orders!$D841,products!$A$1:$A$49,0),MATCH(orders!I$1,products!$A$1:$G$1,0))</f>
        <v>Exc</v>
      </c>
      <c r="J841" t="str">
        <f>INDEX(products!$A$1:$G$49,MATCH(orders!$D841,products!$A$1:$A$49,0),MATCH(orders!J$1,products!$A$1:$G$1,0))</f>
        <v>M</v>
      </c>
      <c r="K841">
        <f>INDEX(products!$A$1:$G$49,MATCH(orders!$D841,products!$A$1:$A$49,0),MATCH(orders!K$1,products!$A$1:$G$1,0))</f>
        <v>0.5</v>
      </c>
      <c r="L841">
        <f>INDEX(products!$A$1:$G$49,MATCH(orders!$D841,products!$A$1:$A$49,0),MATCH(orders!L$1,products!$A$1:$G$1,0))</f>
        <v>8.25</v>
      </c>
      <c r="M841">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_xlfn.XLOOKUP(C842,customers!$A$1:$A$1001,customers!$B$1:$B$1001,1)</f>
        <v>Janeva Edinboro</v>
      </c>
      <c r="G842" s="2" t="str">
        <f>IF(_xlfn.XLOOKUP(C842,customers!$A$1:$A$1001,customers!$C$1:$C$1001,1)=0,"",_xlfn.XLOOKUP(C842,customers!$A$1:$A$1001,customers!$C$1:$C$1001,1))</f>
        <v>jedinboronc@reverbnation.com</v>
      </c>
      <c r="H842" s="2" t="str">
        <f>_xlfn.XLOOKUP(C842,customers!$A$1:$A$1001,customers!$G$1:$G$1001,"",)</f>
        <v>United States</v>
      </c>
      <c r="I842" t="str">
        <f>INDEX(products!$A$1:$G$49,MATCH(orders!$D842,products!$A$1:$A$49,0),MATCH(orders!I$1,products!$A$1:$G$1,0))</f>
        <v>Rob</v>
      </c>
      <c r="J842" t="str">
        <f>INDEX(products!$A$1:$G$49,MATCH(orders!$D842,products!$A$1:$A$49,0),MATCH(orders!J$1,products!$A$1:$G$1,0))</f>
        <v>L</v>
      </c>
      <c r="K842">
        <f>INDEX(products!$A$1:$G$49,MATCH(orders!$D842,products!$A$1:$A$49,0),MATCH(orders!K$1,products!$A$1:$G$1,0))</f>
        <v>0.5</v>
      </c>
      <c r="L842">
        <f>INDEX(products!$A$1:$G$49,MATCH(orders!$D842,products!$A$1:$A$49,0),MATCH(orders!L$1,products!$A$1:$G$1,0))</f>
        <v>7.169999999999999</v>
      </c>
      <c r="M842">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_xlfn.XLOOKUP(C843,customers!$A$1:$A$1001,customers!$B$1:$B$1001,1)</f>
        <v>Trumaine Tewelson</v>
      </c>
      <c r="G843" s="2" t="str">
        <f>IF(_xlfn.XLOOKUP(C843,customers!$A$1:$A$1001,customers!$C$1:$C$1001,1)=0,"",_xlfn.XLOOKUP(C843,customers!$A$1:$A$1001,customers!$C$1:$C$1001,1))</f>
        <v>ttewelsonnd@cdbaby.com</v>
      </c>
      <c r="H843" s="2" t="str">
        <f>_xlfn.XLOOKUP(C843,customers!$A$1:$A$1001,customers!$G$1:$G$1001,"",)</f>
        <v>United States</v>
      </c>
      <c r="I843" t="str">
        <f>INDEX(products!$A$1:$G$49,MATCH(orders!$D843,products!$A$1:$A$49,0),MATCH(orders!I$1,products!$A$1:$G$1,0))</f>
        <v>Lib</v>
      </c>
      <c r="J843" t="str">
        <f>INDEX(products!$A$1:$G$49,MATCH(orders!$D843,products!$A$1:$A$49,0),MATCH(orders!J$1,products!$A$1:$G$1,0))</f>
        <v>M</v>
      </c>
      <c r="K843">
        <f>INDEX(products!$A$1:$G$49,MATCH(orders!$D843,products!$A$1:$A$49,0),MATCH(orders!K$1,products!$A$1:$G$1,0))</f>
        <v>0.2</v>
      </c>
      <c r="L843">
        <f>INDEX(products!$A$1:$G$49,MATCH(orders!$D843,products!$A$1:$A$49,0),MATCH(orders!L$1,products!$A$1:$G$1,0))</f>
        <v>4.3650000000000002</v>
      </c>
      <c r="M843">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_xlfn.XLOOKUP(C844,customers!$A$1:$A$1001,customers!$B$1:$B$1001,1)</f>
        <v>Odelia Skerme</v>
      </c>
      <c r="G844" s="2" t="str">
        <f>IF(_xlfn.XLOOKUP(C844,customers!$A$1:$A$1001,customers!$C$1:$C$1001,1)=0,"",_xlfn.XLOOKUP(C844,customers!$A$1:$A$1001,customers!$C$1:$C$1001,1))</f>
        <v>oskermen3@hatena.ne.jp</v>
      </c>
      <c r="H844" s="2" t="str">
        <f>_xlfn.XLOOKUP(C844,customers!$A$1:$A$1001,customers!$G$1:$G$1001,"",)</f>
        <v>United States</v>
      </c>
      <c r="I844" t="str">
        <f>INDEX(products!$A$1:$G$49,MATCH(orders!$D844,products!$A$1:$A$49,0),MATCH(orders!I$1,products!$A$1:$G$1,0))</f>
        <v>Exc</v>
      </c>
      <c r="J844" t="str">
        <f>INDEX(products!$A$1:$G$49,MATCH(orders!$D844,products!$A$1:$A$49,0),MATCH(orders!J$1,products!$A$1:$G$1,0))</f>
        <v>M</v>
      </c>
      <c r="K844">
        <f>INDEX(products!$A$1:$G$49,MATCH(orders!$D844,products!$A$1:$A$49,0),MATCH(orders!K$1,products!$A$1:$G$1,0))</f>
        <v>0.2</v>
      </c>
      <c r="L844">
        <f>INDEX(products!$A$1:$G$49,MATCH(orders!$D844,products!$A$1:$A$49,0),MATCH(orders!L$1,products!$A$1:$G$1,0))</f>
        <v>4.125</v>
      </c>
      <c r="M844">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_xlfn.XLOOKUP(C845,customers!$A$1:$A$1001,customers!$B$1:$B$1001,1)</f>
        <v>De Drewitt</v>
      </c>
      <c r="G845" s="2" t="str">
        <f>IF(_xlfn.XLOOKUP(C845,customers!$A$1:$A$1001,customers!$C$1:$C$1001,1)=0,"",_xlfn.XLOOKUP(C845,customers!$A$1:$A$1001,customers!$C$1:$C$1001,1))</f>
        <v>ddrewittnf@mapquest.com</v>
      </c>
      <c r="H845" s="2" t="str">
        <f>_xlfn.XLOOKUP(C845,customers!$A$1:$A$1001,customers!$G$1:$G$1001,"",)</f>
        <v>United States</v>
      </c>
      <c r="I845" t="str">
        <f>INDEX(products!$A$1:$G$49,MATCH(orders!$D845,products!$A$1:$A$49,0),MATCH(orders!I$1,products!$A$1:$G$1,0))</f>
        <v>Exc</v>
      </c>
      <c r="J845" t="str">
        <f>INDEX(products!$A$1:$G$49,MATCH(orders!$D845,products!$A$1:$A$49,0),MATCH(orders!J$1,products!$A$1:$G$1,0))</f>
        <v>M</v>
      </c>
      <c r="K845">
        <f>INDEX(products!$A$1:$G$49,MATCH(orders!$D845,products!$A$1:$A$49,0),MATCH(orders!K$1,products!$A$1:$G$1,0))</f>
        <v>0.2</v>
      </c>
      <c r="L845">
        <f>INDEX(products!$A$1:$G$49,MATCH(orders!$D845,products!$A$1:$A$49,0),MATCH(orders!L$1,products!$A$1:$G$1,0))</f>
        <v>4.125</v>
      </c>
      <c r="M84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_xlfn.XLOOKUP(C846,customers!$A$1:$A$1001,customers!$B$1:$B$1001,1)</f>
        <v>Adelheid Gladhill</v>
      </c>
      <c r="G846" s="2" t="str">
        <f>IF(_xlfn.XLOOKUP(C846,customers!$A$1:$A$1001,customers!$C$1:$C$1001,1)=0,"",_xlfn.XLOOKUP(C846,customers!$A$1:$A$1001,customers!$C$1:$C$1001,1))</f>
        <v>agladhillng@stanford.edu</v>
      </c>
      <c r="H846" s="2" t="str">
        <f>_xlfn.XLOOKUP(C846,customers!$A$1:$A$1001,customers!$G$1:$G$1001,"",)</f>
        <v>United States</v>
      </c>
      <c r="I846" t="str">
        <f>INDEX(products!$A$1:$G$49,MATCH(orders!$D846,products!$A$1:$A$49,0),MATCH(orders!I$1,products!$A$1:$G$1,0))</f>
        <v>Ara</v>
      </c>
      <c r="J846" t="str">
        <f>INDEX(products!$A$1:$G$49,MATCH(orders!$D846,products!$A$1:$A$49,0),MATCH(orders!J$1,products!$A$1:$G$1,0))</f>
        <v>D</v>
      </c>
      <c r="K846">
        <f>INDEX(products!$A$1:$G$49,MATCH(orders!$D846,products!$A$1:$A$49,0),MATCH(orders!K$1,products!$A$1:$G$1,0))</f>
        <v>0.5</v>
      </c>
      <c r="L846">
        <f>INDEX(products!$A$1:$G$49,MATCH(orders!$D846,products!$A$1:$A$49,0),MATCH(orders!L$1,products!$A$1:$G$1,0))</f>
        <v>5.97</v>
      </c>
      <c r="M846">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_xlfn.XLOOKUP(C847,customers!$A$1:$A$1001,customers!$B$1:$B$1001,1)</f>
        <v>Murielle Lorinez</v>
      </c>
      <c r="G847" s="2" t="str">
        <f>IF(_xlfn.XLOOKUP(C847,customers!$A$1:$A$1001,customers!$C$1:$C$1001,1)=0,"",_xlfn.XLOOKUP(C847,customers!$A$1:$A$1001,customers!$C$1:$C$1001,1))</f>
        <v>mlorineznh@whitehouse.gov</v>
      </c>
      <c r="H847" s="2" t="str">
        <f>_xlfn.XLOOKUP(C847,customers!$A$1:$A$1001,customers!$G$1:$G$1001,"",)</f>
        <v>United States</v>
      </c>
      <c r="I847" t="str">
        <f>INDEX(products!$A$1:$G$49,MATCH(orders!$D847,products!$A$1:$A$49,0),MATCH(orders!I$1,products!$A$1:$G$1,0))</f>
        <v>Exc</v>
      </c>
      <c r="J847" t="str">
        <f>INDEX(products!$A$1:$G$49,MATCH(orders!$D847,products!$A$1:$A$49,0),MATCH(orders!J$1,products!$A$1:$G$1,0))</f>
        <v>D</v>
      </c>
      <c r="K847">
        <f>INDEX(products!$A$1:$G$49,MATCH(orders!$D847,products!$A$1:$A$49,0),MATCH(orders!K$1,products!$A$1:$G$1,0))</f>
        <v>2.5</v>
      </c>
      <c r="L847">
        <f>INDEX(products!$A$1:$G$49,MATCH(orders!$D847,products!$A$1:$A$49,0),MATCH(orders!L$1,products!$A$1:$G$1,0))</f>
        <v>27.945</v>
      </c>
      <c r="M847">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_xlfn.XLOOKUP(C848,customers!$A$1:$A$1001,customers!$B$1:$B$1001,1)</f>
        <v>Edin Mathe</v>
      </c>
      <c r="G848" s="2" t="str">
        <f>IF(_xlfn.XLOOKUP(C848,customers!$A$1:$A$1001,customers!$C$1:$C$1001,1)=0,"",_xlfn.XLOOKUP(C848,customers!$A$1:$A$1001,customers!$C$1:$C$1001,1))</f>
        <v/>
      </c>
      <c r="H848" s="2" t="str">
        <f>_xlfn.XLOOKUP(C848,customers!$A$1:$A$1001,customers!$G$1:$G$1001,"",)</f>
        <v>United States</v>
      </c>
      <c r="I848" t="str">
        <f>INDEX(products!$A$1:$G$49,MATCH(orders!$D848,products!$A$1:$A$49,0),MATCH(orders!I$1,products!$A$1:$G$1,0))</f>
        <v>Ara</v>
      </c>
      <c r="J848" t="str">
        <f>INDEX(products!$A$1:$G$49,MATCH(orders!$D848,products!$A$1:$A$49,0),MATCH(orders!J$1,products!$A$1:$G$1,0))</f>
        <v>M</v>
      </c>
      <c r="K848">
        <f>INDEX(products!$A$1:$G$49,MATCH(orders!$D848,products!$A$1:$A$49,0),MATCH(orders!K$1,products!$A$1:$G$1,0))</f>
        <v>2.5</v>
      </c>
      <c r="L848">
        <f>INDEX(products!$A$1:$G$49,MATCH(orders!$D848,products!$A$1:$A$49,0),MATCH(orders!L$1,products!$A$1:$G$1,0))</f>
        <v>25.874999999999996</v>
      </c>
      <c r="M848">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_xlfn.XLOOKUP(C849,customers!$A$1:$A$1001,customers!$B$1:$B$1001,1)</f>
        <v>Mordy Van Der Vlies</v>
      </c>
      <c r="G849" s="2" t="str">
        <f>IF(_xlfn.XLOOKUP(C849,customers!$A$1:$A$1001,customers!$C$1:$C$1001,1)=0,"",_xlfn.XLOOKUP(C849,customers!$A$1:$A$1001,customers!$C$1:$C$1001,1))</f>
        <v>mvannj@wikipedia.org</v>
      </c>
      <c r="H849" s="2" t="str">
        <f>_xlfn.XLOOKUP(C849,customers!$A$1:$A$1001,customers!$G$1:$G$1001,"",)</f>
        <v>United States</v>
      </c>
      <c r="I849" t="str">
        <f>INDEX(products!$A$1:$G$49,MATCH(orders!$D849,products!$A$1:$A$49,0),MATCH(orders!I$1,products!$A$1:$G$1,0))</f>
        <v>Ara</v>
      </c>
      <c r="J849" t="str">
        <f>INDEX(products!$A$1:$G$49,MATCH(orders!$D849,products!$A$1:$A$49,0),MATCH(orders!J$1,products!$A$1:$G$1,0))</f>
        <v>D</v>
      </c>
      <c r="K849">
        <f>INDEX(products!$A$1:$G$49,MATCH(orders!$D849,products!$A$1:$A$49,0),MATCH(orders!K$1,products!$A$1:$G$1,0))</f>
        <v>0.2</v>
      </c>
      <c r="L849">
        <f>INDEX(products!$A$1:$G$49,MATCH(orders!$D849,products!$A$1:$A$49,0),MATCH(orders!L$1,products!$A$1:$G$1,0))</f>
        <v>2.9849999999999999</v>
      </c>
      <c r="M849">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_xlfn.XLOOKUP(C850,customers!$A$1:$A$1001,customers!$B$1:$B$1001,1)</f>
        <v>Spencer Wastell</v>
      </c>
      <c r="G850" s="2" t="str">
        <f>IF(_xlfn.XLOOKUP(C850,customers!$A$1:$A$1001,customers!$C$1:$C$1001,1)=0,"",_xlfn.XLOOKUP(C850,customers!$A$1:$A$1001,customers!$C$1:$C$1001,1))</f>
        <v/>
      </c>
      <c r="H850" s="2" t="str">
        <f>_xlfn.XLOOKUP(C850,customers!$A$1:$A$1001,customers!$G$1:$G$1001,"",)</f>
        <v>United States</v>
      </c>
      <c r="I850" t="str">
        <f>INDEX(products!$A$1:$G$49,MATCH(orders!$D850,products!$A$1:$A$49,0),MATCH(orders!I$1,products!$A$1:$G$1,0))</f>
        <v>Exc</v>
      </c>
      <c r="J850" t="str">
        <f>INDEX(products!$A$1:$G$49,MATCH(orders!$D850,products!$A$1:$A$49,0),MATCH(orders!J$1,products!$A$1:$G$1,0))</f>
        <v>L</v>
      </c>
      <c r="K850">
        <f>INDEX(products!$A$1:$G$49,MATCH(orders!$D850,products!$A$1:$A$49,0),MATCH(orders!K$1,products!$A$1:$G$1,0))</f>
        <v>0.5</v>
      </c>
      <c r="L850">
        <f>INDEX(products!$A$1:$G$49,MATCH(orders!$D850,products!$A$1:$A$49,0),MATCH(orders!L$1,products!$A$1:$G$1,0))</f>
        <v>8.91</v>
      </c>
      <c r="M850">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_xlfn.XLOOKUP(C851,customers!$A$1:$A$1001,customers!$B$1:$B$1001,1)</f>
        <v>Jemimah Ethelston</v>
      </c>
      <c r="G851" s="2" t="str">
        <f>IF(_xlfn.XLOOKUP(C851,customers!$A$1:$A$1001,customers!$C$1:$C$1001,1)=0,"",_xlfn.XLOOKUP(C851,customers!$A$1:$A$1001,customers!$C$1:$C$1001,1))</f>
        <v>jethelstonnl@creativecommons.org</v>
      </c>
      <c r="H851" s="2" t="str">
        <f>_xlfn.XLOOKUP(C851,customers!$A$1:$A$1001,customers!$G$1:$G$1001,"",)</f>
        <v>United States</v>
      </c>
      <c r="I851" t="str">
        <f>INDEX(products!$A$1:$G$49,MATCH(orders!$D851,products!$A$1:$A$49,0),MATCH(orders!I$1,products!$A$1:$G$1,0))</f>
        <v>Ara</v>
      </c>
      <c r="J851" t="str">
        <f>INDEX(products!$A$1:$G$49,MATCH(orders!$D851,products!$A$1:$A$49,0),MATCH(orders!J$1,products!$A$1:$G$1,0))</f>
        <v>L</v>
      </c>
      <c r="K851">
        <f>INDEX(products!$A$1:$G$49,MATCH(orders!$D851,products!$A$1:$A$49,0),MATCH(orders!K$1,products!$A$1:$G$1,0))</f>
        <v>0.2</v>
      </c>
      <c r="L851">
        <f>INDEX(products!$A$1:$G$49,MATCH(orders!$D851,products!$A$1:$A$49,0),MATCH(orders!L$1,products!$A$1:$G$1,0))</f>
        <v>3.8849999999999998</v>
      </c>
      <c r="M851">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_xlfn.XLOOKUP(C852,customers!$A$1:$A$1001,customers!$B$1:$B$1001,1)</f>
        <v>Jemimah Ethelston</v>
      </c>
      <c r="G852" s="2" t="str">
        <f>IF(_xlfn.XLOOKUP(C852,customers!$A$1:$A$1001,customers!$C$1:$C$1001,1)=0,"",_xlfn.XLOOKUP(C852,customers!$A$1:$A$1001,customers!$C$1:$C$1001,1))</f>
        <v>jethelstonnl@creativecommons.org</v>
      </c>
      <c r="H852" s="2" t="str">
        <f>_xlfn.XLOOKUP(C852,customers!$A$1:$A$1001,customers!$G$1:$G$1001,"",)</f>
        <v>United States</v>
      </c>
      <c r="I852" t="str">
        <f>INDEX(products!$A$1:$G$49,MATCH(orders!$D852,products!$A$1:$A$49,0),MATCH(orders!I$1,products!$A$1:$G$1,0))</f>
        <v>Ara</v>
      </c>
      <c r="J852" t="str">
        <f>INDEX(products!$A$1:$G$49,MATCH(orders!$D852,products!$A$1:$A$49,0),MATCH(orders!J$1,products!$A$1:$G$1,0))</f>
        <v>M</v>
      </c>
      <c r="K852">
        <f>INDEX(products!$A$1:$G$49,MATCH(orders!$D852,products!$A$1:$A$49,0),MATCH(orders!K$1,products!$A$1:$G$1,0))</f>
        <v>0.2</v>
      </c>
      <c r="L852">
        <f>INDEX(products!$A$1:$G$49,MATCH(orders!$D852,products!$A$1:$A$49,0),MATCH(orders!L$1,products!$A$1:$G$1,0))</f>
        <v>3.375</v>
      </c>
      <c r="M852">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_xlfn.XLOOKUP(C853,customers!$A$1:$A$1001,customers!$B$1:$B$1001,1)</f>
        <v>Perice Eberz</v>
      </c>
      <c r="G853" s="2" t="str">
        <f>IF(_xlfn.XLOOKUP(C853,customers!$A$1:$A$1001,customers!$C$1:$C$1001,1)=0,"",_xlfn.XLOOKUP(C853,customers!$A$1:$A$1001,customers!$C$1:$C$1001,1))</f>
        <v>peberznn@woothemes.com</v>
      </c>
      <c r="H853" s="2" t="str">
        <f>_xlfn.XLOOKUP(C853,customers!$A$1:$A$1001,customers!$G$1:$G$1001,"",)</f>
        <v>United States</v>
      </c>
      <c r="I853" t="str">
        <f>INDEX(products!$A$1:$G$49,MATCH(orders!$D853,products!$A$1:$A$49,0),MATCH(orders!I$1,products!$A$1:$G$1,0))</f>
        <v>Lib</v>
      </c>
      <c r="J853" t="str">
        <f>INDEX(products!$A$1:$G$49,MATCH(orders!$D853,products!$A$1:$A$49,0),MATCH(orders!J$1,products!$A$1:$G$1,0))</f>
        <v>D</v>
      </c>
      <c r="K853">
        <f>INDEX(products!$A$1:$G$49,MATCH(orders!$D853,products!$A$1:$A$49,0),MATCH(orders!K$1,products!$A$1:$G$1,0))</f>
        <v>0.5</v>
      </c>
      <c r="L853">
        <f>INDEX(products!$A$1:$G$49,MATCH(orders!$D853,products!$A$1:$A$49,0),MATCH(orders!L$1,products!$A$1:$G$1,0))</f>
        <v>7.77</v>
      </c>
      <c r="M853">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_xlfn.XLOOKUP(C854,customers!$A$1:$A$1001,customers!$B$1:$B$1001,1)</f>
        <v>Bear Gaish</v>
      </c>
      <c r="G854" s="2" t="str">
        <f>IF(_xlfn.XLOOKUP(C854,customers!$A$1:$A$1001,customers!$C$1:$C$1001,1)=0,"",_xlfn.XLOOKUP(C854,customers!$A$1:$A$1001,customers!$C$1:$C$1001,1))</f>
        <v>bgaishno@altervista.org</v>
      </c>
      <c r="H854" s="2" t="str">
        <f>_xlfn.XLOOKUP(C854,customers!$A$1:$A$1001,customers!$G$1:$G$1001,"",)</f>
        <v>United States</v>
      </c>
      <c r="I854" t="str">
        <f>INDEX(products!$A$1:$G$49,MATCH(orders!$D854,products!$A$1:$A$49,0),MATCH(orders!I$1,products!$A$1:$G$1,0))</f>
        <v>Lib</v>
      </c>
      <c r="J854" t="str">
        <f>INDEX(products!$A$1:$G$49,MATCH(orders!$D854,products!$A$1:$A$49,0),MATCH(orders!J$1,products!$A$1:$G$1,0))</f>
        <v>D</v>
      </c>
      <c r="K854">
        <f>INDEX(products!$A$1:$G$49,MATCH(orders!$D854,products!$A$1:$A$49,0),MATCH(orders!K$1,products!$A$1:$G$1,0))</f>
        <v>2.5</v>
      </c>
      <c r="L854">
        <f>INDEX(products!$A$1:$G$49,MATCH(orders!$D854,products!$A$1:$A$49,0),MATCH(orders!L$1,products!$A$1:$G$1,0))</f>
        <v>29.784999999999997</v>
      </c>
      <c r="M854">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_xlfn.XLOOKUP(C855,customers!$A$1:$A$1001,customers!$B$1:$B$1001,1)</f>
        <v>Lynnea Danton</v>
      </c>
      <c r="G855" s="2" t="str">
        <f>IF(_xlfn.XLOOKUP(C855,customers!$A$1:$A$1001,customers!$C$1:$C$1001,1)=0,"",_xlfn.XLOOKUP(C855,customers!$A$1:$A$1001,customers!$C$1:$C$1001,1))</f>
        <v>ldantonnp@miitbeian.gov.cn</v>
      </c>
      <c r="H855" s="2" t="str">
        <f>_xlfn.XLOOKUP(C855,customers!$A$1:$A$1001,customers!$G$1:$G$1001,"",)</f>
        <v>United States</v>
      </c>
      <c r="I855" t="str">
        <f>INDEX(products!$A$1:$G$49,MATCH(orders!$D855,products!$A$1:$A$49,0),MATCH(orders!I$1,products!$A$1:$G$1,0))</f>
        <v>Ara</v>
      </c>
      <c r="J855" t="str">
        <f>INDEX(products!$A$1:$G$49,MATCH(orders!$D855,products!$A$1:$A$49,0),MATCH(orders!J$1,products!$A$1:$G$1,0))</f>
        <v>D</v>
      </c>
      <c r="K855">
        <f>INDEX(products!$A$1:$G$49,MATCH(orders!$D855,products!$A$1:$A$49,0),MATCH(orders!K$1,products!$A$1:$G$1,0))</f>
        <v>1</v>
      </c>
      <c r="L855">
        <f>INDEX(products!$A$1:$G$49,MATCH(orders!$D855,products!$A$1:$A$49,0),MATCH(orders!L$1,products!$A$1:$G$1,0))</f>
        <v>9.9499999999999993</v>
      </c>
      <c r="M85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_xlfn.XLOOKUP(C856,customers!$A$1:$A$1001,customers!$B$1:$B$1001,1)</f>
        <v>Skipton Morrall</v>
      </c>
      <c r="G856" s="2" t="str">
        <f>IF(_xlfn.XLOOKUP(C856,customers!$A$1:$A$1001,customers!$C$1:$C$1001,1)=0,"",_xlfn.XLOOKUP(C856,customers!$A$1:$A$1001,customers!$C$1:$C$1001,1))</f>
        <v>smorrallnq@answers.com</v>
      </c>
      <c r="H856" s="2" t="str">
        <f>_xlfn.XLOOKUP(C856,customers!$A$1:$A$1001,customers!$G$1:$G$1001,"",)</f>
        <v>United States</v>
      </c>
      <c r="I856" t="str">
        <f>INDEX(products!$A$1:$G$49,MATCH(orders!$D856,products!$A$1:$A$49,0),MATCH(orders!I$1,products!$A$1:$G$1,0))</f>
        <v>Rob</v>
      </c>
      <c r="J856" t="str">
        <f>INDEX(products!$A$1:$G$49,MATCH(orders!$D856,products!$A$1:$A$49,0),MATCH(orders!J$1,products!$A$1:$G$1,0))</f>
        <v>L</v>
      </c>
      <c r="K856">
        <f>INDEX(products!$A$1:$G$49,MATCH(orders!$D856,products!$A$1:$A$49,0),MATCH(orders!K$1,products!$A$1:$G$1,0))</f>
        <v>0.5</v>
      </c>
      <c r="L856">
        <f>INDEX(products!$A$1:$G$49,MATCH(orders!$D856,products!$A$1:$A$49,0),MATCH(orders!L$1,products!$A$1:$G$1,0))</f>
        <v>7.169999999999999</v>
      </c>
      <c r="M856">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_xlfn.XLOOKUP(C857,customers!$A$1:$A$1001,customers!$B$1:$B$1001,1)</f>
        <v>Devan Crownshaw</v>
      </c>
      <c r="G857" s="2" t="str">
        <f>IF(_xlfn.XLOOKUP(C857,customers!$A$1:$A$1001,customers!$C$1:$C$1001,1)=0,"",_xlfn.XLOOKUP(C857,customers!$A$1:$A$1001,customers!$C$1:$C$1001,1))</f>
        <v>dcrownshawnr@photobucket.com</v>
      </c>
      <c r="H857" s="2" t="str">
        <f>_xlfn.XLOOKUP(C857,customers!$A$1:$A$1001,customers!$G$1:$G$1001,"",)</f>
        <v>United States</v>
      </c>
      <c r="I857" t="str">
        <f>INDEX(products!$A$1:$G$49,MATCH(orders!$D857,products!$A$1:$A$49,0),MATCH(orders!I$1,products!$A$1:$G$1,0))</f>
        <v>Lib</v>
      </c>
      <c r="J857" t="str">
        <f>INDEX(products!$A$1:$G$49,MATCH(orders!$D857,products!$A$1:$A$49,0),MATCH(orders!J$1,products!$A$1:$G$1,0))</f>
        <v>D</v>
      </c>
      <c r="K857">
        <f>INDEX(products!$A$1:$G$49,MATCH(orders!$D857,products!$A$1:$A$49,0),MATCH(orders!K$1,products!$A$1:$G$1,0))</f>
        <v>2.5</v>
      </c>
      <c r="L857">
        <f>INDEX(products!$A$1:$G$49,MATCH(orders!$D857,products!$A$1:$A$49,0),MATCH(orders!L$1,products!$A$1:$G$1,0))</f>
        <v>29.784999999999997</v>
      </c>
      <c r="M857">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_xlfn.XLOOKUP(C858,customers!$A$1:$A$1001,customers!$B$1:$B$1001,1)</f>
        <v>Odelia Skerme</v>
      </c>
      <c r="G858" s="2" t="str">
        <f>IF(_xlfn.XLOOKUP(C858,customers!$A$1:$A$1001,customers!$C$1:$C$1001,1)=0,"",_xlfn.XLOOKUP(C858,customers!$A$1:$A$1001,customers!$C$1:$C$1001,1))</f>
        <v>oskermen3@hatena.ne.jp</v>
      </c>
      <c r="H858" s="2" t="str">
        <f>_xlfn.XLOOKUP(C858,customers!$A$1:$A$1001,customers!$G$1:$G$1001,"",)</f>
        <v>United States</v>
      </c>
      <c r="I858" t="str">
        <f>INDEX(products!$A$1:$G$49,MATCH(orders!$D858,products!$A$1:$A$49,0),MATCH(orders!I$1,products!$A$1:$G$1,0))</f>
        <v>Lib</v>
      </c>
      <c r="J858" t="str">
        <f>INDEX(products!$A$1:$G$49,MATCH(orders!$D858,products!$A$1:$A$49,0),MATCH(orders!J$1,products!$A$1:$G$1,0))</f>
        <v>M</v>
      </c>
      <c r="K858">
        <f>INDEX(products!$A$1:$G$49,MATCH(orders!$D858,products!$A$1:$A$49,0),MATCH(orders!K$1,products!$A$1:$G$1,0))</f>
        <v>0.2</v>
      </c>
      <c r="L858">
        <f>INDEX(products!$A$1:$G$49,MATCH(orders!$D858,products!$A$1:$A$49,0),MATCH(orders!L$1,products!$A$1:$G$1,0))</f>
        <v>4.3650000000000002</v>
      </c>
      <c r="M858">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_xlfn.XLOOKUP(C859,customers!$A$1:$A$1001,customers!$B$1:$B$1001,1)</f>
        <v>Joceline Reddoch</v>
      </c>
      <c r="G859" s="2" t="str">
        <f>IF(_xlfn.XLOOKUP(C859,customers!$A$1:$A$1001,customers!$C$1:$C$1001,1)=0,"",_xlfn.XLOOKUP(C859,customers!$A$1:$A$1001,customers!$C$1:$C$1001,1))</f>
        <v>jreddochnt@sun.com</v>
      </c>
      <c r="H859" s="2" t="str">
        <f>_xlfn.XLOOKUP(C859,customers!$A$1:$A$1001,customers!$G$1:$G$1001,"",)</f>
        <v>United States</v>
      </c>
      <c r="I859" t="str">
        <f>INDEX(products!$A$1:$G$49,MATCH(orders!$D859,products!$A$1:$A$49,0),MATCH(orders!I$1,products!$A$1:$G$1,0))</f>
        <v>Rob</v>
      </c>
      <c r="J859" t="str">
        <f>INDEX(products!$A$1:$G$49,MATCH(orders!$D859,products!$A$1:$A$49,0),MATCH(orders!J$1,products!$A$1:$G$1,0))</f>
        <v>L</v>
      </c>
      <c r="K859">
        <f>INDEX(products!$A$1:$G$49,MATCH(orders!$D859,products!$A$1:$A$49,0),MATCH(orders!K$1,products!$A$1:$G$1,0))</f>
        <v>2.5</v>
      </c>
      <c r="L859">
        <f>INDEX(products!$A$1:$G$49,MATCH(orders!$D859,products!$A$1:$A$49,0),MATCH(orders!L$1,products!$A$1:$G$1,0))</f>
        <v>27.484999999999996</v>
      </c>
      <c r="M859">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_xlfn.XLOOKUP(C860,customers!$A$1:$A$1001,customers!$B$1:$B$1001,1)</f>
        <v>Shelley Titley</v>
      </c>
      <c r="G860" s="2" t="str">
        <f>IF(_xlfn.XLOOKUP(C860,customers!$A$1:$A$1001,customers!$C$1:$C$1001,1)=0,"",_xlfn.XLOOKUP(C860,customers!$A$1:$A$1001,customers!$C$1:$C$1001,1))</f>
        <v>stitleynu@whitehouse.gov</v>
      </c>
      <c r="H860" s="2" t="str">
        <f>_xlfn.XLOOKUP(C860,customers!$A$1:$A$1001,customers!$G$1:$G$1001,"",)</f>
        <v>United States</v>
      </c>
      <c r="I860" t="str">
        <f>INDEX(products!$A$1:$G$49,MATCH(orders!$D860,products!$A$1:$A$49,0),MATCH(orders!I$1,products!$A$1:$G$1,0))</f>
        <v>Lib</v>
      </c>
      <c r="J860" t="str">
        <f>INDEX(products!$A$1:$G$49,MATCH(orders!$D860,products!$A$1:$A$49,0),MATCH(orders!J$1,products!$A$1:$G$1,0))</f>
        <v>M</v>
      </c>
      <c r="K860">
        <f>INDEX(products!$A$1:$G$49,MATCH(orders!$D860,products!$A$1:$A$49,0),MATCH(orders!K$1,products!$A$1:$G$1,0))</f>
        <v>0.5</v>
      </c>
      <c r="L860">
        <f>INDEX(products!$A$1:$G$49,MATCH(orders!$D860,products!$A$1:$A$49,0),MATCH(orders!L$1,products!$A$1:$G$1,0))</f>
        <v>8.73</v>
      </c>
      <c r="M860">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_xlfn.XLOOKUP(C861,customers!$A$1:$A$1001,customers!$B$1:$B$1001,1)</f>
        <v>Redd Simao</v>
      </c>
      <c r="G861" s="2" t="str">
        <f>IF(_xlfn.XLOOKUP(C861,customers!$A$1:$A$1001,customers!$C$1:$C$1001,1)=0,"",_xlfn.XLOOKUP(C861,customers!$A$1:$A$1001,customers!$C$1:$C$1001,1))</f>
        <v>rsimaonv@simplemachines.org</v>
      </c>
      <c r="H861" s="2" t="str">
        <f>_xlfn.XLOOKUP(C861,customers!$A$1:$A$1001,customers!$G$1:$G$1001,"",)</f>
        <v>United States</v>
      </c>
      <c r="I861" t="str">
        <f>INDEX(products!$A$1:$G$49,MATCH(orders!$D861,products!$A$1:$A$49,0),MATCH(orders!I$1,products!$A$1:$G$1,0))</f>
        <v>Ara</v>
      </c>
      <c r="J861" t="str">
        <f>INDEX(products!$A$1:$G$49,MATCH(orders!$D861,products!$A$1:$A$49,0),MATCH(orders!J$1,products!$A$1:$G$1,0))</f>
        <v>L</v>
      </c>
      <c r="K861">
        <f>INDEX(products!$A$1:$G$49,MATCH(orders!$D861,products!$A$1:$A$49,0),MATCH(orders!K$1,products!$A$1:$G$1,0))</f>
        <v>2.5</v>
      </c>
      <c r="L861">
        <f>INDEX(products!$A$1:$G$49,MATCH(orders!$D861,products!$A$1:$A$49,0),MATCH(orders!L$1,products!$A$1:$G$1,0))</f>
        <v>29.784999999999997</v>
      </c>
      <c r="M861">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_xlfn.XLOOKUP(C862,customers!$A$1:$A$1001,customers!$B$1:$B$1001,1)</f>
        <v>Cece Inker</v>
      </c>
      <c r="G862" s="2" t="str">
        <f>IF(_xlfn.XLOOKUP(C862,customers!$A$1:$A$1001,customers!$C$1:$C$1001,1)=0,"",_xlfn.XLOOKUP(C862,customers!$A$1:$A$1001,customers!$C$1:$C$1001,1))</f>
        <v/>
      </c>
      <c r="H862" s="2" t="str">
        <f>_xlfn.XLOOKUP(C862,customers!$A$1:$A$1001,customers!$G$1:$G$1001,"",)</f>
        <v>United States</v>
      </c>
      <c r="I862" t="str">
        <f>INDEX(products!$A$1:$G$49,MATCH(orders!$D862,products!$A$1:$A$49,0),MATCH(orders!I$1,products!$A$1:$G$1,0))</f>
        <v>Ara</v>
      </c>
      <c r="J862" t="str">
        <f>INDEX(products!$A$1:$G$49,MATCH(orders!$D862,products!$A$1:$A$49,0),MATCH(orders!J$1,products!$A$1:$G$1,0))</f>
        <v>M</v>
      </c>
      <c r="K862">
        <f>INDEX(products!$A$1:$G$49,MATCH(orders!$D862,products!$A$1:$A$49,0),MATCH(orders!K$1,products!$A$1:$G$1,0))</f>
        <v>2.5</v>
      </c>
      <c r="L862">
        <f>INDEX(products!$A$1:$G$49,MATCH(orders!$D862,products!$A$1:$A$49,0),MATCH(orders!L$1,products!$A$1:$G$1,0))</f>
        <v>25.874999999999996</v>
      </c>
      <c r="M862">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_xlfn.XLOOKUP(C863,customers!$A$1:$A$1001,customers!$B$1:$B$1001,1)</f>
        <v>Noel Chisholm</v>
      </c>
      <c r="G863" s="2" t="str">
        <f>IF(_xlfn.XLOOKUP(C863,customers!$A$1:$A$1001,customers!$C$1:$C$1001,1)=0,"",_xlfn.XLOOKUP(C863,customers!$A$1:$A$1001,customers!$C$1:$C$1001,1))</f>
        <v>nchisholmnx@example.com</v>
      </c>
      <c r="H863" s="2" t="str">
        <f>_xlfn.XLOOKUP(C863,customers!$A$1:$A$1001,customers!$G$1:$G$1001,"",)</f>
        <v>United States</v>
      </c>
      <c r="I863" t="str">
        <f>INDEX(products!$A$1:$G$49,MATCH(orders!$D863,products!$A$1:$A$49,0),MATCH(orders!I$1,products!$A$1:$G$1,0))</f>
        <v>Lib</v>
      </c>
      <c r="J863" t="str">
        <f>INDEX(products!$A$1:$G$49,MATCH(orders!$D863,products!$A$1:$A$49,0),MATCH(orders!J$1,products!$A$1:$G$1,0))</f>
        <v>D</v>
      </c>
      <c r="K863">
        <f>INDEX(products!$A$1:$G$49,MATCH(orders!$D863,products!$A$1:$A$49,0),MATCH(orders!K$1,products!$A$1:$G$1,0))</f>
        <v>1</v>
      </c>
      <c r="L863">
        <f>INDEX(products!$A$1:$G$49,MATCH(orders!$D863,products!$A$1:$A$49,0),MATCH(orders!L$1,products!$A$1:$G$1,0))</f>
        <v>12.95</v>
      </c>
      <c r="M863">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_xlfn.XLOOKUP(C864,customers!$A$1:$A$1001,customers!$B$1:$B$1001,1)</f>
        <v>Grazia Oats</v>
      </c>
      <c r="G864" s="2" t="str">
        <f>IF(_xlfn.XLOOKUP(C864,customers!$A$1:$A$1001,customers!$C$1:$C$1001,1)=0,"",_xlfn.XLOOKUP(C864,customers!$A$1:$A$1001,customers!$C$1:$C$1001,1))</f>
        <v>goatsny@live.com</v>
      </c>
      <c r="H864" s="2" t="str">
        <f>_xlfn.XLOOKUP(C864,customers!$A$1:$A$1001,customers!$G$1:$G$1001,"",)</f>
        <v>United States</v>
      </c>
      <c r="I864" t="str">
        <f>INDEX(products!$A$1:$G$49,MATCH(orders!$D864,products!$A$1:$A$49,0),MATCH(orders!I$1,products!$A$1:$G$1,0))</f>
        <v>Rob</v>
      </c>
      <c r="J864" t="str">
        <f>INDEX(products!$A$1:$G$49,MATCH(orders!$D864,products!$A$1:$A$49,0),MATCH(orders!J$1,products!$A$1:$G$1,0))</f>
        <v>M</v>
      </c>
      <c r="K864">
        <f>INDEX(products!$A$1:$G$49,MATCH(orders!$D864,products!$A$1:$A$49,0),MATCH(orders!K$1,products!$A$1:$G$1,0))</f>
        <v>1</v>
      </c>
      <c r="L864">
        <f>INDEX(products!$A$1:$G$49,MATCH(orders!$D864,products!$A$1:$A$49,0),MATCH(orders!L$1,products!$A$1:$G$1,0))</f>
        <v>9.9499999999999993</v>
      </c>
      <c r="M864">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_xlfn.XLOOKUP(C865,customers!$A$1:$A$1001,customers!$B$1:$B$1001,1)</f>
        <v>Meade Birkin</v>
      </c>
      <c r="G865" s="2" t="str">
        <f>IF(_xlfn.XLOOKUP(C865,customers!$A$1:$A$1001,customers!$C$1:$C$1001,1)=0,"",_xlfn.XLOOKUP(C865,customers!$A$1:$A$1001,customers!$C$1:$C$1001,1))</f>
        <v>mbirkinnz@java.com</v>
      </c>
      <c r="H865" s="2" t="str">
        <f>_xlfn.XLOOKUP(C865,customers!$A$1:$A$1001,customers!$G$1:$G$1001,"",)</f>
        <v>United States</v>
      </c>
      <c r="I865" t="str">
        <f>INDEX(products!$A$1:$G$49,MATCH(orders!$D865,products!$A$1:$A$49,0),MATCH(orders!I$1,products!$A$1:$G$1,0))</f>
        <v>Lib</v>
      </c>
      <c r="J865" t="str">
        <f>INDEX(products!$A$1:$G$49,MATCH(orders!$D865,products!$A$1:$A$49,0),MATCH(orders!J$1,products!$A$1:$G$1,0))</f>
        <v>M</v>
      </c>
      <c r="K865">
        <f>INDEX(products!$A$1:$G$49,MATCH(orders!$D865,products!$A$1:$A$49,0),MATCH(orders!K$1,products!$A$1:$G$1,0))</f>
        <v>1</v>
      </c>
      <c r="L865">
        <f>INDEX(products!$A$1:$G$49,MATCH(orders!$D865,products!$A$1:$A$49,0),MATCH(orders!L$1,products!$A$1:$G$1,0))</f>
        <v>14.55</v>
      </c>
      <c r="M86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_xlfn.XLOOKUP(C866,customers!$A$1:$A$1001,customers!$B$1:$B$1001,1)</f>
        <v>Ronda Pyson</v>
      </c>
      <c r="G866" s="2" t="str">
        <f>IF(_xlfn.XLOOKUP(C866,customers!$A$1:$A$1001,customers!$C$1:$C$1001,1)=0,"",_xlfn.XLOOKUP(C866,customers!$A$1:$A$1001,customers!$C$1:$C$1001,1))</f>
        <v>rpysono0@constantcontact.com</v>
      </c>
      <c r="H866" s="2" t="str">
        <f>_xlfn.XLOOKUP(C866,customers!$A$1:$A$1001,customers!$G$1:$G$1001,"",)</f>
        <v>Ireland</v>
      </c>
      <c r="I866" t="str">
        <f>INDEX(products!$A$1:$G$49,MATCH(orders!$D866,products!$A$1:$A$49,0),MATCH(orders!I$1,products!$A$1:$G$1,0))</f>
        <v>Rob</v>
      </c>
      <c r="J866" t="str">
        <f>INDEX(products!$A$1:$G$49,MATCH(orders!$D866,products!$A$1:$A$49,0),MATCH(orders!J$1,products!$A$1:$G$1,0))</f>
        <v>L</v>
      </c>
      <c r="K866">
        <f>INDEX(products!$A$1:$G$49,MATCH(orders!$D866,products!$A$1:$A$49,0),MATCH(orders!K$1,products!$A$1:$G$1,0))</f>
        <v>0.2</v>
      </c>
      <c r="L866">
        <f>INDEX(products!$A$1:$G$49,MATCH(orders!$D866,products!$A$1:$A$49,0),MATCH(orders!L$1,products!$A$1:$G$1,0))</f>
        <v>3.5849999999999995</v>
      </c>
      <c r="M866">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_xlfn.XLOOKUP(C867,customers!$A$1:$A$1001,customers!$B$1:$B$1001,1)</f>
        <v>Modesty MacConnechie</v>
      </c>
      <c r="G867" s="2" t="str">
        <f>IF(_xlfn.XLOOKUP(C867,customers!$A$1:$A$1001,customers!$C$1:$C$1001,1)=0,"",_xlfn.XLOOKUP(C867,customers!$A$1:$A$1001,customers!$C$1:$C$1001,1))</f>
        <v>mmacconnechieo9@reuters.com</v>
      </c>
      <c r="H867" s="2" t="str">
        <f>_xlfn.XLOOKUP(C867,customers!$A$1:$A$1001,customers!$G$1:$G$1001,"",)</f>
        <v>United States</v>
      </c>
      <c r="I867" t="str">
        <f>INDEX(products!$A$1:$G$49,MATCH(orders!$D867,products!$A$1:$A$49,0),MATCH(orders!I$1,products!$A$1:$G$1,0))</f>
        <v>Ara</v>
      </c>
      <c r="J867" t="str">
        <f>INDEX(products!$A$1:$G$49,MATCH(orders!$D867,products!$A$1:$A$49,0),MATCH(orders!J$1,products!$A$1:$G$1,0))</f>
        <v>M</v>
      </c>
      <c r="K867">
        <f>INDEX(products!$A$1:$G$49,MATCH(orders!$D867,products!$A$1:$A$49,0),MATCH(orders!K$1,products!$A$1:$G$1,0))</f>
        <v>0.5</v>
      </c>
      <c r="L867">
        <f>INDEX(products!$A$1:$G$49,MATCH(orders!$D867,products!$A$1:$A$49,0),MATCH(orders!L$1,products!$A$1:$G$1,0))</f>
        <v>6.75</v>
      </c>
      <c r="M867">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_xlfn.XLOOKUP(C868,customers!$A$1:$A$1001,customers!$B$1:$B$1001,1)</f>
        <v>Rafaela Treacher</v>
      </c>
      <c r="G868" s="2" t="str">
        <f>IF(_xlfn.XLOOKUP(C868,customers!$A$1:$A$1001,customers!$C$1:$C$1001,1)=0,"",_xlfn.XLOOKUP(C868,customers!$A$1:$A$1001,customers!$C$1:$C$1001,1))</f>
        <v>rtreachero2@usa.gov</v>
      </c>
      <c r="H868" s="2" t="str">
        <f>_xlfn.XLOOKUP(C868,customers!$A$1:$A$1001,customers!$G$1:$G$1001,"",)</f>
        <v>Ireland</v>
      </c>
      <c r="I868" t="str">
        <f>INDEX(products!$A$1:$G$49,MATCH(orders!$D868,products!$A$1:$A$49,0),MATCH(orders!I$1,products!$A$1:$G$1,0))</f>
        <v>Ara</v>
      </c>
      <c r="J868" t="str">
        <f>INDEX(products!$A$1:$G$49,MATCH(orders!$D868,products!$A$1:$A$49,0),MATCH(orders!J$1,products!$A$1:$G$1,0))</f>
        <v>D</v>
      </c>
      <c r="K868">
        <f>INDEX(products!$A$1:$G$49,MATCH(orders!$D868,products!$A$1:$A$49,0),MATCH(orders!K$1,products!$A$1:$G$1,0))</f>
        <v>0.5</v>
      </c>
      <c r="L868">
        <f>INDEX(products!$A$1:$G$49,MATCH(orders!$D868,products!$A$1:$A$49,0),MATCH(orders!L$1,products!$A$1:$G$1,0))</f>
        <v>5.97</v>
      </c>
      <c r="M868">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_xlfn.XLOOKUP(C869,customers!$A$1:$A$1001,customers!$B$1:$B$1001,1)</f>
        <v>Bee Fattorini</v>
      </c>
      <c r="G869" s="2" t="str">
        <f>IF(_xlfn.XLOOKUP(C869,customers!$A$1:$A$1001,customers!$C$1:$C$1001,1)=0,"",_xlfn.XLOOKUP(C869,customers!$A$1:$A$1001,customers!$C$1:$C$1001,1))</f>
        <v>bfattorinio3@quantcast.com</v>
      </c>
      <c r="H869" s="2" t="str">
        <f>_xlfn.XLOOKUP(C869,customers!$A$1:$A$1001,customers!$G$1:$G$1001,"",)</f>
        <v>Ireland</v>
      </c>
      <c r="I869" t="str">
        <f>INDEX(products!$A$1:$G$49,MATCH(orders!$D869,products!$A$1:$A$49,0),MATCH(orders!I$1,products!$A$1:$G$1,0))</f>
        <v>Ara</v>
      </c>
      <c r="J869" t="str">
        <f>INDEX(products!$A$1:$G$49,MATCH(orders!$D869,products!$A$1:$A$49,0),MATCH(orders!J$1,products!$A$1:$G$1,0))</f>
        <v>L</v>
      </c>
      <c r="K869">
        <f>INDEX(products!$A$1:$G$49,MATCH(orders!$D869,products!$A$1:$A$49,0),MATCH(orders!K$1,products!$A$1:$G$1,0))</f>
        <v>2.5</v>
      </c>
      <c r="L869">
        <f>INDEX(products!$A$1:$G$49,MATCH(orders!$D869,products!$A$1:$A$49,0),MATCH(orders!L$1,products!$A$1:$G$1,0))</f>
        <v>29.784999999999997</v>
      </c>
      <c r="M869">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_xlfn.XLOOKUP(C870,customers!$A$1:$A$1001,customers!$B$1:$B$1001,1)</f>
        <v>Margie Palleske</v>
      </c>
      <c r="G870" s="2" t="str">
        <f>IF(_xlfn.XLOOKUP(C870,customers!$A$1:$A$1001,customers!$C$1:$C$1001,1)=0,"",_xlfn.XLOOKUP(C870,customers!$A$1:$A$1001,customers!$C$1:$C$1001,1))</f>
        <v>mpalleskeo4@nyu.edu</v>
      </c>
      <c r="H870" s="2" t="str">
        <f>_xlfn.XLOOKUP(C870,customers!$A$1:$A$1001,customers!$G$1:$G$1001,"",)</f>
        <v>United States</v>
      </c>
      <c r="I870" t="str">
        <f>INDEX(products!$A$1:$G$49,MATCH(orders!$D870,products!$A$1:$A$49,0),MATCH(orders!I$1,products!$A$1:$G$1,0))</f>
        <v>Exc</v>
      </c>
      <c r="J870" t="str">
        <f>INDEX(products!$A$1:$G$49,MATCH(orders!$D870,products!$A$1:$A$49,0),MATCH(orders!J$1,products!$A$1:$G$1,0))</f>
        <v>M</v>
      </c>
      <c r="K870">
        <f>INDEX(products!$A$1:$G$49,MATCH(orders!$D870,products!$A$1:$A$49,0),MATCH(orders!K$1,products!$A$1:$G$1,0))</f>
        <v>0.5</v>
      </c>
      <c r="L870">
        <f>INDEX(products!$A$1:$G$49,MATCH(orders!$D870,products!$A$1:$A$49,0),MATCH(orders!L$1,products!$A$1:$G$1,0))</f>
        <v>8.25</v>
      </c>
      <c r="M870">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_xlfn.XLOOKUP(C871,customers!$A$1:$A$1001,customers!$B$1:$B$1001,1)</f>
        <v>Alexina Randals</v>
      </c>
      <c r="G871" s="2" t="str">
        <f>IF(_xlfn.XLOOKUP(C871,customers!$A$1:$A$1001,customers!$C$1:$C$1001,1)=0,"",_xlfn.XLOOKUP(C871,customers!$A$1:$A$1001,customers!$C$1:$C$1001,1))</f>
        <v/>
      </c>
      <c r="H871" s="2" t="str">
        <f>_xlfn.XLOOKUP(C871,customers!$A$1:$A$1001,customers!$G$1:$G$1001,"",)</f>
        <v>United States</v>
      </c>
      <c r="I871" t="str">
        <f>INDEX(products!$A$1:$G$49,MATCH(orders!$D871,products!$A$1:$A$49,0),MATCH(orders!I$1,products!$A$1:$G$1,0))</f>
        <v>Rob</v>
      </c>
      <c r="J871" t="str">
        <f>INDEX(products!$A$1:$G$49,MATCH(orders!$D871,products!$A$1:$A$49,0),MATCH(orders!J$1,products!$A$1:$G$1,0))</f>
        <v>M</v>
      </c>
      <c r="K871">
        <f>INDEX(products!$A$1:$G$49,MATCH(orders!$D871,products!$A$1:$A$49,0),MATCH(orders!K$1,products!$A$1:$G$1,0))</f>
        <v>0.5</v>
      </c>
      <c r="L871">
        <f>INDEX(products!$A$1:$G$49,MATCH(orders!$D871,products!$A$1:$A$49,0),MATCH(orders!L$1,products!$A$1:$G$1,0))</f>
        <v>5.97</v>
      </c>
      <c r="M871">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_xlfn.XLOOKUP(C872,customers!$A$1:$A$1001,customers!$B$1:$B$1001,1)</f>
        <v>Filip Antcliffe</v>
      </c>
      <c r="G872" s="2" t="str">
        <f>IF(_xlfn.XLOOKUP(C872,customers!$A$1:$A$1001,customers!$C$1:$C$1001,1)=0,"",_xlfn.XLOOKUP(C872,customers!$A$1:$A$1001,customers!$C$1:$C$1001,1))</f>
        <v>fantcliffeo6@amazon.co.jp</v>
      </c>
      <c r="H872" s="2" t="str">
        <f>_xlfn.XLOOKUP(C872,customers!$A$1:$A$1001,customers!$G$1:$G$1001,"",)</f>
        <v>Ireland</v>
      </c>
      <c r="I872" t="str">
        <f>INDEX(products!$A$1:$G$49,MATCH(orders!$D872,products!$A$1:$A$49,0),MATCH(orders!I$1,products!$A$1:$G$1,0))</f>
        <v>Exc</v>
      </c>
      <c r="J872" t="str">
        <f>INDEX(products!$A$1:$G$49,MATCH(orders!$D872,products!$A$1:$A$49,0),MATCH(orders!J$1,products!$A$1:$G$1,0))</f>
        <v>D</v>
      </c>
      <c r="K872">
        <f>INDEX(products!$A$1:$G$49,MATCH(orders!$D872,products!$A$1:$A$49,0),MATCH(orders!K$1,products!$A$1:$G$1,0))</f>
        <v>0.5</v>
      </c>
      <c r="L872">
        <f>INDEX(products!$A$1:$G$49,MATCH(orders!$D872,products!$A$1:$A$49,0),MATCH(orders!L$1,products!$A$1:$G$1,0))</f>
        <v>7.29</v>
      </c>
      <c r="M872">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_xlfn.XLOOKUP(C873,customers!$A$1:$A$1001,customers!$B$1:$B$1001,1)</f>
        <v>Peyter Matignon</v>
      </c>
      <c r="G873" s="2" t="str">
        <f>IF(_xlfn.XLOOKUP(C873,customers!$A$1:$A$1001,customers!$C$1:$C$1001,1)=0,"",_xlfn.XLOOKUP(C873,customers!$A$1:$A$1001,customers!$C$1:$C$1001,1))</f>
        <v>pmatignono7@harvard.edu</v>
      </c>
      <c r="H873" s="2" t="str">
        <f>_xlfn.XLOOKUP(C873,customers!$A$1:$A$1001,customers!$G$1:$G$1001,"",)</f>
        <v>United Kingdom</v>
      </c>
      <c r="I873" t="str">
        <f>INDEX(products!$A$1:$G$49,MATCH(orders!$D873,products!$A$1:$A$49,0),MATCH(orders!I$1,products!$A$1:$G$1,0))</f>
        <v>Exc</v>
      </c>
      <c r="J873" t="str">
        <f>INDEX(products!$A$1:$G$49,MATCH(orders!$D873,products!$A$1:$A$49,0),MATCH(orders!J$1,products!$A$1:$G$1,0))</f>
        <v>L</v>
      </c>
      <c r="K873">
        <f>INDEX(products!$A$1:$G$49,MATCH(orders!$D873,products!$A$1:$A$49,0),MATCH(orders!K$1,products!$A$1:$G$1,0))</f>
        <v>1</v>
      </c>
      <c r="L873">
        <f>INDEX(products!$A$1:$G$49,MATCH(orders!$D873,products!$A$1:$A$49,0),MATCH(orders!L$1,products!$A$1:$G$1,0))</f>
        <v>14.85</v>
      </c>
      <c r="M873">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_xlfn.XLOOKUP(C874,customers!$A$1:$A$1001,customers!$B$1:$B$1001,1)</f>
        <v>Claudie Weond</v>
      </c>
      <c r="G874" s="2" t="str">
        <f>IF(_xlfn.XLOOKUP(C874,customers!$A$1:$A$1001,customers!$C$1:$C$1001,1)=0,"",_xlfn.XLOOKUP(C874,customers!$A$1:$A$1001,customers!$C$1:$C$1001,1))</f>
        <v>cweondo8@theglobeandmail.com</v>
      </c>
      <c r="H874" s="2" t="str">
        <f>_xlfn.XLOOKUP(C874,customers!$A$1:$A$1001,customers!$G$1:$G$1001,"",)</f>
        <v>United States</v>
      </c>
      <c r="I874" t="str">
        <f>INDEX(products!$A$1:$G$49,MATCH(orders!$D874,products!$A$1:$A$49,0),MATCH(orders!I$1,products!$A$1:$G$1,0))</f>
        <v>Ara</v>
      </c>
      <c r="J874" t="str">
        <f>INDEX(products!$A$1:$G$49,MATCH(orders!$D874,products!$A$1:$A$49,0),MATCH(orders!J$1,products!$A$1:$G$1,0))</f>
        <v>M</v>
      </c>
      <c r="K874">
        <f>INDEX(products!$A$1:$G$49,MATCH(orders!$D874,products!$A$1:$A$49,0),MATCH(orders!K$1,products!$A$1:$G$1,0))</f>
        <v>1</v>
      </c>
      <c r="L874">
        <f>INDEX(products!$A$1:$G$49,MATCH(orders!$D874,products!$A$1:$A$49,0),MATCH(orders!L$1,products!$A$1:$G$1,0))</f>
        <v>11.25</v>
      </c>
      <c r="M874">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_xlfn.XLOOKUP(C875,customers!$A$1:$A$1001,customers!$B$1:$B$1001,1)</f>
        <v>Modesty MacConnechie</v>
      </c>
      <c r="G875" s="2" t="str">
        <f>IF(_xlfn.XLOOKUP(C875,customers!$A$1:$A$1001,customers!$C$1:$C$1001,1)=0,"",_xlfn.XLOOKUP(C875,customers!$A$1:$A$1001,customers!$C$1:$C$1001,1))</f>
        <v>mmacconnechieo9@reuters.com</v>
      </c>
      <c r="H875" s="2" t="str">
        <f>_xlfn.XLOOKUP(C875,customers!$A$1:$A$1001,customers!$G$1:$G$1001,"",)</f>
        <v>United States</v>
      </c>
      <c r="I875" t="str">
        <f>INDEX(products!$A$1:$G$49,MATCH(orders!$D875,products!$A$1:$A$49,0),MATCH(orders!I$1,products!$A$1:$G$1,0))</f>
        <v>Rob</v>
      </c>
      <c r="J875" t="str">
        <f>INDEX(products!$A$1:$G$49,MATCH(orders!$D875,products!$A$1:$A$49,0),MATCH(orders!J$1,products!$A$1:$G$1,0))</f>
        <v>M</v>
      </c>
      <c r="K875">
        <f>INDEX(products!$A$1:$G$49,MATCH(orders!$D875,products!$A$1:$A$49,0),MATCH(orders!K$1,products!$A$1:$G$1,0))</f>
        <v>0.2</v>
      </c>
      <c r="L875">
        <f>INDEX(products!$A$1:$G$49,MATCH(orders!$D875,products!$A$1:$A$49,0),MATCH(orders!L$1,products!$A$1:$G$1,0))</f>
        <v>2.9849999999999999</v>
      </c>
      <c r="M87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_xlfn.XLOOKUP(C876,customers!$A$1:$A$1001,customers!$B$1:$B$1001,1)</f>
        <v>Jaquenette Skentelbery</v>
      </c>
      <c r="G876" s="2" t="str">
        <f>IF(_xlfn.XLOOKUP(C876,customers!$A$1:$A$1001,customers!$C$1:$C$1001,1)=0,"",_xlfn.XLOOKUP(C876,customers!$A$1:$A$1001,customers!$C$1:$C$1001,1))</f>
        <v>jskentelberyoa@paypal.com</v>
      </c>
      <c r="H876" s="2" t="str">
        <f>_xlfn.XLOOKUP(C876,customers!$A$1:$A$1001,customers!$G$1:$G$1001,"",)</f>
        <v>United States</v>
      </c>
      <c r="I876" t="str">
        <f>INDEX(products!$A$1:$G$49,MATCH(orders!$D876,products!$A$1:$A$49,0),MATCH(orders!I$1,products!$A$1:$G$1,0))</f>
        <v>Ara</v>
      </c>
      <c r="J876" t="str">
        <f>INDEX(products!$A$1:$G$49,MATCH(orders!$D876,products!$A$1:$A$49,0),MATCH(orders!J$1,products!$A$1:$G$1,0))</f>
        <v>L</v>
      </c>
      <c r="K876">
        <f>INDEX(products!$A$1:$G$49,MATCH(orders!$D876,products!$A$1:$A$49,0),MATCH(orders!K$1,products!$A$1:$G$1,0))</f>
        <v>1</v>
      </c>
      <c r="L876">
        <f>INDEX(products!$A$1:$G$49,MATCH(orders!$D876,products!$A$1:$A$49,0),MATCH(orders!L$1,products!$A$1:$G$1,0))</f>
        <v>12.95</v>
      </c>
      <c r="M876">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_xlfn.XLOOKUP(C877,customers!$A$1:$A$1001,customers!$B$1:$B$1001,1)</f>
        <v>Orazio Comber</v>
      </c>
      <c r="G877" s="2" t="str">
        <f>IF(_xlfn.XLOOKUP(C877,customers!$A$1:$A$1001,customers!$C$1:$C$1001,1)=0,"",_xlfn.XLOOKUP(C877,customers!$A$1:$A$1001,customers!$C$1:$C$1001,1))</f>
        <v>ocomberob@goo.gl</v>
      </c>
      <c r="H877" s="2" t="str">
        <f>_xlfn.XLOOKUP(C877,customers!$A$1:$A$1001,customers!$G$1:$G$1001,"",)</f>
        <v>Ireland</v>
      </c>
      <c r="I877" t="str">
        <f>INDEX(products!$A$1:$G$49,MATCH(orders!$D877,products!$A$1:$A$49,0),MATCH(orders!I$1,products!$A$1:$G$1,0))</f>
        <v>Lib</v>
      </c>
      <c r="J877" t="str">
        <f>INDEX(products!$A$1:$G$49,MATCH(orders!$D877,products!$A$1:$A$49,0),MATCH(orders!J$1,products!$A$1:$G$1,0))</f>
        <v>M</v>
      </c>
      <c r="K877">
        <f>INDEX(products!$A$1:$G$49,MATCH(orders!$D877,products!$A$1:$A$49,0),MATCH(orders!K$1,products!$A$1:$G$1,0))</f>
        <v>0.5</v>
      </c>
      <c r="L877">
        <f>INDEX(products!$A$1:$G$49,MATCH(orders!$D877,products!$A$1:$A$49,0),MATCH(orders!L$1,products!$A$1:$G$1,0))</f>
        <v>8.73</v>
      </c>
      <c r="M877">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_xlfn.XLOOKUP(C878,customers!$A$1:$A$1001,customers!$B$1:$B$1001,1)</f>
        <v>Orazio Comber</v>
      </c>
      <c r="G878" s="2" t="str">
        <f>IF(_xlfn.XLOOKUP(C878,customers!$A$1:$A$1001,customers!$C$1:$C$1001,1)=0,"",_xlfn.XLOOKUP(C878,customers!$A$1:$A$1001,customers!$C$1:$C$1001,1))</f>
        <v>ocomberob@goo.gl</v>
      </c>
      <c r="H878" s="2" t="str">
        <f>_xlfn.XLOOKUP(C878,customers!$A$1:$A$1001,customers!$G$1:$G$1001,"",)</f>
        <v>Ireland</v>
      </c>
      <c r="I878" t="str">
        <f>INDEX(products!$A$1:$G$49,MATCH(orders!$D878,products!$A$1:$A$49,0),MATCH(orders!I$1,products!$A$1:$G$1,0))</f>
        <v>Ara</v>
      </c>
      <c r="J878" t="str">
        <f>INDEX(products!$A$1:$G$49,MATCH(orders!$D878,products!$A$1:$A$49,0),MATCH(orders!J$1,products!$A$1:$G$1,0))</f>
        <v>L</v>
      </c>
      <c r="K878">
        <f>INDEX(products!$A$1:$G$49,MATCH(orders!$D878,products!$A$1:$A$49,0),MATCH(orders!K$1,products!$A$1:$G$1,0))</f>
        <v>0.5</v>
      </c>
      <c r="L878">
        <f>INDEX(products!$A$1:$G$49,MATCH(orders!$D878,products!$A$1:$A$49,0),MATCH(orders!L$1,products!$A$1:$G$1,0))</f>
        <v>7.77</v>
      </c>
      <c r="M878">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_xlfn.XLOOKUP(C879,customers!$A$1:$A$1001,customers!$B$1:$B$1001,1)</f>
        <v>Zachary Tramel</v>
      </c>
      <c r="G879" s="2" t="str">
        <f>IF(_xlfn.XLOOKUP(C879,customers!$A$1:$A$1001,customers!$C$1:$C$1001,1)=0,"",_xlfn.XLOOKUP(C879,customers!$A$1:$A$1001,customers!$C$1:$C$1001,1))</f>
        <v>ztramelod@netlog.com</v>
      </c>
      <c r="H879" s="2" t="str">
        <f>_xlfn.XLOOKUP(C879,customers!$A$1:$A$1001,customers!$G$1:$G$1001,"",)</f>
        <v>United States</v>
      </c>
      <c r="I879" t="str">
        <f>INDEX(products!$A$1:$G$49,MATCH(orders!$D879,products!$A$1:$A$49,0),MATCH(orders!I$1,products!$A$1:$G$1,0))</f>
        <v>Lib</v>
      </c>
      <c r="J879" t="str">
        <f>INDEX(products!$A$1:$G$49,MATCH(orders!$D879,products!$A$1:$A$49,0),MATCH(orders!J$1,products!$A$1:$G$1,0))</f>
        <v>L</v>
      </c>
      <c r="K879">
        <f>INDEX(products!$A$1:$G$49,MATCH(orders!$D879,products!$A$1:$A$49,0),MATCH(orders!K$1,products!$A$1:$G$1,0))</f>
        <v>0.5</v>
      </c>
      <c r="L879">
        <f>INDEX(products!$A$1:$G$49,MATCH(orders!$D879,products!$A$1:$A$49,0),MATCH(orders!L$1,products!$A$1:$G$1,0))</f>
        <v>9.51</v>
      </c>
      <c r="M879">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_xlfn.XLOOKUP(C880,customers!$A$1:$A$1001,customers!$B$1:$B$1001,1)</f>
        <v>Izaak Primak</v>
      </c>
      <c r="G880" s="2" t="str">
        <f>IF(_xlfn.XLOOKUP(C880,customers!$A$1:$A$1001,customers!$C$1:$C$1001,1)=0,"",_xlfn.XLOOKUP(C880,customers!$A$1:$A$1001,customers!$C$1:$C$1001,1))</f>
        <v/>
      </c>
      <c r="H880" s="2" t="str">
        <f>_xlfn.XLOOKUP(C880,customers!$A$1:$A$1001,customers!$G$1:$G$1001,"",)</f>
        <v>United States</v>
      </c>
      <c r="I880" t="str">
        <f>INDEX(products!$A$1:$G$49,MATCH(orders!$D880,products!$A$1:$A$49,0),MATCH(orders!I$1,products!$A$1:$G$1,0))</f>
        <v>Rob</v>
      </c>
      <c r="J880" t="str">
        <f>INDEX(products!$A$1:$G$49,MATCH(orders!$D880,products!$A$1:$A$49,0),MATCH(orders!J$1,products!$A$1:$G$1,0))</f>
        <v>L</v>
      </c>
      <c r="K880">
        <f>INDEX(products!$A$1:$G$49,MATCH(orders!$D880,products!$A$1:$A$49,0),MATCH(orders!K$1,products!$A$1:$G$1,0))</f>
        <v>2.5</v>
      </c>
      <c r="L880">
        <f>INDEX(products!$A$1:$G$49,MATCH(orders!$D880,products!$A$1:$A$49,0),MATCH(orders!L$1,products!$A$1:$G$1,0))</f>
        <v>27.484999999999996</v>
      </c>
      <c r="M880">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_xlfn.XLOOKUP(C881,customers!$A$1:$A$1001,customers!$B$1:$B$1001,1)</f>
        <v>Brittani Thoresbie</v>
      </c>
      <c r="G881" s="2" t="str">
        <f>IF(_xlfn.XLOOKUP(C881,customers!$A$1:$A$1001,customers!$C$1:$C$1001,1)=0,"",_xlfn.XLOOKUP(C881,customers!$A$1:$A$1001,customers!$C$1:$C$1001,1))</f>
        <v/>
      </c>
      <c r="H881" s="2" t="str">
        <f>_xlfn.XLOOKUP(C881,customers!$A$1:$A$1001,customers!$G$1:$G$1001,"",)</f>
        <v>United States</v>
      </c>
      <c r="I881" t="str">
        <f>INDEX(products!$A$1:$G$49,MATCH(orders!$D881,products!$A$1:$A$49,0),MATCH(orders!I$1,products!$A$1:$G$1,0))</f>
        <v>Exc</v>
      </c>
      <c r="J881" t="str">
        <f>INDEX(products!$A$1:$G$49,MATCH(orders!$D881,products!$A$1:$A$49,0),MATCH(orders!J$1,products!$A$1:$G$1,0))</f>
        <v>D</v>
      </c>
      <c r="K881">
        <f>INDEX(products!$A$1:$G$49,MATCH(orders!$D881,products!$A$1:$A$49,0),MATCH(orders!K$1,products!$A$1:$G$1,0))</f>
        <v>0.2</v>
      </c>
      <c r="L881">
        <f>INDEX(products!$A$1:$G$49,MATCH(orders!$D881,products!$A$1:$A$49,0),MATCH(orders!L$1,products!$A$1:$G$1,0))</f>
        <v>3.645</v>
      </c>
      <c r="M881">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_xlfn.XLOOKUP(C882,customers!$A$1:$A$1001,customers!$B$1:$B$1001,1)</f>
        <v>Constanta Hatfull</v>
      </c>
      <c r="G882" s="2" t="str">
        <f>IF(_xlfn.XLOOKUP(C882,customers!$A$1:$A$1001,customers!$C$1:$C$1001,1)=0,"",_xlfn.XLOOKUP(C882,customers!$A$1:$A$1001,customers!$C$1:$C$1001,1))</f>
        <v>chatfullog@ebay.com</v>
      </c>
      <c r="H882" s="2" t="str">
        <f>_xlfn.XLOOKUP(C882,customers!$A$1:$A$1001,customers!$G$1:$G$1001,"",)</f>
        <v>United States</v>
      </c>
      <c r="I882" t="str">
        <f>INDEX(products!$A$1:$G$49,MATCH(orders!$D882,products!$A$1:$A$49,0),MATCH(orders!I$1,products!$A$1:$G$1,0))</f>
        <v>Rob</v>
      </c>
      <c r="J882" t="str">
        <f>INDEX(products!$A$1:$G$49,MATCH(orders!$D882,products!$A$1:$A$49,0),MATCH(orders!J$1,products!$A$1:$G$1,0))</f>
        <v>L</v>
      </c>
      <c r="K882">
        <f>INDEX(products!$A$1:$G$49,MATCH(orders!$D882,products!$A$1:$A$49,0),MATCH(orders!K$1,products!$A$1:$G$1,0))</f>
        <v>0.2</v>
      </c>
      <c r="L882">
        <f>INDEX(products!$A$1:$G$49,MATCH(orders!$D882,products!$A$1:$A$49,0),MATCH(orders!L$1,products!$A$1:$G$1,0))</f>
        <v>3.5849999999999995</v>
      </c>
      <c r="M882">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_xlfn.XLOOKUP(C883,customers!$A$1:$A$1001,customers!$B$1:$B$1001,1)</f>
        <v>Bobbe Castagneto</v>
      </c>
      <c r="G883" s="2" t="str">
        <f>IF(_xlfn.XLOOKUP(C883,customers!$A$1:$A$1001,customers!$C$1:$C$1001,1)=0,"",_xlfn.XLOOKUP(C883,customers!$A$1:$A$1001,customers!$C$1:$C$1001,1))</f>
        <v/>
      </c>
      <c r="H883" s="2" t="str">
        <f>_xlfn.XLOOKUP(C883,customers!$A$1:$A$1001,customers!$G$1:$G$1001,"",)</f>
        <v>United States</v>
      </c>
      <c r="I883" t="str">
        <f>INDEX(products!$A$1:$G$49,MATCH(orders!$D883,products!$A$1:$A$49,0),MATCH(orders!I$1,products!$A$1:$G$1,0))</f>
        <v>Ara</v>
      </c>
      <c r="J883" t="str">
        <f>INDEX(products!$A$1:$G$49,MATCH(orders!$D883,products!$A$1:$A$49,0),MATCH(orders!J$1,products!$A$1:$G$1,0))</f>
        <v>L</v>
      </c>
      <c r="K883">
        <f>INDEX(products!$A$1:$G$49,MATCH(orders!$D883,products!$A$1:$A$49,0),MATCH(orders!K$1,products!$A$1:$G$1,0))</f>
        <v>0.2</v>
      </c>
      <c r="L883">
        <f>INDEX(products!$A$1:$G$49,MATCH(orders!$D883,products!$A$1:$A$49,0),MATCH(orders!L$1,products!$A$1:$G$1,0))</f>
        <v>3.8849999999999998</v>
      </c>
      <c r="M883">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_xlfn.XLOOKUP(C884,customers!$A$1:$A$1001,customers!$B$1:$B$1001,1)</f>
        <v>Kippie Marrison</v>
      </c>
      <c r="G884" s="2" t="str">
        <f>IF(_xlfn.XLOOKUP(C884,customers!$A$1:$A$1001,customers!$C$1:$C$1001,1)=0,"",_xlfn.XLOOKUP(C884,customers!$A$1:$A$1001,customers!$C$1:$C$1001,1))</f>
        <v>kmarrisonoq@dropbox.com</v>
      </c>
      <c r="H884" s="2" t="str">
        <f>_xlfn.XLOOKUP(C884,customers!$A$1:$A$1001,customers!$G$1:$G$1001,"",)</f>
        <v>United States</v>
      </c>
      <c r="I884" t="str">
        <f>INDEX(products!$A$1:$G$49,MATCH(orders!$D884,products!$A$1:$A$49,0),MATCH(orders!I$1,products!$A$1:$G$1,0))</f>
        <v>Ara</v>
      </c>
      <c r="J884" t="str">
        <f>INDEX(products!$A$1:$G$49,MATCH(orders!$D884,products!$A$1:$A$49,0),MATCH(orders!J$1,products!$A$1:$G$1,0))</f>
        <v>D</v>
      </c>
      <c r="K884">
        <f>INDEX(products!$A$1:$G$49,MATCH(orders!$D884,products!$A$1:$A$49,0),MATCH(orders!K$1,products!$A$1:$G$1,0))</f>
        <v>2.5</v>
      </c>
      <c r="L884">
        <f>INDEX(products!$A$1:$G$49,MATCH(orders!$D884,products!$A$1:$A$49,0),MATCH(orders!L$1,products!$A$1:$G$1,0))</f>
        <v>22.884999999999998</v>
      </c>
      <c r="M884">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_xlfn.XLOOKUP(C885,customers!$A$1:$A$1001,customers!$B$1:$B$1001,1)</f>
        <v>Lindon Agnolo</v>
      </c>
      <c r="G885" s="2" t="str">
        <f>IF(_xlfn.XLOOKUP(C885,customers!$A$1:$A$1001,customers!$C$1:$C$1001,1)=0,"",_xlfn.XLOOKUP(C885,customers!$A$1:$A$1001,customers!$C$1:$C$1001,1))</f>
        <v>lagnolooj@pinterest.com</v>
      </c>
      <c r="H885" s="2" t="str">
        <f>_xlfn.XLOOKUP(C885,customers!$A$1:$A$1001,customers!$G$1:$G$1001,"",)</f>
        <v>United States</v>
      </c>
      <c r="I885" t="str">
        <f>INDEX(products!$A$1:$G$49,MATCH(orders!$D885,products!$A$1:$A$49,0),MATCH(orders!I$1,products!$A$1:$G$1,0))</f>
        <v>Ara</v>
      </c>
      <c r="J885" t="str">
        <f>INDEX(products!$A$1:$G$49,MATCH(orders!$D885,products!$A$1:$A$49,0),MATCH(orders!J$1,products!$A$1:$G$1,0))</f>
        <v>M</v>
      </c>
      <c r="K885">
        <f>INDEX(products!$A$1:$G$49,MATCH(orders!$D885,products!$A$1:$A$49,0),MATCH(orders!K$1,products!$A$1:$G$1,0))</f>
        <v>2.5</v>
      </c>
      <c r="L885">
        <f>INDEX(products!$A$1:$G$49,MATCH(orders!$D885,products!$A$1:$A$49,0),MATCH(orders!L$1,products!$A$1:$G$1,0))</f>
        <v>25.874999999999996</v>
      </c>
      <c r="M88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_xlfn.XLOOKUP(C886,customers!$A$1:$A$1001,customers!$B$1:$B$1001,1)</f>
        <v>Delainey Kiddy</v>
      </c>
      <c r="G886" s="2" t="str">
        <f>IF(_xlfn.XLOOKUP(C886,customers!$A$1:$A$1001,customers!$C$1:$C$1001,1)=0,"",_xlfn.XLOOKUP(C886,customers!$A$1:$A$1001,customers!$C$1:$C$1001,1))</f>
        <v>dkiddyok@fda.gov</v>
      </c>
      <c r="H886" s="2" t="str">
        <f>_xlfn.XLOOKUP(C886,customers!$A$1:$A$1001,customers!$G$1:$G$1001,"",)</f>
        <v>United States</v>
      </c>
      <c r="I886" t="str">
        <f>INDEX(products!$A$1:$G$49,MATCH(orders!$D886,products!$A$1:$A$49,0),MATCH(orders!I$1,products!$A$1:$G$1,0))</f>
        <v>Rob</v>
      </c>
      <c r="J886" t="str">
        <f>INDEX(products!$A$1:$G$49,MATCH(orders!$D886,products!$A$1:$A$49,0),MATCH(orders!J$1,products!$A$1:$G$1,0))</f>
        <v>D</v>
      </c>
      <c r="K886">
        <f>INDEX(products!$A$1:$G$49,MATCH(orders!$D886,products!$A$1:$A$49,0),MATCH(orders!K$1,products!$A$1:$G$1,0))</f>
        <v>0.5</v>
      </c>
      <c r="L886">
        <f>INDEX(products!$A$1:$G$49,MATCH(orders!$D886,products!$A$1:$A$49,0),MATCH(orders!L$1,products!$A$1:$G$1,0))</f>
        <v>5.3699999999999992</v>
      </c>
      <c r="M886">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_xlfn.XLOOKUP(C887,customers!$A$1:$A$1001,customers!$B$1:$B$1001,1)</f>
        <v>Helli Petroulis</v>
      </c>
      <c r="G887" s="2" t="str">
        <f>IF(_xlfn.XLOOKUP(C887,customers!$A$1:$A$1001,customers!$C$1:$C$1001,1)=0,"",_xlfn.XLOOKUP(C887,customers!$A$1:$A$1001,customers!$C$1:$C$1001,1))</f>
        <v>hpetroulisol@state.tx.us</v>
      </c>
      <c r="H887" s="2" t="str">
        <f>_xlfn.XLOOKUP(C887,customers!$A$1:$A$1001,customers!$G$1:$G$1001,"",)</f>
        <v>Ireland</v>
      </c>
      <c r="I887" t="str">
        <f>INDEX(products!$A$1:$G$49,MATCH(orders!$D887,products!$A$1:$A$49,0),MATCH(orders!I$1,products!$A$1:$G$1,0))</f>
        <v>Rob</v>
      </c>
      <c r="J887" t="str">
        <f>INDEX(products!$A$1:$G$49,MATCH(orders!$D887,products!$A$1:$A$49,0),MATCH(orders!J$1,products!$A$1:$G$1,0))</f>
        <v>D</v>
      </c>
      <c r="K887">
        <f>INDEX(products!$A$1:$G$49,MATCH(orders!$D887,products!$A$1:$A$49,0),MATCH(orders!K$1,products!$A$1:$G$1,0))</f>
        <v>2.5</v>
      </c>
      <c r="L887">
        <f>INDEX(products!$A$1:$G$49,MATCH(orders!$D887,products!$A$1:$A$49,0),MATCH(orders!L$1,products!$A$1:$G$1,0))</f>
        <v>20.584999999999997</v>
      </c>
      <c r="M887">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_xlfn.XLOOKUP(C888,customers!$A$1:$A$1001,customers!$B$1:$B$1001,1)</f>
        <v>Marty Scholl</v>
      </c>
      <c r="G888" s="2" t="str">
        <f>IF(_xlfn.XLOOKUP(C888,customers!$A$1:$A$1001,customers!$C$1:$C$1001,1)=0,"",_xlfn.XLOOKUP(C888,customers!$A$1:$A$1001,customers!$C$1:$C$1001,1))</f>
        <v>mschollom@taobao.com</v>
      </c>
      <c r="H888" s="2" t="str">
        <f>_xlfn.XLOOKUP(C888,customers!$A$1:$A$1001,customers!$G$1:$G$1001,"",)</f>
        <v>United States</v>
      </c>
      <c r="I888" t="str">
        <f>INDEX(products!$A$1:$G$49,MATCH(orders!$D888,products!$A$1:$A$49,0),MATCH(orders!I$1,products!$A$1:$G$1,0))</f>
        <v>Lib</v>
      </c>
      <c r="J888" t="str">
        <f>INDEX(products!$A$1:$G$49,MATCH(orders!$D888,products!$A$1:$A$49,0),MATCH(orders!J$1,products!$A$1:$G$1,0))</f>
        <v>M</v>
      </c>
      <c r="K888">
        <f>INDEX(products!$A$1:$G$49,MATCH(orders!$D888,products!$A$1:$A$49,0),MATCH(orders!K$1,products!$A$1:$G$1,0))</f>
        <v>0.5</v>
      </c>
      <c r="L888">
        <f>INDEX(products!$A$1:$G$49,MATCH(orders!$D888,products!$A$1:$A$49,0),MATCH(orders!L$1,products!$A$1:$G$1,0))</f>
        <v>8.73</v>
      </c>
      <c r="M888">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_xlfn.XLOOKUP(C889,customers!$A$1:$A$1001,customers!$B$1:$B$1001,1)</f>
        <v>Kienan Ferson</v>
      </c>
      <c r="G889" s="2" t="str">
        <f>IF(_xlfn.XLOOKUP(C889,customers!$A$1:$A$1001,customers!$C$1:$C$1001,1)=0,"",_xlfn.XLOOKUP(C889,customers!$A$1:$A$1001,customers!$C$1:$C$1001,1))</f>
        <v>kfersonon@g.co</v>
      </c>
      <c r="H889" s="2" t="str">
        <f>_xlfn.XLOOKUP(C889,customers!$A$1:$A$1001,customers!$G$1:$G$1001,"",)</f>
        <v>United States</v>
      </c>
      <c r="I889" t="str">
        <f>INDEX(products!$A$1:$G$49,MATCH(orders!$D889,products!$A$1:$A$49,0),MATCH(orders!I$1,products!$A$1:$G$1,0))</f>
        <v>Exc</v>
      </c>
      <c r="J889" t="str">
        <f>INDEX(products!$A$1:$G$49,MATCH(orders!$D889,products!$A$1:$A$49,0),MATCH(orders!J$1,products!$A$1:$G$1,0))</f>
        <v>L</v>
      </c>
      <c r="K889">
        <f>INDEX(products!$A$1:$G$49,MATCH(orders!$D889,products!$A$1:$A$49,0),MATCH(orders!K$1,products!$A$1:$G$1,0))</f>
        <v>0.2</v>
      </c>
      <c r="L889">
        <f>INDEX(products!$A$1:$G$49,MATCH(orders!$D889,products!$A$1:$A$49,0),MATCH(orders!L$1,products!$A$1:$G$1,0))</f>
        <v>4.4550000000000001</v>
      </c>
      <c r="M889">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_xlfn.XLOOKUP(C890,customers!$A$1:$A$1001,customers!$B$1:$B$1001,1)</f>
        <v>Blake Kelloway</v>
      </c>
      <c r="G890" s="2" t="str">
        <f>IF(_xlfn.XLOOKUP(C890,customers!$A$1:$A$1001,customers!$C$1:$C$1001,1)=0,"",_xlfn.XLOOKUP(C890,customers!$A$1:$A$1001,customers!$C$1:$C$1001,1))</f>
        <v>bkellowayoo@omniture.com</v>
      </c>
      <c r="H890" s="2" t="str">
        <f>_xlfn.XLOOKUP(C890,customers!$A$1:$A$1001,customers!$G$1:$G$1001,"",)</f>
        <v>United States</v>
      </c>
      <c r="I890" t="str">
        <f>INDEX(products!$A$1:$G$49,MATCH(orders!$D890,products!$A$1:$A$49,0),MATCH(orders!I$1,products!$A$1:$G$1,0))</f>
        <v>Ara</v>
      </c>
      <c r="J890" t="str">
        <f>INDEX(products!$A$1:$G$49,MATCH(orders!$D890,products!$A$1:$A$49,0),MATCH(orders!J$1,products!$A$1:$G$1,0))</f>
        <v>L</v>
      </c>
      <c r="K890">
        <f>INDEX(products!$A$1:$G$49,MATCH(orders!$D890,products!$A$1:$A$49,0),MATCH(orders!K$1,products!$A$1:$G$1,0))</f>
        <v>0.2</v>
      </c>
      <c r="L890">
        <f>INDEX(products!$A$1:$G$49,MATCH(orders!$D890,products!$A$1:$A$49,0),MATCH(orders!L$1,products!$A$1:$G$1,0))</f>
        <v>3.8849999999999998</v>
      </c>
      <c r="M890">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_xlfn.XLOOKUP(C891,customers!$A$1:$A$1001,customers!$B$1:$B$1001,1)</f>
        <v>Scarlett Oliffe</v>
      </c>
      <c r="G891" s="2" t="str">
        <f>IF(_xlfn.XLOOKUP(C891,customers!$A$1:$A$1001,customers!$C$1:$C$1001,1)=0,"",_xlfn.XLOOKUP(C891,customers!$A$1:$A$1001,customers!$C$1:$C$1001,1))</f>
        <v>soliffeop@yellowbook.com</v>
      </c>
      <c r="H891" s="2" t="str">
        <f>_xlfn.XLOOKUP(C891,customers!$A$1:$A$1001,customers!$G$1:$G$1001,"",)</f>
        <v>United States</v>
      </c>
      <c r="I891" t="str">
        <f>INDEX(products!$A$1:$G$49,MATCH(orders!$D891,products!$A$1:$A$49,0),MATCH(orders!I$1,products!$A$1:$G$1,0))</f>
        <v>Rob</v>
      </c>
      <c r="J891" t="str">
        <f>INDEX(products!$A$1:$G$49,MATCH(orders!$D891,products!$A$1:$A$49,0),MATCH(orders!J$1,products!$A$1:$G$1,0))</f>
        <v>D</v>
      </c>
      <c r="K891">
        <f>INDEX(products!$A$1:$G$49,MATCH(orders!$D891,products!$A$1:$A$49,0),MATCH(orders!K$1,products!$A$1:$G$1,0))</f>
        <v>0.2</v>
      </c>
      <c r="L891">
        <f>INDEX(products!$A$1:$G$49,MATCH(orders!$D891,products!$A$1:$A$49,0),MATCH(orders!L$1,products!$A$1:$G$1,0))</f>
        <v>2.6849999999999996</v>
      </c>
      <c r="M891">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_xlfn.XLOOKUP(C892,customers!$A$1:$A$1001,customers!$B$1:$B$1001,1)</f>
        <v>Kippie Marrison</v>
      </c>
      <c r="G892" s="2" t="str">
        <f>IF(_xlfn.XLOOKUP(C892,customers!$A$1:$A$1001,customers!$C$1:$C$1001,1)=0,"",_xlfn.XLOOKUP(C892,customers!$A$1:$A$1001,customers!$C$1:$C$1001,1))</f>
        <v>kmarrisonoq@dropbox.com</v>
      </c>
      <c r="H892" s="2" t="str">
        <f>_xlfn.XLOOKUP(C892,customers!$A$1:$A$1001,customers!$G$1:$G$1001,"",)</f>
        <v>United States</v>
      </c>
      <c r="I892" t="str">
        <f>INDEX(products!$A$1:$G$49,MATCH(orders!$D892,products!$A$1:$A$49,0),MATCH(orders!I$1,products!$A$1:$G$1,0))</f>
        <v>Rob</v>
      </c>
      <c r="J892" t="str">
        <f>INDEX(products!$A$1:$G$49,MATCH(orders!$D892,products!$A$1:$A$49,0),MATCH(orders!J$1,products!$A$1:$G$1,0))</f>
        <v>D</v>
      </c>
      <c r="K892">
        <f>INDEX(products!$A$1:$G$49,MATCH(orders!$D892,products!$A$1:$A$49,0),MATCH(orders!K$1,products!$A$1:$G$1,0))</f>
        <v>2.5</v>
      </c>
      <c r="L892">
        <f>INDEX(products!$A$1:$G$49,MATCH(orders!$D892,products!$A$1:$A$49,0),MATCH(orders!L$1,products!$A$1:$G$1,0))</f>
        <v>20.584999999999997</v>
      </c>
      <c r="M892">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_xlfn.XLOOKUP(C893,customers!$A$1:$A$1001,customers!$B$1:$B$1001,1)</f>
        <v>Celestia Dolohunty</v>
      </c>
      <c r="G893" s="2" t="str">
        <f>IF(_xlfn.XLOOKUP(C893,customers!$A$1:$A$1001,customers!$C$1:$C$1001,1)=0,"",_xlfn.XLOOKUP(C893,customers!$A$1:$A$1001,customers!$C$1:$C$1001,1))</f>
        <v>cdolohuntyor@dailymail.co.uk</v>
      </c>
      <c r="H893" s="2" t="str">
        <f>_xlfn.XLOOKUP(C893,customers!$A$1:$A$1001,customers!$G$1:$G$1001,"",)</f>
        <v>United States</v>
      </c>
      <c r="I893" t="str">
        <f>INDEX(products!$A$1:$G$49,MATCH(orders!$D893,products!$A$1:$A$49,0),MATCH(orders!I$1,products!$A$1:$G$1,0))</f>
        <v>Ara</v>
      </c>
      <c r="J893" t="str">
        <f>INDEX(products!$A$1:$G$49,MATCH(orders!$D893,products!$A$1:$A$49,0),MATCH(orders!J$1,products!$A$1:$G$1,0))</f>
        <v>D</v>
      </c>
      <c r="K893">
        <f>INDEX(products!$A$1:$G$49,MATCH(orders!$D893,products!$A$1:$A$49,0),MATCH(orders!K$1,products!$A$1:$G$1,0))</f>
        <v>2.5</v>
      </c>
      <c r="L893">
        <f>INDEX(products!$A$1:$G$49,MATCH(orders!$D893,products!$A$1:$A$49,0),MATCH(orders!L$1,products!$A$1:$G$1,0))</f>
        <v>22.884999999999998</v>
      </c>
      <c r="M893">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_xlfn.XLOOKUP(C894,customers!$A$1:$A$1001,customers!$B$1:$B$1001,1)</f>
        <v>Patsy Vasilenko</v>
      </c>
      <c r="G894" s="2" t="str">
        <f>IF(_xlfn.XLOOKUP(C894,customers!$A$1:$A$1001,customers!$C$1:$C$1001,1)=0,"",_xlfn.XLOOKUP(C894,customers!$A$1:$A$1001,customers!$C$1:$C$1001,1))</f>
        <v>pvasilenkoos@addtoany.com</v>
      </c>
      <c r="H894" s="2" t="str">
        <f>_xlfn.XLOOKUP(C894,customers!$A$1:$A$1001,customers!$G$1:$G$1001,"",)</f>
        <v>United Kingdom</v>
      </c>
      <c r="I894" t="str">
        <f>INDEX(products!$A$1:$G$49,MATCH(orders!$D894,products!$A$1:$A$49,0),MATCH(orders!I$1,products!$A$1:$G$1,0))</f>
        <v>Exc</v>
      </c>
      <c r="J894" t="str">
        <f>INDEX(products!$A$1:$G$49,MATCH(orders!$D894,products!$A$1:$A$49,0),MATCH(orders!J$1,products!$A$1:$G$1,0))</f>
        <v>M</v>
      </c>
      <c r="K894">
        <f>INDEX(products!$A$1:$G$49,MATCH(orders!$D894,products!$A$1:$A$49,0),MATCH(orders!K$1,products!$A$1:$G$1,0))</f>
        <v>0.2</v>
      </c>
      <c r="L894">
        <f>INDEX(products!$A$1:$G$49,MATCH(orders!$D894,products!$A$1:$A$49,0),MATCH(orders!L$1,products!$A$1:$G$1,0))</f>
        <v>4.125</v>
      </c>
      <c r="M894">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_xlfn.XLOOKUP(C895,customers!$A$1:$A$1001,customers!$B$1:$B$1001,1)</f>
        <v>Raphaela Schankelborg</v>
      </c>
      <c r="G895" s="2" t="str">
        <f>IF(_xlfn.XLOOKUP(C895,customers!$A$1:$A$1001,customers!$C$1:$C$1001,1)=0,"",_xlfn.XLOOKUP(C895,customers!$A$1:$A$1001,customers!$C$1:$C$1001,1))</f>
        <v>rschankelborgot@ameblo.jp</v>
      </c>
      <c r="H895" s="2" t="str">
        <f>_xlfn.XLOOKUP(C895,customers!$A$1:$A$1001,customers!$G$1:$G$1001,"",)</f>
        <v>United States</v>
      </c>
      <c r="I895" t="str">
        <f>INDEX(products!$A$1:$G$49,MATCH(orders!$D895,products!$A$1:$A$49,0),MATCH(orders!I$1,products!$A$1:$G$1,0))</f>
        <v>Lib</v>
      </c>
      <c r="J895" t="str">
        <f>INDEX(products!$A$1:$G$49,MATCH(orders!$D895,products!$A$1:$A$49,0),MATCH(orders!J$1,products!$A$1:$G$1,0))</f>
        <v>L</v>
      </c>
      <c r="K895">
        <f>INDEX(products!$A$1:$G$49,MATCH(orders!$D895,products!$A$1:$A$49,0),MATCH(orders!K$1,products!$A$1:$G$1,0))</f>
        <v>0.5</v>
      </c>
      <c r="L895">
        <f>INDEX(products!$A$1:$G$49,MATCH(orders!$D895,products!$A$1:$A$49,0),MATCH(orders!L$1,products!$A$1:$G$1,0))</f>
        <v>9.51</v>
      </c>
      <c r="M89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_xlfn.XLOOKUP(C896,customers!$A$1:$A$1001,customers!$B$1:$B$1001,1)</f>
        <v>Sharity Wickens</v>
      </c>
      <c r="G896" s="2" t="str">
        <f>IF(_xlfn.XLOOKUP(C896,customers!$A$1:$A$1001,customers!$C$1:$C$1001,1)=0,"",_xlfn.XLOOKUP(C896,customers!$A$1:$A$1001,customers!$C$1:$C$1001,1))</f>
        <v/>
      </c>
      <c r="H896" s="2" t="str">
        <f>_xlfn.XLOOKUP(C896,customers!$A$1:$A$1001,customers!$G$1:$G$1001,"",)</f>
        <v>Ireland</v>
      </c>
      <c r="I896" t="str">
        <f>INDEX(products!$A$1:$G$49,MATCH(orders!$D896,products!$A$1:$A$49,0),MATCH(orders!I$1,products!$A$1:$G$1,0))</f>
        <v>Rob</v>
      </c>
      <c r="J896" t="str">
        <f>INDEX(products!$A$1:$G$49,MATCH(orders!$D896,products!$A$1:$A$49,0),MATCH(orders!J$1,products!$A$1:$G$1,0))</f>
        <v>D</v>
      </c>
      <c r="K896">
        <f>INDEX(products!$A$1:$G$49,MATCH(orders!$D896,products!$A$1:$A$49,0),MATCH(orders!K$1,products!$A$1:$G$1,0))</f>
        <v>2.5</v>
      </c>
      <c r="L896">
        <f>INDEX(products!$A$1:$G$49,MATCH(orders!$D896,products!$A$1:$A$49,0),MATCH(orders!L$1,products!$A$1:$G$1,0))</f>
        <v>20.584999999999997</v>
      </c>
      <c r="M896">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_xlfn.XLOOKUP(C897,customers!$A$1:$A$1001,customers!$B$1:$B$1001,1)</f>
        <v>Derick Snow</v>
      </c>
      <c r="G897" s="2" t="str">
        <f>IF(_xlfn.XLOOKUP(C897,customers!$A$1:$A$1001,customers!$C$1:$C$1001,1)=0,"",_xlfn.XLOOKUP(C897,customers!$A$1:$A$1001,customers!$C$1:$C$1001,1))</f>
        <v/>
      </c>
      <c r="H897" s="2" t="str">
        <f>_xlfn.XLOOKUP(C897,customers!$A$1:$A$1001,customers!$G$1:$G$1001,"",)</f>
        <v>United States</v>
      </c>
      <c r="I897" t="str">
        <f>INDEX(products!$A$1:$G$49,MATCH(orders!$D897,products!$A$1:$A$49,0),MATCH(orders!I$1,products!$A$1:$G$1,0))</f>
        <v>Exc</v>
      </c>
      <c r="J897" t="str">
        <f>INDEX(products!$A$1:$G$49,MATCH(orders!$D897,products!$A$1:$A$49,0),MATCH(orders!J$1,products!$A$1:$G$1,0))</f>
        <v>M</v>
      </c>
      <c r="K897">
        <f>INDEX(products!$A$1:$G$49,MATCH(orders!$D897,products!$A$1:$A$49,0),MATCH(orders!K$1,products!$A$1:$G$1,0))</f>
        <v>2.5</v>
      </c>
      <c r="L897">
        <f>INDEX(products!$A$1:$G$49,MATCH(orders!$D897,products!$A$1:$A$49,0),MATCH(orders!L$1,products!$A$1:$G$1,0))</f>
        <v>31.624999999999996</v>
      </c>
      <c r="M897">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_xlfn.XLOOKUP(C898,customers!$A$1:$A$1001,customers!$B$1:$B$1001,1)</f>
        <v>Baxy Cargen</v>
      </c>
      <c r="G898" s="2" t="str">
        <f>IF(_xlfn.XLOOKUP(C898,customers!$A$1:$A$1001,customers!$C$1:$C$1001,1)=0,"",_xlfn.XLOOKUP(C898,customers!$A$1:$A$1001,customers!$C$1:$C$1001,1))</f>
        <v>bcargenow@geocities.jp</v>
      </c>
      <c r="H898" s="2" t="str">
        <f>_xlfn.XLOOKUP(C898,customers!$A$1:$A$1001,customers!$G$1:$G$1001,"",)</f>
        <v>United States</v>
      </c>
      <c r="I898" t="str">
        <f>INDEX(products!$A$1:$G$49,MATCH(orders!$D898,products!$A$1:$A$49,0),MATCH(orders!I$1,products!$A$1:$G$1,0))</f>
        <v>Rob</v>
      </c>
      <c r="J898" t="str">
        <f>INDEX(products!$A$1:$G$49,MATCH(orders!$D898,products!$A$1:$A$49,0),MATCH(orders!J$1,products!$A$1:$G$1,0))</f>
        <v>D</v>
      </c>
      <c r="K898">
        <f>INDEX(products!$A$1:$G$49,MATCH(orders!$D898,products!$A$1:$A$49,0),MATCH(orders!K$1,products!$A$1:$G$1,0))</f>
        <v>0.5</v>
      </c>
      <c r="L898">
        <f>INDEX(products!$A$1:$G$49,MATCH(orders!$D898,products!$A$1:$A$49,0),MATCH(orders!L$1,products!$A$1:$G$1,0))</f>
        <v>5.3699999999999992</v>
      </c>
      <c r="M898">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_xlfn.XLOOKUP(C899,customers!$A$1:$A$1001,customers!$B$1:$B$1001,1)</f>
        <v>Ryann Stickler</v>
      </c>
      <c r="G899" s="2" t="str">
        <f>IF(_xlfn.XLOOKUP(C899,customers!$A$1:$A$1001,customers!$C$1:$C$1001,1)=0,"",_xlfn.XLOOKUP(C899,customers!$A$1:$A$1001,customers!$C$1:$C$1001,1))</f>
        <v>rsticklerox@printfriendly.com</v>
      </c>
      <c r="H899" s="2" t="str">
        <f>_xlfn.XLOOKUP(C899,customers!$A$1:$A$1001,customers!$G$1:$G$1001,"",)</f>
        <v>United Kingdom</v>
      </c>
      <c r="I899" t="str">
        <f>INDEX(products!$A$1:$G$49,MATCH(orders!$D899,products!$A$1:$A$49,0),MATCH(orders!I$1,products!$A$1:$G$1,0))</f>
        <v>Exc</v>
      </c>
      <c r="J899" t="str">
        <f>INDEX(products!$A$1:$G$49,MATCH(orders!$D899,products!$A$1:$A$49,0),MATCH(orders!J$1,products!$A$1:$G$1,0))</f>
        <v>D</v>
      </c>
      <c r="K899">
        <f>INDEX(products!$A$1:$G$49,MATCH(orders!$D899,products!$A$1:$A$49,0),MATCH(orders!K$1,products!$A$1:$G$1,0))</f>
        <v>1</v>
      </c>
      <c r="L899">
        <f>INDEX(products!$A$1:$G$49,MATCH(orders!$D899,products!$A$1:$A$49,0),MATCH(orders!L$1,products!$A$1:$G$1,0))</f>
        <v>12.15</v>
      </c>
      <c r="M899">
        <f t="shared" ref="M899:M962" si="42">E899*L899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_xlfn.XLOOKUP(C900,customers!$A$1:$A$1001,customers!$B$1:$B$1001,1)</f>
        <v>Daryn Cassius</v>
      </c>
      <c r="G900" s="2" t="str">
        <f>IF(_xlfn.XLOOKUP(C900,customers!$A$1:$A$1001,customers!$C$1:$C$1001,1)=0,"",_xlfn.XLOOKUP(C900,customers!$A$1:$A$1001,customers!$C$1:$C$1001,1))</f>
        <v/>
      </c>
      <c r="H900" s="2" t="str">
        <f>_xlfn.XLOOKUP(C900,customers!$A$1:$A$1001,customers!$G$1:$G$1001,"",)</f>
        <v>United States</v>
      </c>
      <c r="I900" t="str">
        <f>INDEX(products!$A$1:$G$49,MATCH(orders!$D900,products!$A$1:$A$49,0),MATCH(orders!I$1,products!$A$1:$G$1,0))</f>
        <v>Rob</v>
      </c>
      <c r="J900" t="str">
        <f>INDEX(products!$A$1:$G$49,MATCH(orders!$D900,products!$A$1:$A$49,0),MATCH(orders!J$1,products!$A$1:$G$1,0))</f>
        <v>L</v>
      </c>
      <c r="K900">
        <f>INDEX(products!$A$1:$G$49,MATCH(orders!$D900,products!$A$1:$A$49,0),MATCH(orders!K$1,products!$A$1:$G$1,0))</f>
        <v>0.5</v>
      </c>
      <c r="L900">
        <f>INDEX(products!$A$1:$G$49,MATCH(orders!$D900,products!$A$1:$A$49,0),MATCH(orders!L$1,products!$A$1:$G$1,0))</f>
        <v>7.169999999999999</v>
      </c>
      <c r="M900">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_xlfn.XLOOKUP(C901,customers!$A$1:$A$1001,customers!$B$1:$B$1001,1)</f>
        <v>Derick Snow</v>
      </c>
      <c r="G901" s="2" t="str">
        <f>IF(_xlfn.XLOOKUP(C901,customers!$A$1:$A$1001,customers!$C$1:$C$1001,1)=0,"",_xlfn.XLOOKUP(C901,customers!$A$1:$A$1001,customers!$C$1:$C$1001,1))</f>
        <v/>
      </c>
      <c r="H901" s="2" t="str">
        <f>_xlfn.XLOOKUP(C901,customers!$A$1:$A$1001,customers!$G$1:$G$1001,"",)</f>
        <v>United States</v>
      </c>
      <c r="I901" t="str">
        <f>INDEX(products!$A$1:$G$49,MATCH(orders!$D901,products!$A$1:$A$49,0),MATCH(orders!I$1,products!$A$1:$G$1,0))</f>
        <v>Lib</v>
      </c>
      <c r="J901" t="str">
        <f>INDEX(products!$A$1:$G$49,MATCH(orders!$D901,products!$A$1:$A$49,0),MATCH(orders!J$1,products!$A$1:$G$1,0))</f>
        <v>M</v>
      </c>
      <c r="K901">
        <f>INDEX(products!$A$1:$G$49,MATCH(orders!$D901,products!$A$1:$A$49,0),MATCH(orders!K$1,products!$A$1:$G$1,0))</f>
        <v>1</v>
      </c>
      <c r="L901">
        <f>INDEX(products!$A$1:$G$49,MATCH(orders!$D901,products!$A$1:$A$49,0),MATCH(orders!L$1,products!$A$1:$G$1,0))</f>
        <v>14.55</v>
      </c>
      <c r="M901">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_xlfn.XLOOKUP(C902,customers!$A$1:$A$1001,customers!$B$1:$B$1001,1)</f>
        <v>Skelly Dolohunty</v>
      </c>
      <c r="G902" s="2" t="str">
        <f>IF(_xlfn.XLOOKUP(C902,customers!$A$1:$A$1001,customers!$C$1:$C$1001,1)=0,"",_xlfn.XLOOKUP(C902,customers!$A$1:$A$1001,customers!$C$1:$C$1001,1))</f>
        <v/>
      </c>
      <c r="H902" s="2" t="str">
        <f>_xlfn.XLOOKUP(C902,customers!$A$1:$A$1001,customers!$G$1:$G$1001,"",)</f>
        <v>Ireland</v>
      </c>
      <c r="I902" t="str">
        <f>INDEX(products!$A$1:$G$49,MATCH(orders!$D902,products!$A$1:$A$49,0),MATCH(orders!I$1,products!$A$1:$G$1,0))</f>
        <v>Lib</v>
      </c>
      <c r="J902" t="str">
        <f>INDEX(products!$A$1:$G$49,MATCH(orders!$D902,products!$A$1:$A$49,0),MATCH(orders!J$1,products!$A$1:$G$1,0))</f>
        <v>L</v>
      </c>
      <c r="K902">
        <f>INDEX(products!$A$1:$G$49,MATCH(orders!$D902,products!$A$1:$A$49,0),MATCH(orders!K$1,products!$A$1:$G$1,0))</f>
        <v>1</v>
      </c>
      <c r="L902">
        <f>INDEX(products!$A$1:$G$49,MATCH(orders!$D902,products!$A$1:$A$49,0),MATCH(orders!L$1,products!$A$1:$G$1,0))</f>
        <v>15.85</v>
      </c>
      <c r="M902">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_xlfn.XLOOKUP(C903,customers!$A$1:$A$1001,customers!$B$1:$B$1001,1)</f>
        <v>Drake Jevon</v>
      </c>
      <c r="G903" s="2" t="str">
        <f>IF(_xlfn.XLOOKUP(C903,customers!$A$1:$A$1001,customers!$C$1:$C$1001,1)=0,"",_xlfn.XLOOKUP(C903,customers!$A$1:$A$1001,customers!$C$1:$C$1001,1))</f>
        <v>djevonp1@ibm.com</v>
      </c>
      <c r="H903" s="2" t="str">
        <f>_xlfn.XLOOKUP(C903,customers!$A$1:$A$1001,customers!$G$1:$G$1001,"",)</f>
        <v>United States</v>
      </c>
      <c r="I903" t="str">
        <f>INDEX(products!$A$1:$G$49,MATCH(orders!$D903,products!$A$1:$A$49,0),MATCH(orders!I$1,products!$A$1:$G$1,0))</f>
        <v>Rob</v>
      </c>
      <c r="J903" t="str">
        <f>INDEX(products!$A$1:$G$49,MATCH(orders!$D903,products!$A$1:$A$49,0),MATCH(orders!J$1,products!$A$1:$G$1,0))</f>
        <v>L</v>
      </c>
      <c r="K903">
        <f>INDEX(products!$A$1:$G$49,MATCH(orders!$D903,products!$A$1:$A$49,0),MATCH(orders!K$1,products!$A$1:$G$1,0))</f>
        <v>0.2</v>
      </c>
      <c r="L903">
        <f>INDEX(products!$A$1:$G$49,MATCH(orders!$D903,products!$A$1:$A$49,0),MATCH(orders!L$1,products!$A$1:$G$1,0))</f>
        <v>3.5849999999999995</v>
      </c>
      <c r="M903">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_xlfn.XLOOKUP(C904,customers!$A$1:$A$1001,customers!$B$1:$B$1001,1)</f>
        <v>Hall Ranner</v>
      </c>
      <c r="G904" s="2" t="str">
        <f>IF(_xlfn.XLOOKUP(C904,customers!$A$1:$A$1001,customers!$C$1:$C$1001,1)=0,"",_xlfn.XLOOKUP(C904,customers!$A$1:$A$1001,customers!$C$1:$C$1001,1))</f>
        <v>hrannerp2@omniture.com</v>
      </c>
      <c r="H904" s="2" t="str">
        <f>_xlfn.XLOOKUP(C904,customers!$A$1:$A$1001,customers!$G$1:$G$1001,"",)</f>
        <v>United States</v>
      </c>
      <c r="I904" t="str">
        <f>INDEX(products!$A$1:$G$49,MATCH(orders!$D904,products!$A$1:$A$49,0),MATCH(orders!I$1,products!$A$1:$G$1,0))</f>
        <v>Exc</v>
      </c>
      <c r="J904" t="str">
        <f>INDEX(products!$A$1:$G$49,MATCH(orders!$D904,products!$A$1:$A$49,0),MATCH(orders!J$1,products!$A$1:$G$1,0))</f>
        <v>M</v>
      </c>
      <c r="K904">
        <f>INDEX(products!$A$1:$G$49,MATCH(orders!$D904,products!$A$1:$A$49,0),MATCH(orders!K$1,products!$A$1:$G$1,0))</f>
        <v>2.5</v>
      </c>
      <c r="L904">
        <f>INDEX(products!$A$1:$G$49,MATCH(orders!$D904,products!$A$1:$A$49,0),MATCH(orders!L$1,products!$A$1:$G$1,0))</f>
        <v>31.624999999999996</v>
      </c>
      <c r="M904">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_xlfn.XLOOKUP(C905,customers!$A$1:$A$1001,customers!$B$1:$B$1001,1)</f>
        <v>Berkly Imrie</v>
      </c>
      <c r="G905" s="2" t="str">
        <f>IF(_xlfn.XLOOKUP(C905,customers!$A$1:$A$1001,customers!$C$1:$C$1001,1)=0,"",_xlfn.XLOOKUP(C905,customers!$A$1:$A$1001,customers!$C$1:$C$1001,1))</f>
        <v>bimriep3@addtoany.com</v>
      </c>
      <c r="H905" s="2" t="str">
        <f>_xlfn.XLOOKUP(C905,customers!$A$1:$A$1001,customers!$G$1:$G$1001,"",)</f>
        <v>United States</v>
      </c>
      <c r="I905" t="str">
        <f>INDEX(products!$A$1:$G$49,MATCH(orders!$D905,products!$A$1:$A$49,0),MATCH(orders!I$1,products!$A$1:$G$1,0))</f>
        <v>Lib</v>
      </c>
      <c r="J905" t="str">
        <f>INDEX(products!$A$1:$G$49,MATCH(orders!$D905,products!$A$1:$A$49,0),MATCH(orders!J$1,products!$A$1:$G$1,0))</f>
        <v>M</v>
      </c>
      <c r="K905">
        <f>INDEX(products!$A$1:$G$49,MATCH(orders!$D905,products!$A$1:$A$49,0),MATCH(orders!K$1,products!$A$1:$G$1,0))</f>
        <v>0.5</v>
      </c>
      <c r="L905">
        <f>INDEX(products!$A$1:$G$49,MATCH(orders!$D905,products!$A$1:$A$49,0),MATCH(orders!L$1,products!$A$1:$G$1,0))</f>
        <v>8.73</v>
      </c>
      <c r="M90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_xlfn.XLOOKUP(C906,customers!$A$1:$A$1001,customers!$B$1:$B$1001,1)</f>
        <v>Dorey Sopper</v>
      </c>
      <c r="G906" s="2" t="str">
        <f>IF(_xlfn.XLOOKUP(C906,customers!$A$1:$A$1001,customers!$C$1:$C$1001,1)=0,"",_xlfn.XLOOKUP(C906,customers!$A$1:$A$1001,customers!$C$1:$C$1001,1))</f>
        <v>dsopperp4@eventbrite.com</v>
      </c>
      <c r="H906" s="2" t="str">
        <f>_xlfn.XLOOKUP(C906,customers!$A$1:$A$1001,customers!$G$1:$G$1001,"",)</f>
        <v>United States</v>
      </c>
      <c r="I906" t="str">
        <f>INDEX(products!$A$1:$G$49,MATCH(orders!$D906,products!$A$1:$A$49,0),MATCH(orders!I$1,products!$A$1:$G$1,0))</f>
        <v>Ara</v>
      </c>
      <c r="J906" t="str">
        <f>INDEX(products!$A$1:$G$49,MATCH(orders!$D906,products!$A$1:$A$49,0),MATCH(orders!J$1,products!$A$1:$G$1,0))</f>
        <v>L</v>
      </c>
      <c r="K906">
        <f>INDEX(products!$A$1:$G$49,MATCH(orders!$D906,products!$A$1:$A$49,0),MATCH(orders!K$1,products!$A$1:$G$1,0))</f>
        <v>2.5</v>
      </c>
      <c r="L906">
        <f>INDEX(products!$A$1:$G$49,MATCH(orders!$D906,products!$A$1:$A$49,0),MATCH(orders!L$1,products!$A$1:$G$1,0))</f>
        <v>29.784999999999997</v>
      </c>
      <c r="M906">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_xlfn.XLOOKUP(C907,customers!$A$1:$A$1001,customers!$B$1:$B$1001,1)</f>
        <v>Darcy Lochran</v>
      </c>
      <c r="G907" s="2" t="str">
        <f>IF(_xlfn.XLOOKUP(C907,customers!$A$1:$A$1001,customers!$C$1:$C$1001,1)=0,"",_xlfn.XLOOKUP(C907,customers!$A$1:$A$1001,customers!$C$1:$C$1001,1))</f>
        <v/>
      </c>
      <c r="H907" s="2" t="str">
        <f>_xlfn.XLOOKUP(C907,customers!$A$1:$A$1001,customers!$G$1:$G$1001,"",)</f>
        <v>United States</v>
      </c>
      <c r="I907" t="str">
        <f>INDEX(products!$A$1:$G$49,MATCH(orders!$D907,products!$A$1:$A$49,0),MATCH(orders!I$1,products!$A$1:$G$1,0))</f>
        <v>Ara</v>
      </c>
      <c r="J907" t="str">
        <f>INDEX(products!$A$1:$G$49,MATCH(orders!$D907,products!$A$1:$A$49,0),MATCH(orders!J$1,products!$A$1:$G$1,0))</f>
        <v>M</v>
      </c>
      <c r="K907">
        <f>INDEX(products!$A$1:$G$49,MATCH(orders!$D907,products!$A$1:$A$49,0),MATCH(orders!K$1,products!$A$1:$G$1,0))</f>
        <v>0.5</v>
      </c>
      <c r="L907">
        <f>INDEX(products!$A$1:$G$49,MATCH(orders!$D907,products!$A$1:$A$49,0),MATCH(orders!L$1,products!$A$1:$G$1,0))</f>
        <v>6.75</v>
      </c>
      <c r="M907">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_xlfn.XLOOKUP(C908,customers!$A$1:$A$1001,customers!$B$1:$B$1001,1)</f>
        <v>Lauritz Ledgley</v>
      </c>
      <c r="G908" s="2" t="str">
        <f>IF(_xlfn.XLOOKUP(C908,customers!$A$1:$A$1001,customers!$C$1:$C$1001,1)=0,"",_xlfn.XLOOKUP(C908,customers!$A$1:$A$1001,customers!$C$1:$C$1001,1))</f>
        <v>lledgleyp6@de.vu</v>
      </c>
      <c r="H908" s="2" t="str">
        <f>_xlfn.XLOOKUP(C908,customers!$A$1:$A$1001,customers!$G$1:$G$1001,"",)</f>
        <v>United States</v>
      </c>
      <c r="I908" t="str">
        <f>INDEX(products!$A$1:$G$49,MATCH(orders!$D908,products!$A$1:$A$49,0),MATCH(orders!I$1,products!$A$1:$G$1,0))</f>
        <v>Ara</v>
      </c>
      <c r="J908" t="str">
        <f>INDEX(products!$A$1:$G$49,MATCH(orders!$D908,products!$A$1:$A$49,0),MATCH(orders!J$1,products!$A$1:$G$1,0))</f>
        <v>M</v>
      </c>
      <c r="K908">
        <f>INDEX(products!$A$1:$G$49,MATCH(orders!$D908,products!$A$1:$A$49,0),MATCH(orders!K$1,products!$A$1:$G$1,0))</f>
        <v>0.5</v>
      </c>
      <c r="L908">
        <f>INDEX(products!$A$1:$G$49,MATCH(orders!$D908,products!$A$1:$A$49,0),MATCH(orders!L$1,products!$A$1:$G$1,0))</f>
        <v>6.75</v>
      </c>
      <c r="M908">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_xlfn.XLOOKUP(C909,customers!$A$1:$A$1001,customers!$B$1:$B$1001,1)</f>
        <v>Tawnya Menary</v>
      </c>
      <c r="G909" s="2" t="str">
        <f>IF(_xlfn.XLOOKUP(C909,customers!$A$1:$A$1001,customers!$C$1:$C$1001,1)=0,"",_xlfn.XLOOKUP(C909,customers!$A$1:$A$1001,customers!$C$1:$C$1001,1))</f>
        <v>tmenaryp7@phoca.cz</v>
      </c>
      <c r="H909" s="2" t="str">
        <f>_xlfn.XLOOKUP(C909,customers!$A$1:$A$1001,customers!$G$1:$G$1001,"",)</f>
        <v>United States</v>
      </c>
      <c r="I909" t="str">
        <f>INDEX(products!$A$1:$G$49,MATCH(orders!$D909,products!$A$1:$A$49,0),MATCH(orders!I$1,products!$A$1:$G$1,0))</f>
        <v>Lib</v>
      </c>
      <c r="J909" t="str">
        <f>INDEX(products!$A$1:$G$49,MATCH(orders!$D909,products!$A$1:$A$49,0),MATCH(orders!J$1,products!$A$1:$G$1,0))</f>
        <v>D</v>
      </c>
      <c r="K909">
        <f>INDEX(products!$A$1:$G$49,MATCH(orders!$D909,products!$A$1:$A$49,0),MATCH(orders!K$1,products!$A$1:$G$1,0))</f>
        <v>1</v>
      </c>
      <c r="L909">
        <f>INDEX(products!$A$1:$G$49,MATCH(orders!$D909,products!$A$1:$A$49,0),MATCH(orders!L$1,products!$A$1:$G$1,0))</f>
        <v>12.95</v>
      </c>
      <c r="M909">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_xlfn.XLOOKUP(C910,customers!$A$1:$A$1001,customers!$B$1:$B$1001,1)</f>
        <v>Gustaf Ciccotti</v>
      </c>
      <c r="G910" s="2" t="str">
        <f>IF(_xlfn.XLOOKUP(C910,customers!$A$1:$A$1001,customers!$C$1:$C$1001,1)=0,"",_xlfn.XLOOKUP(C910,customers!$A$1:$A$1001,customers!$C$1:$C$1001,1))</f>
        <v>gciccottip8@so-net.ne.jp</v>
      </c>
      <c r="H910" s="2" t="str">
        <f>_xlfn.XLOOKUP(C910,customers!$A$1:$A$1001,customers!$G$1:$G$1001,"",)</f>
        <v>United States</v>
      </c>
      <c r="I910" t="str">
        <f>INDEX(products!$A$1:$G$49,MATCH(orders!$D910,products!$A$1:$A$49,0),MATCH(orders!I$1,products!$A$1:$G$1,0))</f>
        <v>Rob</v>
      </c>
      <c r="J910" t="str">
        <f>INDEX(products!$A$1:$G$49,MATCH(orders!$D910,products!$A$1:$A$49,0),MATCH(orders!J$1,products!$A$1:$G$1,0))</f>
        <v>L</v>
      </c>
      <c r="K910">
        <f>INDEX(products!$A$1:$G$49,MATCH(orders!$D910,products!$A$1:$A$49,0),MATCH(orders!K$1,products!$A$1:$G$1,0))</f>
        <v>1</v>
      </c>
      <c r="L910">
        <f>INDEX(products!$A$1:$G$49,MATCH(orders!$D910,products!$A$1:$A$49,0),MATCH(orders!L$1,products!$A$1:$G$1,0))</f>
        <v>11.95</v>
      </c>
      <c r="M910">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_xlfn.XLOOKUP(C911,customers!$A$1:$A$1001,customers!$B$1:$B$1001,1)</f>
        <v>Bobbe Renner</v>
      </c>
      <c r="G911" s="2" t="str">
        <f>IF(_xlfn.XLOOKUP(C911,customers!$A$1:$A$1001,customers!$C$1:$C$1001,1)=0,"",_xlfn.XLOOKUP(C911,customers!$A$1:$A$1001,customers!$C$1:$C$1001,1))</f>
        <v/>
      </c>
      <c r="H911" s="2" t="str">
        <f>_xlfn.XLOOKUP(C911,customers!$A$1:$A$1001,customers!$G$1:$G$1001,"",)</f>
        <v>United States</v>
      </c>
      <c r="I911" t="str">
        <f>INDEX(products!$A$1:$G$49,MATCH(orders!$D911,products!$A$1:$A$49,0),MATCH(orders!I$1,products!$A$1:$G$1,0))</f>
        <v>Rob</v>
      </c>
      <c r="J911" t="str">
        <f>INDEX(products!$A$1:$G$49,MATCH(orders!$D911,products!$A$1:$A$49,0),MATCH(orders!J$1,products!$A$1:$G$1,0))</f>
        <v>L</v>
      </c>
      <c r="K911">
        <f>INDEX(products!$A$1:$G$49,MATCH(orders!$D911,products!$A$1:$A$49,0),MATCH(orders!K$1,products!$A$1:$G$1,0))</f>
        <v>0.2</v>
      </c>
      <c r="L911">
        <f>INDEX(products!$A$1:$G$49,MATCH(orders!$D911,products!$A$1:$A$49,0),MATCH(orders!L$1,products!$A$1:$G$1,0))</f>
        <v>3.5849999999999995</v>
      </c>
      <c r="M911">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_xlfn.XLOOKUP(C912,customers!$A$1:$A$1001,customers!$B$1:$B$1001,1)</f>
        <v>Wilton Jallin</v>
      </c>
      <c r="G912" s="2" t="str">
        <f>IF(_xlfn.XLOOKUP(C912,customers!$A$1:$A$1001,customers!$C$1:$C$1001,1)=0,"",_xlfn.XLOOKUP(C912,customers!$A$1:$A$1001,customers!$C$1:$C$1001,1))</f>
        <v>wjallinpa@pcworld.com</v>
      </c>
      <c r="H912" s="2" t="str">
        <f>_xlfn.XLOOKUP(C912,customers!$A$1:$A$1001,customers!$G$1:$G$1001,"",)</f>
        <v>United States</v>
      </c>
      <c r="I912" t="str">
        <f>INDEX(products!$A$1:$G$49,MATCH(orders!$D912,products!$A$1:$A$49,0),MATCH(orders!I$1,products!$A$1:$G$1,0))</f>
        <v>Ara</v>
      </c>
      <c r="J912" t="str">
        <f>INDEX(products!$A$1:$G$49,MATCH(orders!$D912,products!$A$1:$A$49,0),MATCH(orders!J$1,products!$A$1:$G$1,0))</f>
        <v>D</v>
      </c>
      <c r="K912">
        <f>INDEX(products!$A$1:$G$49,MATCH(orders!$D912,products!$A$1:$A$49,0),MATCH(orders!K$1,products!$A$1:$G$1,0))</f>
        <v>2.5</v>
      </c>
      <c r="L912">
        <f>INDEX(products!$A$1:$G$49,MATCH(orders!$D912,products!$A$1:$A$49,0),MATCH(orders!L$1,products!$A$1:$G$1,0))</f>
        <v>22.884999999999998</v>
      </c>
      <c r="M912">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_xlfn.XLOOKUP(C913,customers!$A$1:$A$1001,customers!$B$1:$B$1001,1)</f>
        <v>Mindy Bogey</v>
      </c>
      <c r="G913" s="2" t="str">
        <f>IF(_xlfn.XLOOKUP(C913,customers!$A$1:$A$1001,customers!$C$1:$C$1001,1)=0,"",_xlfn.XLOOKUP(C913,customers!$A$1:$A$1001,customers!$C$1:$C$1001,1))</f>
        <v>mbogeypb@thetimes.co.uk</v>
      </c>
      <c r="H913" s="2" t="str">
        <f>_xlfn.XLOOKUP(C913,customers!$A$1:$A$1001,customers!$G$1:$G$1001,"",)</f>
        <v>United States</v>
      </c>
      <c r="I913" t="str">
        <f>INDEX(products!$A$1:$G$49,MATCH(orders!$D913,products!$A$1:$A$49,0),MATCH(orders!I$1,products!$A$1:$G$1,0))</f>
        <v>Ara</v>
      </c>
      <c r="J913" t="str">
        <f>INDEX(products!$A$1:$G$49,MATCH(orders!$D913,products!$A$1:$A$49,0),MATCH(orders!J$1,products!$A$1:$G$1,0))</f>
        <v>M</v>
      </c>
      <c r="K913">
        <f>INDEX(products!$A$1:$G$49,MATCH(orders!$D913,products!$A$1:$A$49,0),MATCH(orders!K$1,products!$A$1:$G$1,0))</f>
        <v>1</v>
      </c>
      <c r="L913">
        <f>INDEX(products!$A$1:$G$49,MATCH(orders!$D913,products!$A$1:$A$49,0),MATCH(orders!L$1,products!$A$1:$G$1,0))</f>
        <v>11.25</v>
      </c>
      <c r="M913">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_xlfn.XLOOKUP(C914,customers!$A$1:$A$1001,customers!$B$1:$B$1001,1)</f>
        <v>Paulie Fonzone</v>
      </c>
      <c r="G914" s="2" t="str">
        <f>IF(_xlfn.XLOOKUP(C914,customers!$A$1:$A$1001,customers!$C$1:$C$1001,1)=0,"",_xlfn.XLOOKUP(C914,customers!$A$1:$A$1001,customers!$C$1:$C$1001,1))</f>
        <v/>
      </c>
      <c r="H914" s="2" t="str">
        <f>_xlfn.XLOOKUP(C914,customers!$A$1:$A$1001,customers!$G$1:$G$1001,"",)</f>
        <v>United States</v>
      </c>
      <c r="I914" t="str">
        <f>INDEX(products!$A$1:$G$49,MATCH(orders!$D914,products!$A$1:$A$49,0),MATCH(orders!I$1,products!$A$1:$G$1,0))</f>
        <v>Rob</v>
      </c>
      <c r="J914" t="str">
        <f>INDEX(products!$A$1:$G$49,MATCH(orders!$D914,products!$A$1:$A$49,0),MATCH(orders!J$1,products!$A$1:$G$1,0))</f>
        <v>M</v>
      </c>
      <c r="K914">
        <f>INDEX(products!$A$1:$G$49,MATCH(orders!$D914,products!$A$1:$A$49,0),MATCH(orders!K$1,products!$A$1:$G$1,0))</f>
        <v>2.5</v>
      </c>
      <c r="L914">
        <f>INDEX(products!$A$1:$G$49,MATCH(orders!$D914,products!$A$1:$A$49,0),MATCH(orders!L$1,products!$A$1:$G$1,0))</f>
        <v>22.884999999999998</v>
      </c>
      <c r="M914">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_xlfn.XLOOKUP(C915,customers!$A$1:$A$1001,customers!$B$1:$B$1001,1)</f>
        <v>Merrile Cobbledick</v>
      </c>
      <c r="G915" s="2" t="str">
        <f>IF(_xlfn.XLOOKUP(C915,customers!$A$1:$A$1001,customers!$C$1:$C$1001,1)=0,"",_xlfn.XLOOKUP(C915,customers!$A$1:$A$1001,customers!$C$1:$C$1001,1))</f>
        <v>mcobbledickpd@ucsd.edu</v>
      </c>
      <c r="H915" s="2" t="str">
        <f>_xlfn.XLOOKUP(C915,customers!$A$1:$A$1001,customers!$G$1:$G$1001,"",)</f>
        <v>United States</v>
      </c>
      <c r="I915" t="str">
        <f>INDEX(products!$A$1:$G$49,MATCH(orders!$D915,products!$A$1:$A$49,0),MATCH(orders!I$1,products!$A$1:$G$1,0))</f>
        <v>Ara</v>
      </c>
      <c r="J915" t="str">
        <f>INDEX(products!$A$1:$G$49,MATCH(orders!$D915,products!$A$1:$A$49,0),MATCH(orders!J$1,products!$A$1:$G$1,0))</f>
        <v>M</v>
      </c>
      <c r="K915">
        <f>INDEX(products!$A$1:$G$49,MATCH(orders!$D915,products!$A$1:$A$49,0),MATCH(orders!K$1,products!$A$1:$G$1,0))</f>
        <v>0.5</v>
      </c>
      <c r="L915">
        <f>INDEX(products!$A$1:$G$49,MATCH(orders!$D915,products!$A$1:$A$49,0),MATCH(orders!L$1,products!$A$1:$G$1,0))</f>
        <v>6.75</v>
      </c>
      <c r="M91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_xlfn.XLOOKUP(C916,customers!$A$1:$A$1001,customers!$B$1:$B$1001,1)</f>
        <v>Antonius Lewry</v>
      </c>
      <c r="G916" s="2" t="str">
        <f>IF(_xlfn.XLOOKUP(C916,customers!$A$1:$A$1001,customers!$C$1:$C$1001,1)=0,"",_xlfn.XLOOKUP(C916,customers!$A$1:$A$1001,customers!$C$1:$C$1001,1))</f>
        <v>alewrype@whitehouse.gov</v>
      </c>
      <c r="H916" s="2" t="str">
        <f>_xlfn.XLOOKUP(C916,customers!$A$1:$A$1001,customers!$G$1:$G$1001,"",)</f>
        <v>United States</v>
      </c>
      <c r="I916" t="str">
        <f>INDEX(products!$A$1:$G$49,MATCH(orders!$D916,products!$A$1:$A$49,0),MATCH(orders!I$1,products!$A$1:$G$1,0))</f>
        <v>Ara</v>
      </c>
      <c r="J916" t="str">
        <f>INDEX(products!$A$1:$G$49,MATCH(orders!$D916,products!$A$1:$A$49,0),MATCH(orders!J$1,products!$A$1:$G$1,0))</f>
        <v>M</v>
      </c>
      <c r="K916">
        <f>INDEX(products!$A$1:$G$49,MATCH(orders!$D916,products!$A$1:$A$49,0),MATCH(orders!K$1,products!$A$1:$G$1,0))</f>
        <v>1</v>
      </c>
      <c r="L916">
        <f>INDEX(products!$A$1:$G$49,MATCH(orders!$D916,products!$A$1:$A$49,0),MATCH(orders!L$1,products!$A$1:$G$1,0))</f>
        <v>11.25</v>
      </c>
      <c r="M916">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_xlfn.XLOOKUP(C917,customers!$A$1:$A$1001,customers!$B$1:$B$1001,1)</f>
        <v>Isis Hessel</v>
      </c>
      <c r="G917" s="2" t="str">
        <f>IF(_xlfn.XLOOKUP(C917,customers!$A$1:$A$1001,customers!$C$1:$C$1001,1)=0,"",_xlfn.XLOOKUP(C917,customers!$A$1:$A$1001,customers!$C$1:$C$1001,1))</f>
        <v>ihesselpf@ox.ac.uk</v>
      </c>
      <c r="H917" s="2" t="str">
        <f>_xlfn.XLOOKUP(C917,customers!$A$1:$A$1001,customers!$G$1:$G$1001,"",)</f>
        <v>United States</v>
      </c>
      <c r="I917" t="str">
        <f>INDEX(products!$A$1:$G$49,MATCH(orders!$D917,products!$A$1:$A$49,0),MATCH(orders!I$1,products!$A$1:$G$1,0))</f>
        <v>Exc</v>
      </c>
      <c r="J917" t="str">
        <f>INDEX(products!$A$1:$G$49,MATCH(orders!$D917,products!$A$1:$A$49,0),MATCH(orders!J$1,products!$A$1:$G$1,0))</f>
        <v>D</v>
      </c>
      <c r="K917">
        <f>INDEX(products!$A$1:$G$49,MATCH(orders!$D917,products!$A$1:$A$49,0),MATCH(orders!K$1,products!$A$1:$G$1,0))</f>
        <v>2.5</v>
      </c>
      <c r="L917">
        <f>INDEX(products!$A$1:$G$49,MATCH(orders!$D917,products!$A$1:$A$49,0),MATCH(orders!L$1,products!$A$1:$G$1,0))</f>
        <v>27.945</v>
      </c>
      <c r="M917">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_xlfn.XLOOKUP(C918,customers!$A$1:$A$1001,customers!$B$1:$B$1001,1)</f>
        <v>Harland Trematick</v>
      </c>
      <c r="G918" s="2" t="str">
        <f>IF(_xlfn.XLOOKUP(C918,customers!$A$1:$A$1001,customers!$C$1:$C$1001,1)=0,"",_xlfn.XLOOKUP(C918,customers!$A$1:$A$1001,customers!$C$1:$C$1001,1))</f>
        <v/>
      </c>
      <c r="H918" s="2" t="str">
        <f>_xlfn.XLOOKUP(C918,customers!$A$1:$A$1001,customers!$G$1:$G$1001,"",)</f>
        <v>Ireland</v>
      </c>
      <c r="I918" t="str">
        <f>INDEX(products!$A$1:$G$49,MATCH(orders!$D918,products!$A$1:$A$49,0),MATCH(orders!I$1,products!$A$1:$G$1,0))</f>
        <v>Exc</v>
      </c>
      <c r="J918" t="str">
        <f>INDEX(products!$A$1:$G$49,MATCH(orders!$D918,products!$A$1:$A$49,0),MATCH(orders!J$1,products!$A$1:$G$1,0))</f>
        <v>D</v>
      </c>
      <c r="K918">
        <f>INDEX(products!$A$1:$G$49,MATCH(orders!$D918,products!$A$1:$A$49,0),MATCH(orders!K$1,products!$A$1:$G$1,0))</f>
        <v>0.2</v>
      </c>
      <c r="L918">
        <f>INDEX(products!$A$1:$G$49,MATCH(orders!$D918,products!$A$1:$A$49,0),MATCH(orders!L$1,products!$A$1:$G$1,0))</f>
        <v>3.645</v>
      </c>
      <c r="M918">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_xlfn.XLOOKUP(C919,customers!$A$1:$A$1001,customers!$B$1:$B$1001,1)</f>
        <v>Chloris Sorrell</v>
      </c>
      <c r="G919" s="2" t="str">
        <f>IF(_xlfn.XLOOKUP(C919,customers!$A$1:$A$1001,customers!$C$1:$C$1001,1)=0,"",_xlfn.XLOOKUP(C919,customers!$A$1:$A$1001,customers!$C$1:$C$1001,1))</f>
        <v>csorrellph@amazon.com</v>
      </c>
      <c r="H919" s="2" t="str">
        <f>_xlfn.XLOOKUP(C919,customers!$A$1:$A$1001,customers!$G$1:$G$1001,"",)</f>
        <v>United Kingdom</v>
      </c>
      <c r="I919" t="str">
        <f>INDEX(products!$A$1:$G$49,MATCH(orders!$D919,products!$A$1:$A$49,0),MATCH(orders!I$1,products!$A$1:$G$1,0))</f>
        <v>Ara</v>
      </c>
      <c r="J919" t="str">
        <f>INDEX(products!$A$1:$G$49,MATCH(orders!$D919,products!$A$1:$A$49,0),MATCH(orders!J$1,products!$A$1:$G$1,0))</f>
        <v>M</v>
      </c>
      <c r="K919">
        <f>INDEX(products!$A$1:$G$49,MATCH(orders!$D919,products!$A$1:$A$49,0),MATCH(orders!K$1,products!$A$1:$G$1,0))</f>
        <v>0.5</v>
      </c>
      <c r="L919">
        <f>INDEX(products!$A$1:$G$49,MATCH(orders!$D919,products!$A$1:$A$49,0),MATCH(orders!L$1,products!$A$1:$G$1,0))</f>
        <v>6.75</v>
      </c>
      <c r="M919">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_xlfn.XLOOKUP(C920,customers!$A$1:$A$1001,customers!$B$1:$B$1001,1)</f>
        <v>Chloris Sorrell</v>
      </c>
      <c r="G920" s="2" t="str">
        <f>IF(_xlfn.XLOOKUP(C920,customers!$A$1:$A$1001,customers!$C$1:$C$1001,1)=0,"",_xlfn.XLOOKUP(C920,customers!$A$1:$A$1001,customers!$C$1:$C$1001,1))</f>
        <v>csorrellph@amazon.com</v>
      </c>
      <c r="H920" s="2" t="str">
        <f>_xlfn.XLOOKUP(C920,customers!$A$1:$A$1001,customers!$G$1:$G$1001,"",)</f>
        <v>United Kingdom</v>
      </c>
      <c r="I920" t="str">
        <f>INDEX(products!$A$1:$G$49,MATCH(orders!$D920,products!$A$1:$A$49,0),MATCH(orders!I$1,products!$A$1:$G$1,0))</f>
        <v>Exc</v>
      </c>
      <c r="J920" t="str">
        <f>INDEX(products!$A$1:$G$49,MATCH(orders!$D920,products!$A$1:$A$49,0),MATCH(orders!J$1,products!$A$1:$G$1,0))</f>
        <v>D</v>
      </c>
      <c r="K920">
        <f>INDEX(products!$A$1:$G$49,MATCH(orders!$D920,products!$A$1:$A$49,0),MATCH(orders!K$1,products!$A$1:$G$1,0))</f>
        <v>0.5</v>
      </c>
      <c r="L920">
        <f>INDEX(products!$A$1:$G$49,MATCH(orders!$D920,products!$A$1:$A$49,0),MATCH(orders!L$1,products!$A$1:$G$1,0))</f>
        <v>7.29</v>
      </c>
      <c r="M920">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_xlfn.XLOOKUP(C921,customers!$A$1:$A$1001,customers!$B$1:$B$1001,1)</f>
        <v>Quintina Heavyside</v>
      </c>
      <c r="G921" s="2" t="str">
        <f>IF(_xlfn.XLOOKUP(C921,customers!$A$1:$A$1001,customers!$C$1:$C$1001,1)=0,"",_xlfn.XLOOKUP(C921,customers!$A$1:$A$1001,customers!$C$1:$C$1001,1))</f>
        <v>qheavysidepj@unc.edu</v>
      </c>
      <c r="H921" s="2" t="str">
        <f>_xlfn.XLOOKUP(C921,customers!$A$1:$A$1001,customers!$G$1:$G$1001,"",)</f>
        <v>United States</v>
      </c>
      <c r="I921" t="str">
        <f>INDEX(products!$A$1:$G$49,MATCH(orders!$D921,products!$A$1:$A$49,0),MATCH(orders!I$1,products!$A$1:$G$1,0))</f>
        <v>Rob</v>
      </c>
      <c r="J921" t="str">
        <f>INDEX(products!$A$1:$G$49,MATCH(orders!$D921,products!$A$1:$A$49,0),MATCH(orders!J$1,products!$A$1:$G$1,0))</f>
        <v>D</v>
      </c>
      <c r="K921">
        <f>INDEX(products!$A$1:$G$49,MATCH(orders!$D921,products!$A$1:$A$49,0),MATCH(orders!K$1,products!$A$1:$G$1,0))</f>
        <v>0.2</v>
      </c>
      <c r="L921">
        <f>INDEX(products!$A$1:$G$49,MATCH(orders!$D921,products!$A$1:$A$49,0),MATCH(orders!L$1,products!$A$1:$G$1,0))</f>
        <v>2.6849999999999996</v>
      </c>
      <c r="M921">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_xlfn.XLOOKUP(C922,customers!$A$1:$A$1001,customers!$B$1:$B$1001,1)</f>
        <v>Hadley Reuven</v>
      </c>
      <c r="G922" s="2" t="str">
        <f>IF(_xlfn.XLOOKUP(C922,customers!$A$1:$A$1001,customers!$C$1:$C$1001,1)=0,"",_xlfn.XLOOKUP(C922,customers!$A$1:$A$1001,customers!$C$1:$C$1001,1))</f>
        <v>hreuvenpk@whitehouse.gov</v>
      </c>
      <c r="H922" s="2" t="str">
        <f>_xlfn.XLOOKUP(C922,customers!$A$1:$A$1001,customers!$G$1:$G$1001,"",)</f>
        <v>United States</v>
      </c>
      <c r="I922" t="str">
        <f>INDEX(products!$A$1:$G$49,MATCH(orders!$D922,products!$A$1:$A$49,0),MATCH(orders!I$1,products!$A$1:$G$1,0))</f>
        <v>Rob</v>
      </c>
      <c r="J922" t="str">
        <f>INDEX(products!$A$1:$G$49,MATCH(orders!$D922,products!$A$1:$A$49,0),MATCH(orders!J$1,products!$A$1:$G$1,0))</f>
        <v>D</v>
      </c>
      <c r="K922">
        <f>INDEX(products!$A$1:$G$49,MATCH(orders!$D922,products!$A$1:$A$49,0),MATCH(orders!K$1,products!$A$1:$G$1,0))</f>
        <v>2.5</v>
      </c>
      <c r="L922">
        <f>INDEX(products!$A$1:$G$49,MATCH(orders!$D922,products!$A$1:$A$49,0),MATCH(orders!L$1,products!$A$1:$G$1,0))</f>
        <v>20.584999999999997</v>
      </c>
      <c r="M922">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_xlfn.XLOOKUP(C923,customers!$A$1:$A$1001,customers!$B$1:$B$1001,1)</f>
        <v>Mitch Attwool</v>
      </c>
      <c r="G923" s="2" t="str">
        <f>IF(_xlfn.XLOOKUP(C923,customers!$A$1:$A$1001,customers!$C$1:$C$1001,1)=0,"",_xlfn.XLOOKUP(C923,customers!$A$1:$A$1001,customers!$C$1:$C$1001,1))</f>
        <v>mattwoolpl@nba.com</v>
      </c>
      <c r="H923" s="2" t="str">
        <f>_xlfn.XLOOKUP(C923,customers!$A$1:$A$1001,customers!$G$1:$G$1001,"",)</f>
        <v>United States</v>
      </c>
      <c r="I923" t="str">
        <f>INDEX(products!$A$1:$G$49,MATCH(orders!$D923,products!$A$1:$A$49,0),MATCH(orders!I$1,products!$A$1:$G$1,0))</f>
        <v>Lib</v>
      </c>
      <c r="J923" t="str">
        <f>INDEX(products!$A$1:$G$49,MATCH(orders!$D923,products!$A$1:$A$49,0),MATCH(orders!J$1,products!$A$1:$G$1,0))</f>
        <v>D</v>
      </c>
      <c r="K923">
        <f>INDEX(products!$A$1:$G$49,MATCH(orders!$D923,products!$A$1:$A$49,0),MATCH(orders!K$1,products!$A$1:$G$1,0))</f>
        <v>0.2</v>
      </c>
      <c r="L923">
        <f>INDEX(products!$A$1:$G$49,MATCH(orders!$D923,products!$A$1:$A$49,0),MATCH(orders!L$1,products!$A$1:$G$1,0))</f>
        <v>3.8849999999999998</v>
      </c>
      <c r="M923">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_xlfn.XLOOKUP(C924,customers!$A$1:$A$1001,customers!$B$1:$B$1001,1)</f>
        <v>Charin Maplethorp</v>
      </c>
      <c r="G924" s="2" t="str">
        <f>IF(_xlfn.XLOOKUP(C924,customers!$A$1:$A$1001,customers!$C$1:$C$1001,1)=0,"",_xlfn.XLOOKUP(C924,customers!$A$1:$A$1001,customers!$C$1:$C$1001,1))</f>
        <v/>
      </c>
      <c r="H924" s="2" t="str">
        <f>_xlfn.XLOOKUP(C924,customers!$A$1:$A$1001,customers!$G$1:$G$1001,"",)</f>
        <v>United States</v>
      </c>
      <c r="I924" t="str">
        <f>INDEX(products!$A$1:$G$49,MATCH(orders!$D924,products!$A$1:$A$49,0),MATCH(orders!I$1,products!$A$1:$G$1,0))</f>
        <v>Ara</v>
      </c>
      <c r="J924" t="str">
        <f>INDEX(products!$A$1:$G$49,MATCH(orders!$D924,products!$A$1:$A$49,0),MATCH(orders!J$1,products!$A$1:$G$1,0))</f>
        <v>M</v>
      </c>
      <c r="K924">
        <f>INDEX(products!$A$1:$G$49,MATCH(orders!$D924,products!$A$1:$A$49,0),MATCH(orders!K$1,products!$A$1:$G$1,0))</f>
        <v>1</v>
      </c>
      <c r="L924">
        <f>INDEX(products!$A$1:$G$49,MATCH(orders!$D924,products!$A$1:$A$49,0),MATCH(orders!L$1,products!$A$1:$G$1,0))</f>
        <v>11.25</v>
      </c>
      <c r="M924">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_xlfn.XLOOKUP(C925,customers!$A$1:$A$1001,customers!$B$1:$B$1001,1)</f>
        <v>Goldie Wynes</v>
      </c>
      <c r="G925" s="2" t="str">
        <f>IF(_xlfn.XLOOKUP(C925,customers!$A$1:$A$1001,customers!$C$1:$C$1001,1)=0,"",_xlfn.XLOOKUP(C925,customers!$A$1:$A$1001,customers!$C$1:$C$1001,1))</f>
        <v>gwynespn@dagondesign.com</v>
      </c>
      <c r="H925" s="2" t="str">
        <f>_xlfn.XLOOKUP(C925,customers!$A$1:$A$1001,customers!$G$1:$G$1001,"",)</f>
        <v>United States</v>
      </c>
      <c r="I925" t="str">
        <f>INDEX(products!$A$1:$G$49,MATCH(orders!$D925,products!$A$1:$A$49,0),MATCH(orders!I$1,products!$A$1:$G$1,0))</f>
        <v>Exc</v>
      </c>
      <c r="J925" t="str">
        <f>INDEX(products!$A$1:$G$49,MATCH(orders!$D925,products!$A$1:$A$49,0),MATCH(orders!J$1,products!$A$1:$G$1,0))</f>
        <v>D</v>
      </c>
      <c r="K925">
        <f>INDEX(products!$A$1:$G$49,MATCH(orders!$D925,products!$A$1:$A$49,0),MATCH(orders!K$1,products!$A$1:$G$1,0))</f>
        <v>2.5</v>
      </c>
      <c r="L925">
        <f>INDEX(products!$A$1:$G$49,MATCH(orders!$D925,products!$A$1:$A$49,0),MATCH(orders!L$1,products!$A$1:$G$1,0))</f>
        <v>27.945</v>
      </c>
      <c r="M92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_xlfn.XLOOKUP(C926,customers!$A$1:$A$1001,customers!$B$1:$B$1001,1)</f>
        <v>Celie MacCourt</v>
      </c>
      <c r="G926" s="2" t="str">
        <f>IF(_xlfn.XLOOKUP(C926,customers!$A$1:$A$1001,customers!$C$1:$C$1001,1)=0,"",_xlfn.XLOOKUP(C926,customers!$A$1:$A$1001,customers!$C$1:$C$1001,1))</f>
        <v>cmaccourtpo@amazon.com</v>
      </c>
      <c r="H926" s="2" t="str">
        <f>_xlfn.XLOOKUP(C926,customers!$A$1:$A$1001,customers!$G$1:$G$1001,"",)</f>
        <v>United States</v>
      </c>
      <c r="I926" t="str">
        <f>INDEX(products!$A$1:$G$49,MATCH(orders!$D926,products!$A$1:$A$49,0),MATCH(orders!I$1,products!$A$1:$G$1,0))</f>
        <v>Ara</v>
      </c>
      <c r="J926" t="str">
        <f>INDEX(products!$A$1:$G$49,MATCH(orders!$D926,products!$A$1:$A$49,0),MATCH(orders!J$1,products!$A$1:$G$1,0))</f>
        <v>L</v>
      </c>
      <c r="K926">
        <f>INDEX(products!$A$1:$G$49,MATCH(orders!$D926,products!$A$1:$A$49,0),MATCH(orders!K$1,products!$A$1:$G$1,0))</f>
        <v>2.5</v>
      </c>
      <c r="L926">
        <f>INDEX(products!$A$1:$G$49,MATCH(orders!$D926,products!$A$1:$A$49,0),MATCH(orders!L$1,products!$A$1:$G$1,0))</f>
        <v>29.784999999999997</v>
      </c>
      <c r="M926">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_xlfn.XLOOKUP(C927,customers!$A$1:$A$1001,customers!$B$1:$B$1001,1)</f>
        <v>Derick Snow</v>
      </c>
      <c r="G927" s="2" t="str">
        <f>IF(_xlfn.XLOOKUP(C927,customers!$A$1:$A$1001,customers!$C$1:$C$1001,1)=0,"",_xlfn.XLOOKUP(C927,customers!$A$1:$A$1001,customers!$C$1:$C$1001,1))</f>
        <v/>
      </c>
      <c r="H927" s="2" t="str">
        <f>_xlfn.XLOOKUP(C927,customers!$A$1:$A$1001,customers!$G$1:$G$1001,"",)</f>
        <v>United States</v>
      </c>
      <c r="I927" t="str">
        <f>INDEX(products!$A$1:$G$49,MATCH(orders!$D927,products!$A$1:$A$49,0),MATCH(orders!I$1,products!$A$1:$G$1,0))</f>
        <v>Ara</v>
      </c>
      <c r="J927" t="str">
        <f>INDEX(products!$A$1:$G$49,MATCH(orders!$D927,products!$A$1:$A$49,0),MATCH(orders!J$1,products!$A$1:$G$1,0))</f>
        <v>M</v>
      </c>
      <c r="K927">
        <f>INDEX(products!$A$1:$G$49,MATCH(orders!$D927,products!$A$1:$A$49,0),MATCH(orders!K$1,products!$A$1:$G$1,0))</f>
        <v>0.5</v>
      </c>
      <c r="L927">
        <f>INDEX(products!$A$1:$G$49,MATCH(orders!$D927,products!$A$1:$A$49,0),MATCH(orders!L$1,products!$A$1:$G$1,0))</f>
        <v>6.75</v>
      </c>
      <c r="M927">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_xlfn.XLOOKUP(C928,customers!$A$1:$A$1001,customers!$B$1:$B$1001,1)</f>
        <v>Evy Wilsone</v>
      </c>
      <c r="G928" s="2" t="str">
        <f>IF(_xlfn.XLOOKUP(C928,customers!$A$1:$A$1001,customers!$C$1:$C$1001,1)=0,"",_xlfn.XLOOKUP(C928,customers!$A$1:$A$1001,customers!$C$1:$C$1001,1))</f>
        <v>ewilsonepq@eepurl.com</v>
      </c>
      <c r="H928" s="2" t="str">
        <f>_xlfn.XLOOKUP(C928,customers!$A$1:$A$1001,customers!$G$1:$G$1001,"",)</f>
        <v>United States</v>
      </c>
      <c r="I928" t="str">
        <f>INDEX(products!$A$1:$G$49,MATCH(orders!$D928,products!$A$1:$A$49,0),MATCH(orders!I$1,products!$A$1:$G$1,0))</f>
        <v>Ara</v>
      </c>
      <c r="J928" t="str">
        <f>INDEX(products!$A$1:$G$49,MATCH(orders!$D928,products!$A$1:$A$49,0),MATCH(orders!J$1,products!$A$1:$G$1,0))</f>
        <v>M</v>
      </c>
      <c r="K928">
        <f>INDEX(products!$A$1:$G$49,MATCH(orders!$D928,products!$A$1:$A$49,0),MATCH(orders!K$1,products!$A$1:$G$1,0))</f>
        <v>0.5</v>
      </c>
      <c r="L928">
        <f>INDEX(products!$A$1:$G$49,MATCH(orders!$D928,products!$A$1:$A$49,0),MATCH(orders!L$1,products!$A$1:$G$1,0))</f>
        <v>6.75</v>
      </c>
      <c r="M928">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_xlfn.XLOOKUP(C929,customers!$A$1:$A$1001,customers!$B$1:$B$1001,1)</f>
        <v>Dolores Duffie</v>
      </c>
      <c r="G929" s="2" t="str">
        <f>IF(_xlfn.XLOOKUP(C929,customers!$A$1:$A$1001,customers!$C$1:$C$1001,1)=0,"",_xlfn.XLOOKUP(C929,customers!$A$1:$A$1001,customers!$C$1:$C$1001,1))</f>
        <v>dduffiepr@time.com</v>
      </c>
      <c r="H929" s="2" t="str">
        <f>_xlfn.XLOOKUP(C929,customers!$A$1:$A$1001,customers!$G$1:$G$1001,"",)</f>
        <v>United States</v>
      </c>
      <c r="I929" t="str">
        <f>INDEX(products!$A$1:$G$49,MATCH(orders!$D929,products!$A$1:$A$49,0),MATCH(orders!I$1,products!$A$1:$G$1,0))</f>
        <v>Exc</v>
      </c>
      <c r="J929" t="str">
        <f>INDEX(products!$A$1:$G$49,MATCH(orders!$D929,products!$A$1:$A$49,0),MATCH(orders!J$1,products!$A$1:$G$1,0))</f>
        <v>D</v>
      </c>
      <c r="K929">
        <f>INDEX(products!$A$1:$G$49,MATCH(orders!$D929,products!$A$1:$A$49,0),MATCH(orders!K$1,products!$A$1:$G$1,0))</f>
        <v>2.5</v>
      </c>
      <c r="L929">
        <f>INDEX(products!$A$1:$G$49,MATCH(orders!$D929,products!$A$1:$A$49,0),MATCH(orders!L$1,products!$A$1:$G$1,0))</f>
        <v>27.945</v>
      </c>
      <c r="M929">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_xlfn.XLOOKUP(C930,customers!$A$1:$A$1001,customers!$B$1:$B$1001,1)</f>
        <v>Mathilda Matiasek</v>
      </c>
      <c r="G930" s="2" t="str">
        <f>IF(_xlfn.XLOOKUP(C930,customers!$A$1:$A$1001,customers!$C$1:$C$1001,1)=0,"",_xlfn.XLOOKUP(C930,customers!$A$1:$A$1001,customers!$C$1:$C$1001,1))</f>
        <v>mmatiasekps@ucoz.ru</v>
      </c>
      <c r="H930" s="2" t="str">
        <f>_xlfn.XLOOKUP(C930,customers!$A$1:$A$1001,customers!$G$1:$G$1001,"",)</f>
        <v>United States</v>
      </c>
      <c r="I930" t="str">
        <f>INDEX(products!$A$1:$G$49,MATCH(orders!$D930,products!$A$1:$A$49,0),MATCH(orders!I$1,products!$A$1:$G$1,0))</f>
        <v>Exc</v>
      </c>
      <c r="J930" t="str">
        <f>INDEX(products!$A$1:$G$49,MATCH(orders!$D930,products!$A$1:$A$49,0),MATCH(orders!J$1,products!$A$1:$G$1,0))</f>
        <v>M</v>
      </c>
      <c r="K930">
        <f>INDEX(products!$A$1:$G$49,MATCH(orders!$D930,products!$A$1:$A$49,0),MATCH(orders!K$1,products!$A$1:$G$1,0))</f>
        <v>2.5</v>
      </c>
      <c r="L930">
        <f>INDEX(products!$A$1:$G$49,MATCH(orders!$D930,products!$A$1:$A$49,0),MATCH(orders!L$1,products!$A$1:$G$1,0))</f>
        <v>31.624999999999996</v>
      </c>
      <c r="M930">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_xlfn.XLOOKUP(C931,customers!$A$1:$A$1001,customers!$B$1:$B$1001,1)</f>
        <v>Jarred Camillo</v>
      </c>
      <c r="G931" s="2" t="str">
        <f>IF(_xlfn.XLOOKUP(C931,customers!$A$1:$A$1001,customers!$C$1:$C$1001,1)=0,"",_xlfn.XLOOKUP(C931,customers!$A$1:$A$1001,customers!$C$1:$C$1001,1))</f>
        <v>jcamillopt@shinystat.com</v>
      </c>
      <c r="H931" s="2" t="str">
        <f>_xlfn.XLOOKUP(C931,customers!$A$1:$A$1001,customers!$G$1:$G$1001,"",)</f>
        <v>United States</v>
      </c>
      <c r="I931" t="str">
        <f>INDEX(products!$A$1:$G$49,MATCH(orders!$D931,products!$A$1:$A$49,0),MATCH(orders!I$1,products!$A$1:$G$1,0))</f>
        <v>Exc</v>
      </c>
      <c r="J931" t="str">
        <f>INDEX(products!$A$1:$G$49,MATCH(orders!$D931,products!$A$1:$A$49,0),MATCH(orders!J$1,products!$A$1:$G$1,0))</f>
        <v>L</v>
      </c>
      <c r="K931">
        <f>INDEX(products!$A$1:$G$49,MATCH(orders!$D931,products!$A$1:$A$49,0),MATCH(orders!K$1,products!$A$1:$G$1,0))</f>
        <v>0.2</v>
      </c>
      <c r="L931">
        <f>INDEX(products!$A$1:$G$49,MATCH(orders!$D931,products!$A$1:$A$49,0),MATCH(orders!L$1,products!$A$1:$G$1,0))</f>
        <v>4.4550000000000001</v>
      </c>
      <c r="M931">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_xlfn.XLOOKUP(C932,customers!$A$1:$A$1001,customers!$B$1:$B$1001,1)</f>
        <v>Kameko Philbrick</v>
      </c>
      <c r="G932" s="2" t="str">
        <f>IF(_xlfn.XLOOKUP(C932,customers!$A$1:$A$1001,customers!$C$1:$C$1001,1)=0,"",_xlfn.XLOOKUP(C932,customers!$A$1:$A$1001,customers!$C$1:$C$1001,1))</f>
        <v>kphilbrickpu@cdc.gov</v>
      </c>
      <c r="H932" s="2" t="str">
        <f>_xlfn.XLOOKUP(C932,customers!$A$1:$A$1001,customers!$G$1:$G$1001,"",)</f>
        <v>United States</v>
      </c>
      <c r="I932" t="str">
        <f>INDEX(products!$A$1:$G$49,MATCH(orders!$D932,products!$A$1:$A$49,0),MATCH(orders!I$1,products!$A$1:$G$1,0))</f>
        <v>Exc</v>
      </c>
      <c r="J932" t="str">
        <f>INDEX(products!$A$1:$G$49,MATCH(orders!$D932,products!$A$1:$A$49,0),MATCH(orders!J$1,products!$A$1:$G$1,0))</f>
        <v>D</v>
      </c>
      <c r="K932">
        <f>INDEX(products!$A$1:$G$49,MATCH(orders!$D932,products!$A$1:$A$49,0),MATCH(orders!K$1,products!$A$1:$G$1,0))</f>
        <v>1</v>
      </c>
      <c r="L932">
        <f>INDEX(products!$A$1:$G$49,MATCH(orders!$D932,products!$A$1:$A$49,0),MATCH(orders!L$1,products!$A$1:$G$1,0))</f>
        <v>12.15</v>
      </c>
      <c r="M932">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_xlfn.XLOOKUP(C933,customers!$A$1:$A$1001,customers!$B$1:$B$1001,1)</f>
        <v>Mallory Shrimpling</v>
      </c>
      <c r="G933" s="2" t="str">
        <f>IF(_xlfn.XLOOKUP(C933,customers!$A$1:$A$1001,customers!$C$1:$C$1001,1)=0,"",_xlfn.XLOOKUP(C933,customers!$A$1:$A$1001,customers!$C$1:$C$1001,1))</f>
        <v/>
      </c>
      <c r="H933" s="2" t="str">
        <f>_xlfn.XLOOKUP(C933,customers!$A$1:$A$1001,customers!$G$1:$G$1001,"",)</f>
        <v>United States</v>
      </c>
      <c r="I933" t="str">
        <f>INDEX(products!$A$1:$G$49,MATCH(orders!$D933,products!$A$1:$A$49,0),MATCH(orders!I$1,products!$A$1:$G$1,0))</f>
        <v>Ara</v>
      </c>
      <c r="J933" t="str">
        <f>INDEX(products!$A$1:$G$49,MATCH(orders!$D933,products!$A$1:$A$49,0),MATCH(orders!J$1,products!$A$1:$G$1,0))</f>
        <v>D</v>
      </c>
      <c r="K933">
        <f>INDEX(products!$A$1:$G$49,MATCH(orders!$D933,products!$A$1:$A$49,0),MATCH(orders!K$1,products!$A$1:$G$1,0))</f>
        <v>0.5</v>
      </c>
      <c r="L933">
        <f>INDEX(products!$A$1:$G$49,MATCH(orders!$D933,products!$A$1:$A$49,0),MATCH(orders!L$1,products!$A$1:$G$1,0))</f>
        <v>5.97</v>
      </c>
      <c r="M933">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_xlfn.XLOOKUP(C934,customers!$A$1:$A$1001,customers!$B$1:$B$1001,1)</f>
        <v>Barnett Sillis</v>
      </c>
      <c r="G934" s="2" t="str">
        <f>IF(_xlfn.XLOOKUP(C934,customers!$A$1:$A$1001,customers!$C$1:$C$1001,1)=0,"",_xlfn.XLOOKUP(C934,customers!$A$1:$A$1001,customers!$C$1:$C$1001,1))</f>
        <v>bsillispw@istockphoto.com</v>
      </c>
      <c r="H934" s="2" t="str">
        <f>_xlfn.XLOOKUP(C934,customers!$A$1:$A$1001,customers!$G$1:$G$1001,"",)</f>
        <v>United States</v>
      </c>
      <c r="I934" t="str">
        <f>INDEX(products!$A$1:$G$49,MATCH(orders!$D934,products!$A$1:$A$49,0),MATCH(orders!I$1,products!$A$1:$G$1,0))</f>
        <v>Exc</v>
      </c>
      <c r="J934" t="str">
        <f>INDEX(products!$A$1:$G$49,MATCH(orders!$D934,products!$A$1:$A$49,0),MATCH(orders!J$1,products!$A$1:$G$1,0))</f>
        <v>M</v>
      </c>
      <c r="K934">
        <f>INDEX(products!$A$1:$G$49,MATCH(orders!$D934,products!$A$1:$A$49,0),MATCH(orders!K$1,products!$A$1:$G$1,0))</f>
        <v>1</v>
      </c>
      <c r="L934">
        <f>INDEX(products!$A$1:$G$49,MATCH(orders!$D934,products!$A$1:$A$49,0),MATCH(orders!L$1,products!$A$1:$G$1,0))</f>
        <v>13.75</v>
      </c>
      <c r="M934">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_xlfn.XLOOKUP(C935,customers!$A$1:$A$1001,customers!$B$1:$B$1001,1)</f>
        <v>Brenn Dundredge</v>
      </c>
      <c r="G935" s="2" t="str">
        <f>IF(_xlfn.XLOOKUP(C935,customers!$A$1:$A$1001,customers!$C$1:$C$1001,1)=0,"",_xlfn.XLOOKUP(C935,customers!$A$1:$A$1001,customers!$C$1:$C$1001,1))</f>
        <v/>
      </c>
      <c r="H935" s="2" t="str">
        <f>_xlfn.XLOOKUP(C935,customers!$A$1:$A$1001,customers!$G$1:$G$1001,"",)</f>
        <v>United States</v>
      </c>
      <c r="I935" t="str">
        <f>INDEX(products!$A$1:$G$49,MATCH(orders!$D935,products!$A$1:$A$49,0),MATCH(orders!I$1,products!$A$1:$G$1,0))</f>
        <v>Rob</v>
      </c>
      <c r="J935" t="str">
        <f>INDEX(products!$A$1:$G$49,MATCH(orders!$D935,products!$A$1:$A$49,0),MATCH(orders!J$1,products!$A$1:$G$1,0))</f>
        <v>D</v>
      </c>
      <c r="K935">
        <f>INDEX(products!$A$1:$G$49,MATCH(orders!$D935,products!$A$1:$A$49,0),MATCH(orders!K$1,products!$A$1:$G$1,0))</f>
        <v>1</v>
      </c>
      <c r="L935">
        <f>INDEX(products!$A$1:$G$49,MATCH(orders!$D935,products!$A$1:$A$49,0),MATCH(orders!L$1,products!$A$1:$G$1,0))</f>
        <v>8.9499999999999993</v>
      </c>
      <c r="M93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_xlfn.XLOOKUP(C936,customers!$A$1:$A$1001,customers!$B$1:$B$1001,1)</f>
        <v>Read Cutts</v>
      </c>
      <c r="G936" s="2" t="str">
        <f>IF(_xlfn.XLOOKUP(C936,customers!$A$1:$A$1001,customers!$C$1:$C$1001,1)=0,"",_xlfn.XLOOKUP(C936,customers!$A$1:$A$1001,customers!$C$1:$C$1001,1))</f>
        <v>rcuttspy@techcrunch.com</v>
      </c>
      <c r="H936" s="2" t="str">
        <f>_xlfn.XLOOKUP(C936,customers!$A$1:$A$1001,customers!$G$1:$G$1001,"",)</f>
        <v>United States</v>
      </c>
      <c r="I936" t="str">
        <f>INDEX(products!$A$1:$G$49,MATCH(orders!$D936,products!$A$1:$A$49,0),MATCH(orders!I$1,products!$A$1:$G$1,0))</f>
        <v>Rob</v>
      </c>
      <c r="J936" t="str">
        <f>INDEX(products!$A$1:$G$49,MATCH(orders!$D936,products!$A$1:$A$49,0),MATCH(orders!J$1,products!$A$1:$G$1,0))</f>
        <v>M</v>
      </c>
      <c r="K936">
        <f>INDEX(products!$A$1:$G$49,MATCH(orders!$D936,products!$A$1:$A$49,0),MATCH(orders!K$1,products!$A$1:$G$1,0))</f>
        <v>2.5</v>
      </c>
      <c r="L936">
        <f>INDEX(products!$A$1:$G$49,MATCH(orders!$D936,products!$A$1:$A$49,0),MATCH(orders!L$1,products!$A$1:$G$1,0))</f>
        <v>22.884999999999998</v>
      </c>
      <c r="M936">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_xlfn.XLOOKUP(C937,customers!$A$1:$A$1001,customers!$B$1:$B$1001,1)</f>
        <v>Michale Delves</v>
      </c>
      <c r="G937" s="2" t="str">
        <f>IF(_xlfn.XLOOKUP(C937,customers!$A$1:$A$1001,customers!$C$1:$C$1001,1)=0,"",_xlfn.XLOOKUP(C937,customers!$A$1:$A$1001,customers!$C$1:$C$1001,1))</f>
        <v>mdelvespz@nature.com</v>
      </c>
      <c r="H937" s="2" t="str">
        <f>_xlfn.XLOOKUP(C937,customers!$A$1:$A$1001,customers!$G$1:$G$1001,"",)</f>
        <v>United States</v>
      </c>
      <c r="I937" t="str">
        <f>INDEX(products!$A$1:$G$49,MATCH(orders!$D937,products!$A$1:$A$49,0),MATCH(orders!I$1,products!$A$1:$G$1,0))</f>
        <v>Ara</v>
      </c>
      <c r="J937" t="str">
        <f>INDEX(products!$A$1:$G$49,MATCH(orders!$D937,products!$A$1:$A$49,0),MATCH(orders!J$1,products!$A$1:$G$1,0))</f>
        <v>M</v>
      </c>
      <c r="K937">
        <f>INDEX(products!$A$1:$G$49,MATCH(orders!$D937,products!$A$1:$A$49,0),MATCH(orders!K$1,products!$A$1:$G$1,0))</f>
        <v>2.5</v>
      </c>
      <c r="L937">
        <f>INDEX(products!$A$1:$G$49,MATCH(orders!$D937,products!$A$1:$A$49,0),MATCH(orders!L$1,products!$A$1:$G$1,0))</f>
        <v>25.874999999999996</v>
      </c>
      <c r="M937">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_xlfn.XLOOKUP(C938,customers!$A$1:$A$1001,customers!$B$1:$B$1001,1)</f>
        <v>Devland Gritton</v>
      </c>
      <c r="G938" s="2" t="str">
        <f>IF(_xlfn.XLOOKUP(C938,customers!$A$1:$A$1001,customers!$C$1:$C$1001,1)=0,"",_xlfn.XLOOKUP(C938,customers!$A$1:$A$1001,customers!$C$1:$C$1001,1))</f>
        <v>dgrittonq0@nydailynews.com</v>
      </c>
      <c r="H938" s="2" t="str">
        <f>_xlfn.XLOOKUP(C938,customers!$A$1:$A$1001,customers!$G$1:$G$1001,"",)</f>
        <v>United States</v>
      </c>
      <c r="I938" t="str">
        <f>INDEX(products!$A$1:$G$49,MATCH(orders!$D938,products!$A$1:$A$49,0),MATCH(orders!I$1,products!$A$1:$G$1,0))</f>
        <v>Lib</v>
      </c>
      <c r="J938" t="str">
        <f>INDEX(products!$A$1:$G$49,MATCH(orders!$D938,products!$A$1:$A$49,0),MATCH(orders!J$1,products!$A$1:$G$1,0))</f>
        <v>D</v>
      </c>
      <c r="K938">
        <f>INDEX(products!$A$1:$G$49,MATCH(orders!$D938,products!$A$1:$A$49,0),MATCH(orders!K$1,products!$A$1:$G$1,0))</f>
        <v>0.5</v>
      </c>
      <c r="L938">
        <f>INDEX(products!$A$1:$G$49,MATCH(orders!$D938,products!$A$1:$A$49,0),MATCH(orders!L$1,products!$A$1:$G$1,0))</f>
        <v>7.77</v>
      </c>
      <c r="M938">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_xlfn.XLOOKUP(C939,customers!$A$1:$A$1001,customers!$B$1:$B$1001,1)</f>
        <v>Devland Gritton</v>
      </c>
      <c r="G939" s="2" t="str">
        <f>IF(_xlfn.XLOOKUP(C939,customers!$A$1:$A$1001,customers!$C$1:$C$1001,1)=0,"",_xlfn.XLOOKUP(C939,customers!$A$1:$A$1001,customers!$C$1:$C$1001,1))</f>
        <v>dgrittonq0@nydailynews.com</v>
      </c>
      <c r="H939" s="2" t="str">
        <f>_xlfn.XLOOKUP(C939,customers!$A$1:$A$1001,customers!$G$1:$G$1001,"",)</f>
        <v>United States</v>
      </c>
      <c r="I939" t="str">
        <f>INDEX(products!$A$1:$G$49,MATCH(orders!$D939,products!$A$1:$A$49,0),MATCH(orders!I$1,products!$A$1:$G$1,0))</f>
        <v>Rob</v>
      </c>
      <c r="J939" t="str">
        <f>INDEX(products!$A$1:$G$49,MATCH(orders!$D939,products!$A$1:$A$49,0),MATCH(orders!J$1,products!$A$1:$G$1,0))</f>
        <v>M</v>
      </c>
      <c r="K939">
        <f>INDEX(products!$A$1:$G$49,MATCH(orders!$D939,products!$A$1:$A$49,0),MATCH(orders!K$1,products!$A$1:$G$1,0))</f>
        <v>2.5</v>
      </c>
      <c r="L939">
        <f>INDEX(products!$A$1:$G$49,MATCH(orders!$D939,products!$A$1:$A$49,0),MATCH(orders!L$1,products!$A$1:$G$1,0))</f>
        <v>22.884999999999998</v>
      </c>
      <c r="M939">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_xlfn.XLOOKUP(C940,customers!$A$1:$A$1001,customers!$B$1:$B$1001,1)</f>
        <v>Dell Gut</v>
      </c>
      <c r="G940" s="2" t="str">
        <f>IF(_xlfn.XLOOKUP(C940,customers!$A$1:$A$1001,customers!$C$1:$C$1001,1)=0,"",_xlfn.XLOOKUP(C940,customers!$A$1:$A$1001,customers!$C$1:$C$1001,1))</f>
        <v>dgutq2@umich.edu</v>
      </c>
      <c r="H940" s="2" t="str">
        <f>_xlfn.XLOOKUP(C940,customers!$A$1:$A$1001,customers!$G$1:$G$1001,"",)</f>
        <v>United States</v>
      </c>
      <c r="I940" t="str">
        <f>INDEX(products!$A$1:$G$49,MATCH(orders!$D940,products!$A$1:$A$49,0),MATCH(orders!I$1,products!$A$1:$G$1,0))</f>
        <v>Exc</v>
      </c>
      <c r="J940" t="str">
        <f>INDEX(products!$A$1:$G$49,MATCH(orders!$D940,products!$A$1:$A$49,0),MATCH(orders!J$1,products!$A$1:$G$1,0))</f>
        <v>L</v>
      </c>
      <c r="K940">
        <f>INDEX(products!$A$1:$G$49,MATCH(orders!$D940,products!$A$1:$A$49,0),MATCH(orders!K$1,products!$A$1:$G$1,0))</f>
        <v>1</v>
      </c>
      <c r="L940">
        <f>INDEX(products!$A$1:$G$49,MATCH(orders!$D940,products!$A$1:$A$49,0),MATCH(orders!L$1,products!$A$1:$G$1,0))</f>
        <v>14.85</v>
      </c>
      <c r="M940">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_xlfn.XLOOKUP(C941,customers!$A$1:$A$1001,customers!$B$1:$B$1001,1)</f>
        <v>Willy Pummery</v>
      </c>
      <c r="G941" s="2" t="str">
        <f>IF(_xlfn.XLOOKUP(C941,customers!$A$1:$A$1001,customers!$C$1:$C$1001,1)=0,"",_xlfn.XLOOKUP(C941,customers!$A$1:$A$1001,customers!$C$1:$C$1001,1))</f>
        <v>wpummeryq3@topsy.com</v>
      </c>
      <c r="H941" s="2" t="str">
        <f>_xlfn.XLOOKUP(C941,customers!$A$1:$A$1001,customers!$G$1:$G$1001,"",)</f>
        <v>United States</v>
      </c>
      <c r="I941" t="str">
        <f>INDEX(products!$A$1:$G$49,MATCH(orders!$D941,products!$A$1:$A$49,0),MATCH(orders!I$1,products!$A$1:$G$1,0))</f>
        <v>Lib</v>
      </c>
      <c r="J941" t="str">
        <f>INDEX(products!$A$1:$G$49,MATCH(orders!$D941,products!$A$1:$A$49,0),MATCH(orders!J$1,products!$A$1:$G$1,0))</f>
        <v>L</v>
      </c>
      <c r="K941">
        <f>INDEX(products!$A$1:$G$49,MATCH(orders!$D941,products!$A$1:$A$49,0),MATCH(orders!K$1,products!$A$1:$G$1,0))</f>
        <v>0.2</v>
      </c>
      <c r="L941">
        <f>INDEX(products!$A$1:$G$49,MATCH(orders!$D941,products!$A$1:$A$49,0),MATCH(orders!L$1,products!$A$1:$G$1,0))</f>
        <v>4.7549999999999999</v>
      </c>
      <c r="M941">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_xlfn.XLOOKUP(C942,customers!$A$1:$A$1001,customers!$B$1:$B$1001,1)</f>
        <v>Geoffrey Siuda</v>
      </c>
      <c r="G942" s="2" t="str">
        <f>IF(_xlfn.XLOOKUP(C942,customers!$A$1:$A$1001,customers!$C$1:$C$1001,1)=0,"",_xlfn.XLOOKUP(C942,customers!$A$1:$A$1001,customers!$C$1:$C$1001,1))</f>
        <v>gsiudaq4@nytimes.com</v>
      </c>
      <c r="H942" s="2" t="str">
        <f>_xlfn.XLOOKUP(C942,customers!$A$1:$A$1001,customers!$G$1:$G$1001,"",)</f>
        <v>United States</v>
      </c>
      <c r="I942" t="str">
        <f>INDEX(products!$A$1:$G$49,MATCH(orders!$D942,products!$A$1:$A$49,0),MATCH(orders!I$1,products!$A$1:$G$1,0))</f>
        <v>Rob</v>
      </c>
      <c r="J942" t="str">
        <f>INDEX(products!$A$1:$G$49,MATCH(orders!$D942,products!$A$1:$A$49,0),MATCH(orders!J$1,products!$A$1:$G$1,0))</f>
        <v>L</v>
      </c>
      <c r="K942">
        <f>INDEX(products!$A$1:$G$49,MATCH(orders!$D942,products!$A$1:$A$49,0),MATCH(orders!K$1,products!$A$1:$G$1,0))</f>
        <v>0.5</v>
      </c>
      <c r="L942">
        <f>INDEX(products!$A$1:$G$49,MATCH(orders!$D942,products!$A$1:$A$49,0),MATCH(orders!L$1,products!$A$1:$G$1,0))</f>
        <v>7.169999999999999</v>
      </c>
      <c r="M942">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_xlfn.XLOOKUP(C943,customers!$A$1:$A$1001,customers!$B$1:$B$1001,1)</f>
        <v>Henderson Crowne</v>
      </c>
      <c r="G943" s="2" t="str">
        <f>IF(_xlfn.XLOOKUP(C943,customers!$A$1:$A$1001,customers!$C$1:$C$1001,1)=0,"",_xlfn.XLOOKUP(C943,customers!$A$1:$A$1001,customers!$C$1:$C$1001,1))</f>
        <v>hcrowneq5@wufoo.com</v>
      </c>
      <c r="H943" s="2" t="str">
        <f>_xlfn.XLOOKUP(C943,customers!$A$1:$A$1001,customers!$G$1:$G$1001,"",)</f>
        <v>Ireland</v>
      </c>
      <c r="I943" t="str">
        <f>INDEX(products!$A$1:$G$49,MATCH(orders!$D943,products!$A$1:$A$49,0),MATCH(orders!I$1,products!$A$1:$G$1,0))</f>
        <v>Ara</v>
      </c>
      <c r="J943" t="str">
        <f>INDEX(products!$A$1:$G$49,MATCH(orders!$D943,products!$A$1:$A$49,0),MATCH(orders!J$1,products!$A$1:$G$1,0))</f>
        <v>L</v>
      </c>
      <c r="K943">
        <f>INDEX(products!$A$1:$G$49,MATCH(orders!$D943,products!$A$1:$A$49,0),MATCH(orders!K$1,products!$A$1:$G$1,0))</f>
        <v>0.5</v>
      </c>
      <c r="L943">
        <f>INDEX(products!$A$1:$G$49,MATCH(orders!$D943,products!$A$1:$A$49,0),MATCH(orders!L$1,products!$A$1:$G$1,0))</f>
        <v>7.77</v>
      </c>
      <c r="M943">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_xlfn.XLOOKUP(C944,customers!$A$1:$A$1001,customers!$B$1:$B$1001,1)</f>
        <v>Vernor Pawsey</v>
      </c>
      <c r="G944" s="2" t="str">
        <f>IF(_xlfn.XLOOKUP(C944,customers!$A$1:$A$1001,customers!$C$1:$C$1001,1)=0,"",_xlfn.XLOOKUP(C944,customers!$A$1:$A$1001,customers!$C$1:$C$1001,1))</f>
        <v>vpawseyq6@tiny.cc</v>
      </c>
      <c r="H944" s="2" t="str">
        <f>_xlfn.XLOOKUP(C944,customers!$A$1:$A$1001,customers!$G$1:$G$1001,"",)</f>
        <v>United States</v>
      </c>
      <c r="I944" t="str">
        <f>INDEX(products!$A$1:$G$49,MATCH(orders!$D944,products!$A$1:$A$49,0),MATCH(orders!I$1,products!$A$1:$G$1,0))</f>
        <v>Rob</v>
      </c>
      <c r="J944" t="str">
        <f>INDEX(products!$A$1:$G$49,MATCH(orders!$D944,products!$A$1:$A$49,0),MATCH(orders!J$1,products!$A$1:$G$1,0))</f>
        <v>L</v>
      </c>
      <c r="K944">
        <f>INDEX(products!$A$1:$G$49,MATCH(orders!$D944,products!$A$1:$A$49,0),MATCH(orders!K$1,products!$A$1:$G$1,0))</f>
        <v>1</v>
      </c>
      <c r="L944">
        <f>INDEX(products!$A$1:$G$49,MATCH(orders!$D944,products!$A$1:$A$49,0),MATCH(orders!L$1,products!$A$1:$G$1,0))</f>
        <v>11.95</v>
      </c>
      <c r="M944">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_xlfn.XLOOKUP(C945,customers!$A$1:$A$1001,customers!$B$1:$B$1001,1)</f>
        <v>Augustin Waterhouse</v>
      </c>
      <c r="G945" s="2" t="str">
        <f>IF(_xlfn.XLOOKUP(C945,customers!$A$1:$A$1001,customers!$C$1:$C$1001,1)=0,"",_xlfn.XLOOKUP(C945,customers!$A$1:$A$1001,customers!$C$1:$C$1001,1))</f>
        <v>awaterhouseq7@istockphoto.com</v>
      </c>
      <c r="H945" s="2" t="str">
        <f>_xlfn.XLOOKUP(C945,customers!$A$1:$A$1001,customers!$G$1:$G$1001,"",)</f>
        <v>United States</v>
      </c>
      <c r="I945" t="str">
        <f>INDEX(products!$A$1:$G$49,MATCH(orders!$D945,products!$A$1:$A$49,0),MATCH(orders!I$1,products!$A$1:$G$1,0))</f>
        <v>Ara</v>
      </c>
      <c r="J945" t="str">
        <f>INDEX(products!$A$1:$G$49,MATCH(orders!$D945,products!$A$1:$A$49,0),MATCH(orders!J$1,products!$A$1:$G$1,0))</f>
        <v>L</v>
      </c>
      <c r="K945">
        <f>INDEX(products!$A$1:$G$49,MATCH(orders!$D945,products!$A$1:$A$49,0),MATCH(orders!K$1,products!$A$1:$G$1,0))</f>
        <v>0.5</v>
      </c>
      <c r="L945">
        <f>INDEX(products!$A$1:$G$49,MATCH(orders!$D945,products!$A$1:$A$49,0),MATCH(orders!L$1,products!$A$1:$G$1,0))</f>
        <v>7.77</v>
      </c>
      <c r="M94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_xlfn.XLOOKUP(C946,customers!$A$1:$A$1001,customers!$B$1:$B$1001,1)</f>
        <v>Fanchon Haughian</v>
      </c>
      <c r="G946" s="2" t="str">
        <f>IF(_xlfn.XLOOKUP(C946,customers!$A$1:$A$1001,customers!$C$1:$C$1001,1)=0,"",_xlfn.XLOOKUP(C946,customers!$A$1:$A$1001,customers!$C$1:$C$1001,1))</f>
        <v>fhaughianq8@1688.com</v>
      </c>
      <c r="H946" s="2" t="str">
        <f>_xlfn.XLOOKUP(C946,customers!$A$1:$A$1001,customers!$G$1:$G$1001,"",)</f>
        <v>United States</v>
      </c>
      <c r="I946" t="str">
        <f>INDEX(products!$A$1:$G$49,MATCH(orders!$D946,products!$A$1:$A$49,0),MATCH(orders!I$1,products!$A$1:$G$1,0))</f>
        <v>Rob</v>
      </c>
      <c r="J946" t="str">
        <f>INDEX(products!$A$1:$G$49,MATCH(orders!$D946,products!$A$1:$A$49,0),MATCH(orders!J$1,products!$A$1:$G$1,0))</f>
        <v>L</v>
      </c>
      <c r="K946">
        <f>INDEX(products!$A$1:$G$49,MATCH(orders!$D946,products!$A$1:$A$49,0),MATCH(orders!K$1,products!$A$1:$G$1,0))</f>
        <v>0.5</v>
      </c>
      <c r="L946">
        <f>INDEX(products!$A$1:$G$49,MATCH(orders!$D946,products!$A$1:$A$49,0),MATCH(orders!L$1,products!$A$1:$G$1,0))</f>
        <v>7.169999999999999</v>
      </c>
      <c r="M946">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_xlfn.XLOOKUP(C947,customers!$A$1:$A$1001,customers!$B$1:$B$1001,1)</f>
        <v>Jaimie Hatz</v>
      </c>
      <c r="G947" s="2" t="str">
        <f>IF(_xlfn.XLOOKUP(C947,customers!$A$1:$A$1001,customers!$C$1:$C$1001,1)=0,"",_xlfn.XLOOKUP(C947,customers!$A$1:$A$1001,customers!$C$1:$C$1001,1))</f>
        <v/>
      </c>
      <c r="H947" s="2" t="str">
        <f>_xlfn.XLOOKUP(C947,customers!$A$1:$A$1001,customers!$G$1:$G$1001,"",)</f>
        <v>United States</v>
      </c>
      <c r="I947" t="str">
        <f>INDEX(products!$A$1:$G$49,MATCH(orders!$D947,products!$A$1:$A$49,0),MATCH(orders!I$1,products!$A$1:$G$1,0))</f>
        <v>Lib</v>
      </c>
      <c r="J947" t="str">
        <f>INDEX(products!$A$1:$G$49,MATCH(orders!$D947,products!$A$1:$A$49,0),MATCH(orders!J$1,products!$A$1:$G$1,0))</f>
        <v>D</v>
      </c>
      <c r="K947">
        <f>INDEX(products!$A$1:$G$49,MATCH(orders!$D947,products!$A$1:$A$49,0),MATCH(orders!K$1,products!$A$1:$G$1,0))</f>
        <v>2.5</v>
      </c>
      <c r="L947">
        <f>INDEX(products!$A$1:$G$49,MATCH(orders!$D947,products!$A$1:$A$49,0),MATCH(orders!L$1,products!$A$1:$G$1,0))</f>
        <v>29.784999999999997</v>
      </c>
      <c r="M947">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_xlfn.XLOOKUP(C948,customers!$A$1:$A$1001,customers!$B$1:$B$1001,1)</f>
        <v>Edeline Edney</v>
      </c>
      <c r="G948" s="2" t="str">
        <f>IF(_xlfn.XLOOKUP(C948,customers!$A$1:$A$1001,customers!$C$1:$C$1001,1)=0,"",_xlfn.XLOOKUP(C948,customers!$A$1:$A$1001,customers!$C$1:$C$1001,1))</f>
        <v/>
      </c>
      <c r="H948" s="2" t="str">
        <f>_xlfn.XLOOKUP(C948,customers!$A$1:$A$1001,customers!$G$1:$G$1001,"",)</f>
        <v>United States</v>
      </c>
      <c r="I948" t="str">
        <f>INDEX(products!$A$1:$G$49,MATCH(orders!$D948,products!$A$1:$A$49,0),MATCH(orders!I$1,products!$A$1:$G$1,0))</f>
        <v>Lib</v>
      </c>
      <c r="J948" t="str">
        <f>INDEX(products!$A$1:$G$49,MATCH(orders!$D948,products!$A$1:$A$49,0),MATCH(orders!J$1,products!$A$1:$G$1,0))</f>
        <v>D</v>
      </c>
      <c r="K948">
        <f>INDEX(products!$A$1:$G$49,MATCH(orders!$D948,products!$A$1:$A$49,0),MATCH(orders!K$1,products!$A$1:$G$1,0))</f>
        <v>0.5</v>
      </c>
      <c r="L948">
        <f>INDEX(products!$A$1:$G$49,MATCH(orders!$D948,products!$A$1:$A$49,0),MATCH(orders!L$1,products!$A$1:$G$1,0))</f>
        <v>7.77</v>
      </c>
      <c r="M948">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_xlfn.XLOOKUP(C949,customers!$A$1:$A$1001,customers!$B$1:$B$1001,1)</f>
        <v>Rickie Faltin</v>
      </c>
      <c r="G949" s="2" t="str">
        <f>IF(_xlfn.XLOOKUP(C949,customers!$A$1:$A$1001,customers!$C$1:$C$1001,1)=0,"",_xlfn.XLOOKUP(C949,customers!$A$1:$A$1001,customers!$C$1:$C$1001,1))</f>
        <v>rfaltinqb@topsy.com</v>
      </c>
      <c r="H949" s="2" t="str">
        <f>_xlfn.XLOOKUP(C949,customers!$A$1:$A$1001,customers!$G$1:$G$1001,"",)</f>
        <v>Ireland</v>
      </c>
      <c r="I949" t="str">
        <f>INDEX(products!$A$1:$G$49,MATCH(orders!$D949,products!$A$1:$A$49,0),MATCH(orders!I$1,products!$A$1:$G$1,0))</f>
        <v>Ara</v>
      </c>
      <c r="J949" t="str">
        <f>INDEX(products!$A$1:$G$49,MATCH(orders!$D949,products!$A$1:$A$49,0),MATCH(orders!J$1,products!$A$1:$G$1,0))</f>
        <v>M</v>
      </c>
      <c r="K949">
        <f>INDEX(products!$A$1:$G$49,MATCH(orders!$D949,products!$A$1:$A$49,0),MATCH(orders!K$1,products!$A$1:$G$1,0))</f>
        <v>1</v>
      </c>
      <c r="L949">
        <f>INDEX(products!$A$1:$G$49,MATCH(orders!$D949,products!$A$1:$A$49,0),MATCH(orders!L$1,products!$A$1:$G$1,0))</f>
        <v>11.25</v>
      </c>
      <c r="M949">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_xlfn.XLOOKUP(C950,customers!$A$1:$A$1001,customers!$B$1:$B$1001,1)</f>
        <v>Gnni Cheeke</v>
      </c>
      <c r="G950" s="2" t="str">
        <f>IF(_xlfn.XLOOKUP(C950,customers!$A$1:$A$1001,customers!$C$1:$C$1001,1)=0,"",_xlfn.XLOOKUP(C950,customers!$A$1:$A$1001,customers!$C$1:$C$1001,1))</f>
        <v>gcheekeqc@sitemeter.com</v>
      </c>
      <c r="H950" s="2" t="str">
        <f>_xlfn.XLOOKUP(C950,customers!$A$1:$A$1001,customers!$G$1:$G$1001,"",)</f>
        <v>United Kingdom</v>
      </c>
      <c r="I950" t="str">
        <f>INDEX(products!$A$1:$G$49,MATCH(orders!$D950,products!$A$1:$A$49,0),MATCH(orders!I$1,products!$A$1:$G$1,0))</f>
        <v>Exc</v>
      </c>
      <c r="J950" t="str">
        <f>INDEX(products!$A$1:$G$49,MATCH(orders!$D950,products!$A$1:$A$49,0),MATCH(orders!J$1,products!$A$1:$G$1,0))</f>
        <v>D</v>
      </c>
      <c r="K950">
        <f>INDEX(products!$A$1:$G$49,MATCH(orders!$D950,products!$A$1:$A$49,0),MATCH(orders!K$1,products!$A$1:$G$1,0))</f>
        <v>2.5</v>
      </c>
      <c r="L950">
        <f>INDEX(products!$A$1:$G$49,MATCH(orders!$D950,products!$A$1:$A$49,0),MATCH(orders!L$1,products!$A$1:$G$1,0))</f>
        <v>27.945</v>
      </c>
      <c r="M950">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_xlfn.XLOOKUP(C951,customers!$A$1:$A$1001,customers!$B$1:$B$1001,1)</f>
        <v>Gwenni Ratt</v>
      </c>
      <c r="G951" s="2" t="str">
        <f>IF(_xlfn.XLOOKUP(C951,customers!$A$1:$A$1001,customers!$C$1:$C$1001,1)=0,"",_xlfn.XLOOKUP(C951,customers!$A$1:$A$1001,customers!$C$1:$C$1001,1))</f>
        <v>grattqd@phpbb.com</v>
      </c>
      <c r="H951" s="2" t="str">
        <f>_xlfn.XLOOKUP(C951,customers!$A$1:$A$1001,customers!$G$1:$G$1001,"",)</f>
        <v>Ireland</v>
      </c>
      <c r="I951" t="str">
        <f>INDEX(products!$A$1:$G$49,MATCH(orders!$D951,products!$A$1:$A$49,0),MATCH(orders!I$1,products!$A$1:$G$1,0))</f>
        <v>Rob</v>
      </c>
      <c r="J951" t="str">
        <f>INDEX(products!$A$1:$G$49,MATCH(orders!$D951,products!$A$1:$A$49,0),MATCH(orders!J$1,products!$A$1:$G$1,0))</f>
        <v>L</v>
      </c>
      <c r="K951">
        <f>INDEX(products!$A$1:$G$49,MATCH(orders!$D951,products!$A$1:$A$49,0),MATCH(orders!K$1,products!$A$1:$G$1,0))</f>
        <v>2.5</v>
      </c>
      <c r="L951">
        <f>INDEX(products!$A$1:$G$49,MATCH(orders!$D951,products!$A$1:$A$49,0),MATCH(orders!L$1,products!$A$1:$G$1,0))</f>
        <v>27.484999999999996</v>
      </c>
      <c r="M951">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_xlfn.XLOOKUP(C952,customers!$A$1:$A$1001,customers!$B$1:$B$1001,1)</f>
        <v>Johnath Fairebrother</v>
      </c>
      <c r="G952" s="2" t="str">
        <f>IF(_xlfn.XLOOKUP(C952,customers!$A$1:$A$1001,customers!$C$1:$C$1001,1)=0,"",_xlfn.XLOOKUP(C952,customers!$A$1:$A$1001,customers!$C$1:$C$1001,1))</f>
        <v/>
      </c>
      <c r="H952" s="2" t="str">
        <f>_xlfn.XLOOKUP(C952,customers!$A$1:$A$1001,customers!$G$1:$G$1001,"",)</f>
        <v>United States</v>
      </c>
      <c r="I952" t="str">
        <f>INDEX(products!$A$1:$G$49,MATCH(orders!$D952,products!$A$1:$A$49,0),MATCH(orders!I$1,products!$A$1:$G$1,0))</f>
        <v>Rob</v>
      </c>
      <c r="J952" t="str">
        <f>INDEX(products!$A$1:$G$49,MATCH(orders!$D952,products!$A$1:$A$49,0),MATCH(orders!J$1,products!$A$1:$G$1,0))</f>
        <v>L</v>
      </c>
      <c r="K952">
        <f>INDEX(products!$A$1:$G$49,MATCH(orders!$D952,products!$A$1:$A$49,0),MATCH(orders!K$1,products!$A$1:$G$1,0))</f>
        <v>0.2</v>
      </c>
      <c r="L952">
        <f>INDEX(products!$A$1:$G$49,MATCH(orders!$D952,products!$A$1:$A$49,0),MATCH(orders!L$1,products!$A$1:$G$1,0))</f>
        <v>3.5849999999999995</v>
      </c>
      <c r="M952">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_xlfn.XLOOKUP(C953,customers!$A$1:$A$1001,customers!$B$1:$B$1001,1)</f>
        <v>Ingamar Eberlein</v>
      </c>
      <c r="G953" s="2" t="str">
        <f>IF(_xlfn.XLOOKUP(C953,customers!$A$1:$A$1001,customers!$C$1:$C$1001,1)=0,"",_xlfn.XLOOKUP(C953,customers!$A$1:$A$1001,customers!$C$1:$C$1001,1))</f>
        <v>ieberleinqf@hc360.com</v>
      </c>
      <c r="H953" s="2" t="str">
        <f>_xlfn.XLOOKUP(C953,customers!$A$1:$A$1001,customers!$G$1:$G$1001,"",)</f>
        <v>United States</v>
      </c>
      <c r="I953" t="str">
        <f>INDEX(products!$A$1:$G$49,MATCH(orders!$D953,products!$A$1:$A$49,0),MATCH(orders!I$1,products!$A$1:$G$1,0))</f>
        <v>Rob</v>
      </c>
      <c r="J953" t="str">
        <f>INDEX(products!$A$1:$G$49,MATCH(orders!$D953,products!$A$1:$A$49,0),MATCH(orders!J$1,products!$A$1:$G$1,0))</f>
        <v>L</v>
      </c>
      <c r="K953">
        <f>INDEX(products!$A$1:$G$49,MATCH(orders!$D953,products!$A$1:$A$49,0),MATCH(orders!K$1,products!$A$1:$G$1,0))</f>
        <v>0.2</v>
      </c>
      <c r="L953">
        <f>INDEX(products!$A$1:$G$49,MATCH(orders!$D953,products!$A$1:$A$49,0),MATCH(orders!L$1,products!$A$1:$G$1,0))</f>
        <v>3.5849999999999995</v>
      </c>
      <c r="M953">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_xlfn.XLOOKUP(C954,customers!$A$1:$A$1001,customers!$B$1:$B$1001,1)</f>
        <v>Jilly Dreng</v>
      </c>
      <c r="G954" s="2" t="str">
        <f>IF(_xlfn.XLOOKUP(C954,customers!$A$1:$A$1001,customers!$C$1:$C$1001,1)=0,"",_xlfn.XLOOKUP(C954,customers!$A$1:$A$1001,customers!$C$1:$C$1001,1))</f>
        <v>jdrengqg@uiuc.edu</v>
      </c>
      <c r="H954" s="2" t="str">
        <f>_xlfn.XLOOKUP(C954,customers!$A$1:$A$1001,customers!$G$1:$G$1001,"",)</f>
        <v>Ireland</v>
      </c>
      <c r="I954" t="str">
        <f>INDEX(products!$A$1:$G$49,MATCH(orders!$D954,products!$A$1:$A$49,0),MATCH(orders!I$1,products!$A$1:$G$1,0))</f>
        <v>Ara</v>
      </c>
      <c r="J954" t="str">
        <f>INDEX(products!$A$1:$G$49,MATCH(orders!$D954,products!$A$1:$A$49,0),MATCH(orders!J$1,products!$A$1:$G$1,0))</f>
        <v>M</v>
      </c>
      <c r="K954">
        <f>INDEX(products!$A$1:$G$49,MATCH(orders!$D954,products!$A$1:$A$49,0),MATCH(orders!K$1,products!$A$1:$G$1,0))</f>
        <v>1</v>
      </c>
      <c r="L954">
        <f>INDEX(products!$A$1:$G$49,MATCH(orders!$D954,products!$A$1:$A$49,0),MATCH(orders!L$1,products!$A$1:$G$1,0))</f>
        <v>11.25</v>
      </c>
      <c r="M954">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_xlfn.XLOOKUP(C955,customers!$A$1:$A$1001,customers!$B$1:$B$1001,1)</f>
        <v>Brenn Dundredge</v>
      </c>
      <c r="G955" s="2" t="str">
        <f>IF(_xlfn.XLOOKUP(C955,customers!$A$1:$A$1001,customers!$C$1:$C$1001,1)=0,"",_xlfn.XLOOKUP(C955,customers!$A$1:$A$1001,customers!$C$1:$C$1001,1))</f>
        <v/>
      </c>
      <c r="H955" s="2" t="str">
        <f>_xlfn.XLOOKUP(C955,customers!$A$1:$A$1001,customers!$G$1:$G$1001,"",)</f>
        <v>United States</v>
      </c>
      <c r="I955" t="str">
        <f>INDEX(products!$A$1:$G$49,MATCH(orders!$D955,products!$A$1:$A$49,0),MATCH(orders!I$1,products!$A$1:$G$1,0))</f>
        <v>Ara</v>
      </c>
      <c r="J955" t="str">
        <f>INDEX(products!$A$1:$G$49,MATCH(orders!$D955,products!$A$1:$A$49,0),MATCH(orders!J$1,products!$A$1:$G$1,0))</f>
        <v>L</v>
      </c>
      <c r="K955">
        <f>INDEX(products!$A$1:$G$49,MATCH(orders!$D955,products!$A$1:$A$49,0),MATCH(orders!K$1,products!$A$1:$G$1,0))</f>
        <v>0.2</v>
      </c>
      <c r="L955">
        <f>INDEX(products!$A$1:$G$49,MATCH(orders!$D955,products!$A$1:$A$49,0),MATCH(orders!L$1,products!$A$1:$G$1,0))</f>
        <v>3.8849999999999998</v>
      </c>
      <c r="M95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_xlfn.XLOOKUP(C956,customers!$A$1:$A$1001,customers!$B$1:$B$1001,1)</f>
        <v>Brenn Dundredge</v>
      </c>
      <c r="G956" s="2" t="str">
        <f>IF(_xlfn.XLOOKUP(C956,customers!$A$1:$A$1001,customers!$C$1:$C$1001,1)=0,"",_xlfn.XLOOKUP(C956,customers!$A$1:$A$1001,customers!$C$1:$C$1001,1))</f>
        <v/>
      </c>
      <c r="H956" s="2" t="str">
        <f>_xlfn.XLOOKUP(C956,customers!$A$1:$A$1001,customers!$G$1:$G$1001,"",)</f>
        <v>United States</v>
      </c>
      <c r="I956" t="str">
        <f>INDEX(products!$A$1:$G$49,MATCH(orders!$D956,products!$A$1:$A$49,0),MATCH(orders!I$1,products!$A$1:$G$1,0))</f>
        <v>Exc</v>
      </c>
      <c r="J956" t="str">
        <f>INDEX(products!$A$1:$G$49,MATCH(orders!$D956,products!$A$1:$A$49,0),MATCH(orders!J$1,products!$A$1:$G$1,0))</f>
        <v>D</v>
      </c>
      <c r="K956">
        <f>INDEX(products!$A$1:$G$49,MATCH(orders!$D956,products!$A$1:$A$49,0),MATCH(orders!K$1,products!$A$1:$G$1,0))</f>
        <v>2.5</v>
      </c>
      <c r="L956">
        <f>INDEX(products!$A$1:$G$49,MATCH(orders!$D956,products!$A$1:$A$49,0),MATCH(orders!L$1,products!$A$1:$G$1,0))</f>
        <v>27.945</v>
      </c>
      <c r="M956">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_xlfn.XLOOKUP(C957,customers!$A$1:$A$1001,customers!$B$1:$B$1001,1)</f>
        <v>Brenn Dundredge</v>
      </c>
      <c r="G957" s="2" t="str">
        <f>IF(_xlfn.XLOOKUP(C957,customers!$A$1:$A$1001,customers!$C$1:$C$1001,1)=0,"",_xlfn.XLOOKUP(C957,customers!$A$1:$A$1001,customers!$C$1:$C$1001,1))</f>
        <v/>
      </c>
      <c r="H957" s="2" t="str">
        <f>_xlfn.XLOOKUP(C957,customers!$A$1:$A$1001,customers!$G$1:$G$1001,"",)</f>
        <v>United States</v>
      </c>
      <c r="I957" t="str">
        <f>INDEX(products!$A$1:$G$49,MATCH(orders!$D957,products!$A$1:$A$49,0),MATCH(orders!I$1,products!$A$1:$G$1,0))</f>
        <v>Exc</v>
      </c>
      <c r="J957" t="str">
        <f>INDEX(products!$A$1:$G$49,MATCH(orders!$D957,products!$A$1:$A$49,0),MATCH(orders!J$1,products!$A$1:$G$1,0))</f>
        <v>L</v>
      </c>
      <c r="K957">
        <f>INDEX(products!$A$1:$G$49,MATCH(orders!$D957,products!$A$1:$A$49,0),MATCH(orders!K$1,products!$A$1:$G$1,0))</f>
        <v>2.5</v>
      </c>
      <c r="L957">
        <f>INDEX(products!$A$1:$G$49,MATCH(orders!$D957,products!$A$1:$A$49,0),MATCH(orders!L$1,products!$A$1:$G$1,0))</f>
        <v>34.154999999999994</v>
      </c>
      <c r="M957">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_xlfn.XLOOKUP(C958,customers!$A$1:$A$1001,customers!$B$1:$B$1001,1)</f>
        <v>Brenn Dundredge</v>
      </c>
      <c r="G958" s="2" t="str">
        <f>IF(_xlfn.XLOOKUP(C958,customers!$A$1:$A$1001,customers!$C$1:$C$1001,1)=0,"",_xlfn.XLOOKUP(C958,customers!$A$1:$A$1001,customers!$C$1:$C$1001,1))</f>
        <v/>
      </c>
      <c r="H958" s="2" t="str">
        <f>_xlfn.XLOOKUP(C958,customers!$A$1:$A$1001,customers!$G$1:$G$1001,"",)</f>
        <v>United States</v>
      </c>
      <c r="I958" t="str">
        <f>INDEX(products!$A$1:$G$49,MATCH(orders!$D958,products!$A$1:$A$49,0),MATCH(orders!I$1,products!$A$1:$G$1,0))</f>
        <v>Rob</v>
      </c>
      <c r="J958" t="str">
        <f>INDEX(products!$A$1:$G$49,MATCH(orders!$D958,products!$A$1:$A$49,0),MATCH(orders!J$1,products!$A$1:$G$1,0))</f>
        <v>L</v>
      </c>
      <c r="K958">
        <f>INDEX(products!$A$1:$G$49,MATCH(orders!$D958,products!$A$1:$A$49,0),MATCH(orders!K$1,products!$A$1:$G$1,0))</f>
        <v>2.5</v>
      </c>
      <c r="L958">
        <f>INDEX(products!$A$1:$G$49,MATCH(orders!$D958,products!$A$1:$A$49,0),MATCH(orders!L$1,products!$A$1:$G$1,0))</f>
        <v>27.484999999999996</v>
      </c>
      <c r="M958">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_xlfn.XLOOKUP(C959,customers!$A$1:$A$1001,customers!$B$1:$B$1001,1)</f>
        <v>Brenn Dundredge</v>
      </c>
      <c r="G959" s="2" t="str">
        <f>IF(_xlfn.XLOOKUP(C959,customers!$A$1:$A$1001,customers!$C$1:$C$1001,1)=0,"",_xlfn.XLOOKUP(C959,customers!$A$1:$A$1001,customers!$C$1:$C$1001,1))</f>
        <v/>
      </c>
      <c r="H959" s="2" t="str">
        <f>_xlfn.XLOOKUP(C959,customers!$A$1:$A$1001,customers!$G$1:$G$1001,"",)</f>
        <v>United States</v>
      </c>
      <c r="I959" t="str">
        <f>INDEX(products!$A$1:$G$49,MATCH(orders!$D959,products!$A$1:$A$49,0),MATCH(orders!I$1,products!$A$1:$G$1,0))</f>
        <v>Exc</v>
      </c>
      <c r="J959" t="str">
        <f>INDEX(products!$A$1:$G$49,MATCH(orders!$D959,products!$A$1:$A$49,0),MATCH(orders!J$1,products!$A$1:$G$1,0))</f>
        <v>L</v>
      </c>
      <c r="K959">
        <f>INDEX(products!$A$1:$G$49,MATCH(orders!$D959,products!$A$1:$A$49,0),MATCH(orders!K$1,products!$A$1:$G$1,0))</f>
        <v>1</v>
      </c>
      <c r="L959">
        <f>INDEX(products!$A$1:$G$49,MATCH(orders!$D959,products!$A$1:$A$49,0),MATCH(orders!L$1,products!$A$1:$G$1,0))</f>
        <v>14.85</v>
      </c>
      <c r="M959">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_xlfn.XLOOKUP(C960,customers!$A$1:$A$1001,customers!$B$1:$B$1001,1)</f>
        <v>Brenn Dundredge</v>
      </c>
      <c r="G960" s="2" t="str">
        <f>IF(_xlfn.XLOOKUP(C960,customers!$A$1:$A$1001,customers!$C$1:$C$1001,1)=0,"",_xlfn.XLOOKUP(C960,customers!$A$1:$A$1001,customers!$C$1:$C$1001,1))</f>
        <v/>
      </c>
      <c r="H960" s="2" t="str">
        <f>_xlfn.XLOOKUP(C960,customers!$A$1:$A$1001,customers!$G$1:$G$1001,"",)</f>
        <v>United States</v>
      </c>
      <c r="I960" t="str">
        <f>INDEX(products!$A$1:$G$49,MATCH(orders!$D960,products!$A$1:$A$49,0),MATCH(orders!I$1,products!$A$1:$G$1,0))</f>
        <v>Ara</v>
      </c>
      <c r="J960" t="str">
        <f>INDEX(products!$A$1:$G$49,MATCH(orders!$D960,products!$A$1:$A$49,0),MATCH(orders!J$1,products!$A$1:$G$1,0))</f>
        <v>L</v>
      </c>
      <c r="K960">
        <f>INDEX(products!$A$1:$G$49,MATCH(orders!$D960,products!$A$1:$A$49,0),MATCH(orders!K$1,products!$A$1:$G$1,0))</f>
        <v>0.2</v>
      </c>
      <c r="L960">
        <f>INDEX(products!$A$1:$G$49,MATCH(orders!$D960,products!$A$1:$A$49,0),MATCH(orders!L$1,products!$A$1:$G$1,0))</f>
        <v>3.8849999999999998</v>
      </c>
      <c r="M960">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_xlfn.XLOOKUP(C961,customers!$A$1:$A$1001,customers!$B$1:$B$1001,1)</f>
        <v>Rhodie Strathern</v>
      </c>
      <c r="G961" s="2" t="str">
        <f>IF(_xlfn.XLOOKUP(C961,customers!$A$1:$A$1001,customers!$C$1:$C$1001,1)=0,"",_xlfn.XLOOKUP(C961,customers!$A$1:$A$1001,customers!$C$1:$C$1001,1))</f>
        <v>rstrathernqn@devhub.com</v>
      </c>
      <c r="H961" s="2" t="str">
        <f>_xlfn.XLOOKUP(C961,customers!$A$1:$A$1001,customers!$G$1:$G$1001,"",)</f>
        <v>United States</v>
      </c>
      <c r="I961" t="str">
        <f>INDEX(products!$A$1:$G$49,MATCH(orders!$D961,products!$A$1:$A$49,0),MATCH(orders!I$1,products!$A$1:$G$1,0))</f>
        <v>Lib</v>
      </c>
      <c r="J961" t="str">
        <f>INDEX(products!$A$1:$G$49,MATCH(orders!$D961,products!$A$1:$A$49,0),MATCH(orders!J$1,products!$A$1:$G$1,0))</f>
        <v>L</v>
      </c>
      <c r="K961">
        <f>INDEX(products!$A$1:$G$49,MATCH(orders!$D961,products!$A$1:$A$49,0),MATCH(orders!K$1,products!$A$1:$G$1,0))</f>
        <v>0.2</v>
      </c>
      <c r="L961">
        <f>INDEX(products!$A$1:$G$49,MATCH(orders!$D961,products!$A$1:$A$49,0),MATCH(orders!L$1,products!$A$1:$G$1,0))</f>
        <v>4.7549999999999999</v>
      </c>
      <c r="M961">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_xlfn.XLOOKUP(C962,customers!$A$1:$A$1001,customers!$B$1:$B$1001,1)</f>
        <v>Chad Miguel</v>
      </c>
      <c r="G962" s="2" t="str">
        <f>IF(_xlfn.XLOOKUP(C962,customers!$A$1:$A$1001,customers!$C$1:$C$1001,1)=0,"",_xlfn.XLOOKUP(C962,customers!$A$1:$A$1001,customers!$C$1:$C$1001,1))</f>
        <v>cmiguelqo@exblog.jp</v>
      </c>
      <c r="H962" s="2" t="str">
        <f>_xlfn.XLOOKUP(C962,customers!$A$1:$A$1001,customers!$G$1:$G$1001,"",)</f>
        <v>United States</v>
      </c>
      <c r="I962" t="str">
        <f>INDEX(products!$A$1:$G$49,MATCH(orders!$D962,products!$A$1:$A$49,0),MATCH(orders!I$1,products!$A$1:$G$1,0))</f>
        <v>Lib</v>
      </c>
      <c r="J962" t="str">
        <f>INDEX(products!$A$1:$G$49,MATCH(orders!$D962,products!$A$1:$A$49,0),MATCH(orders!J$1,products!$A$1:$G$1,0))</f>
        <v>L</v>
      </c>
      <c r="K962">
        <f>INDEX(products!$A$1:$G$49,MATCH(orders!$D962,products!$A$1:$A$49,0),MATCH(orders!K$1,products!$A$1:$G$1,0))</f>
        <v>1</v>
      </c>
      <c r="L962">
        <f>INDEX(products!$A$1:$G$49,MATCH(orders!$D962,products!$A$1:$A$49,0),MATCH(orders!L$1,products!$A$1:$G$1,0))</f>
        <v>15.85</v>
      </c>
      <c r="M962">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_xlfn.XLOOKUP(C963,customers!$A$1:$A$1001,customers!$B$1:$B$1001,1)</f>
        <v>Florinda Matusovsky</v>
      </c>
      <c r="G963" s="2" t="str">
        <f>IF(_xlfn.XLOOKUP(C963,customers!$A$1:$A$1001,customers!$C$1:$C$1001,1)=0,"",_xlfn.XLOOKUP(C963,customers!$A$1:$A$1001,customers!$C$1:$C$1001,1))</f>
        <v/>
      </c>
      <c r="H963" s="2" t="str">
        <f>_xlfn.XLOOKUP(C963,customers!$A$1:$A$1001,customers!$G$1:$G$1001,"",)</f>
        <v>United States</v>
      </c>
      <c r="I963" t="str">
        <f>INDEX(products!$A$1:$G$49,MATCH(orders!$D963,products!$A$1:$A$49,0),MATCH(orders!I$1,products!$A$1:$G$1,0))</f>
        <v>Ara</v>
      </c>
      <c r="J963" t="str">
        <f>INDEX(products!$A$1:$G$49,MATCH(orders!$D963,products!$A$1:$A$49,0),MATCH(orders!J$1,products!$A$1:$G$1,0))</f>
        <v>D</v>
      </c>
      <c r="K963">
        <f>INDEX(products!$A$1:$G$49,MATCH(orders!$D963,products!$A$1:$A$49,0),MATCH(orders!K$1,products!$A$1:$G$1,0))</f>
        <v>2.5</v>
      </c>
      <c r="L963">
        <f>INDEX(products!$A$1:$G$49,MATCH(orders!$D963,products!$A$1:$A$49,0),MATCH(orders!L$1,products!$A$1:$G$1,0))</f>
        <v>22.884999999999998</v>
      </c>
      <c r="M963">
        <f t="shared" ref="M963:M1001" si="45">E963*L963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_xlfn.XLOOKUP(C964,customers!$A$1:$A$1001,customers!$B$1:$B$1001,1)</f>
        <v>Morly Rocks</v>
      </c>
      <c r="G964" s="2" t="str">
        <f>IF(_xlfn.XLOOKUP(C964,customers!$A$1:$A$1001,customers!$C$1:$C$1001,1)=0,"",_xlfn.XLOOKUP(C964,customers!$A$1:$A$1001,customers!$C$1:$C$1001,1))</f>
        <v>mrocksqq@exblog.jp</v>
      </c>
      <c r="H964" s="2" t="str">
        <f>_xlfn.XLOOKUP(C964,customers!$A$1:$A$1001,customers!$G$1:$G$1001,"",)</f>
        <v>Ireland</v>
      </c>
      <c r="I964" t="str">
        <f>INDEX(products!$A$1:$G$49,MATCH(orders!$D964,products!$A$1:$A$49,0),MATCH(orders!I$1,products!$A$1:$G$1,0))</f>
        <v>Rob</v>
      </c>
      <c r="J964" t="str">
        <f>INDEX(products!$A$1:$G$49,MATCH(orders!$D964,products!$A$1:$A$49,0),MATCH(orders!J$1,products!$A$1:$G$1,0))</f>
        <v>D</v>
      </c>
      <c r="K964">
        <f>INDEX(products!$A$1:$G$49,MATCH(orders!$D964,products!$A$1:$A$49,0),MATCH(orders!K$1,products!$A$1:$G$1,0))</f>
        <v>1</v>
      </c>
      <c r="L964">
        <f>INDEX(products!$A$1:$G$49,MATCH(orders!$D964,products!$A$1:$A$49,0),MATCH(orders!L$1,products!$A$1:$G$1,0))</f>
        <v>8.9499999999999993</v>
      </c>
      <c r="M964">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_xlfn.XLOOKUP(C965,customers!$A$1:$A$1001,customers!$B$1:$B$1001,1)</f>
        <v>Yuri Burrells</v>
      </c>
      <c r="G965" s="2" t="str">
        <f>IF(_xlfn.XLOOKUP(C965,customers!$A$1:$A$1001,customers!$C$1:$C$1001,1)=0,"",_xlfn.XLOOKUP(C965,customers!$A$1:$A$1001,customers!$C$1:$C$1001,1))</f>
        <v>yburrellsqr@vinaora.com</v>
      </c>
      <c r="H965" s="2" t="str">
        <f>_xlfn.XLOOKUP(C965,customers!$A$1:$A$1001,customers!$G$1:$G$1001,"",)</f>
        <v>United States</v>
      </c>
      <c r="I965" t="str">
        <f>INDEX(products!$A$1:$G$49,MATCH(orders!$D965,products!$A$1:$A$49,0),MATCH(orders!I$1,products!$A$1:$G$1,0))</f>
        <v>Rob</v>
      </c>
      <c r="J965" t="str">
        <f>INDEX(products!$A$1:$G$49,MATCH(orders!$D965,products!$A$1:$A$49,0),MATCH(orders!J$1,products!$A$1:$G$1,0))</f>
        <v>M</v>
      </c>
      <c r="K965">
        <f>INDEX(products!$A$1:$G$49,MATCH(orders!$D965,products!$A$1:$A$49,0),MATCH(orders!K$1,products!$A$1:$G$1,0))</f>
        <v>0.5</v>
      </c>
      <c r="L965">
        <f>INDEX(products!$A$1:$G$49,MATCH(orders!$D965,products!$A$1:$A$49,0),MATCH(orders!L$1,products!$A$1:$G$1,0))</f>
        <v>5.97</v>
      </c>
      <c r="M96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_xlfn.XLOOKUP(C966,customers!$A$1:$A$1001,customers!$B$1:$B$1001,1)</f>
        <v>Cleopatra Goodrum</v>
      </c>
      <c r="G966" s="2" t="str">
        <f>IF(_xlfn.XLOOKUP(C966,customers!$A$1:$A$1001,customers!$C$1:$C$1001,1)=0,"",_xlfn.XLOOKUP(C966,customers!$A$1:$A$1001,customers!$C$1:$C$1001,1))</f>
        <v>cgoodrumqs@goodreads.com</v>
      </c>
      <c r="H966" s="2" t="str">
        <f>_xlfn.XLOOKUP(C966,customers!$A$1:$A$1001,customers!$G$1:$G$1001,"",)</f>
        <v>United States</v>
      </c>
      <c r="I966" t="str">
        <f>INDEX(products!$A$1:$G$49,MATCH(orders!$D966,products!$A$1:$A$49,0),MATCH(orders!I$1,products!$A$1:$G$1,0))</f>
        <v>Exc</v>
      </c>
      <c r="J966" t="str">
        <f>INDEX(products!$A$1:$G$49,MATCH(orders!$D966,products!$A$1:$A$49,0),MATCH(orders!J$1,products!$A$1:$G$1,0))</f>
        <v>L</v>
      </c>
      <c r="K966">
        <f>INDEX(products!$A$1:$G$49,MATCH(orders!$D966,products!$A$1:$A$49,0),MATCH(orders!K$1,products!$A$1:$G$1,0))</f>
        <v>0.2</v>
      </c>
      <c r="L966">
        <f>INDEX(products!$A$1:$G$49,MATCH(orders!$D966,products!$A$1:$A$49,0),MATCH(orders!L$1,products!$A$1:$G$1,0))</f>
        <v>4.4550000000000001</v>
      </c>
      <c r="M966">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_xlfn.XLOOKUP(C967,customers!$A$1:$A$1001,customers!$B$1:$B$1001,1)</f>
        <v>Joey Jefferys</v>
      </c>
      <c r="G967" s="2" t="str">
        <f>IF(_xlfn.XLOOKUP(C967,customers!$A$1:$A$1001,customers!$C$1:$C$1001,1)=0,"",_xlfn.XLOOKUP(C967,customers!$A$1:$A$1001,customers!$C$1:$C$1001,1))</f>
        <v>jjefferysqt@blog.com</v>
      </c>
      <c r="H967" s="2" t="str">
        <f>_xlfn.XLOOKUP(C967,customers!$A$1:$A$1001,customers!$G$1:$G$1001,"",)</f>
        <v>United States</v>
      </c>
      <c r="I967" t="str">
        <f>INDEX(products!$A$1:$G$49,MATCH(orders!$D967,products!$A$1:$A$49,0),MATCH(orders!I$1,products!$A$1:$G$1,0))</f>
        <v>Rob</v>
      </c>
      <c r="J967" t="str">
        <f>INDEX(products!$A$1:$G$49,MATCH(orders!$D967,products!$A$1:$A$49,0),MATCH(orders!J$1,products!$A$1:$G$1,0))</f>
        <v>M</v>
      </c>
      <c r="K967">
        <f>INDEX(products!$A$1:$G$49,MATCH(orders!$D967,products!$A$1:$A$49,0),MATCH(orders!K$1,products!$A$1:$G$1,0))</f>
        <v>1</v>
      </c>
      <c r="L967">
        <f>INDEX(products!$A$1:$G$49,MATCH(orders!$D967,products!$A$1:$A$49,0),MATCH(orders!L$1,products!$A$1:$G$1,0))</f>
        <v>9.9499999999999993</v>
      </c>
      <c r="M967">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_xlfn.XLOOKUP(C968,customers!$A$1:$A$1001,customers!$B$1:$B$1001,1)</f>
        <v>Bearnard Wardell</v>
      </c>
      <c r="G968" s="2" t="str">
        <f>IF(_xlfn.XLOOKUP(C968,customers!$A$1:$A$1001,customers!$C$1:$C$1001,1)=0,"",_xlfn.XLOOKUP(C968,customers!$A$1:$A$1001,customers!$C$1:$C$1001,1))</f>
        <v>bwardellqu@adobe.com</v>
      </c>
      <c r="H968" s="2" t="str">
        <f>_xlfn.XLOOKUP(C968,customers!$A$1:$A$1001,customers!$G$1:$G$1001,"",)</f>
        <v>United States</v>
      </c>
      <c r="I968" t="str">
        <f>INDEX(products!$A$1:$G$49,MATCH(orders!$D968,products!$A$1:$A$49,0),MATCH(orders!I$1,products!$A$1:$G$1,0))</f>
        <v>Exc</v>
      </c>
      <c r="J968" t="str">
        <f>INDEX(products!$A$1:$G$49,MATCH(orders!$D968,products!$A$1:$A$49,0),MATCH(orders!J$1,products!$A$1:$G$1,0))</f>
        <v>L</v>
      </c>
      <c r="K968">
        <f>INDEX(products!$A$1:$G$49,MATCH(orders!$D968,products!$A$1:$A$49,0),MATCH(orders!K$1,products!$A$1:$G$1,0))</f>
        <v>0.5</v>
      </c>
      <c r="L968">
        <f>INDEX(products!$A$1:$G$49,MATCH(orders!$D968,products!$A$1:$A$49,0),MATCH(orders!L$1,products!$A$1:$G$1,0))</f>
        <v>8.91</v>
      </c>
      <c r="M968">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_xlfn.XLOOKUP(C969,customers!$A$1:$A$1001,customers!$B$1:$B$1001,1)</f>
        <v>Zeke Walisiak</v>
      </c>
      <c r="G969" s="2" t="str">
        <f>IF(_xlfn.XLOOKUP(C969,customers!$A$1:$A$1001,customers!$C$1:$C$1001,1)=0,"",_xlfn.XLOOKUP(C969,customers!$A$1:$A$1001,customers!$C$1:$C$1001,1))</f>
        <v>zwalisiakqv@ucsd.edu</v>
      </c>
      <c r="H969" s="2" t="str">
        <f>_xlfn.XLOOKUP(C969,customers!$A$1:$A$1001,customers!$G$1:$G$1001,"",)</f>
        <v>Ireland</v>
      </c>
      <c r="I969" t="str">
        <f>INDEX(products!$A$1:$G$49,MATCH(orders!$D969,products!$A$1:$A$49,0),MATCH(orders!I$1,products!$A$1:$G$1,0))</f>
        <v>Rob</v>
      </c>
      <c r="J969" t="str">
        <f>INDEX(products!$A$1:$G$49,MATCH(orders!$D969,products!$A$1:$A$49,0),MATCH(orders!J$1,products!$A$1:$G$1,0))</f>
        <v>D</v>
      </c>
      <c r="K969">
        <f>INDEX(products!$A$1:$G$49,MATCH(orders!$D969,products!$A$1:$A$49,0),MATCH(orders!K$1,products!$A$1:$G$1,0))</f>
        <v>0.2</v>
      </c>
      <c r="L969">
        <f>INDEX(products!$A$1:$G$49,MATCH(orders!$D969,products!$A$1:$A$49,0),MATCH(orders!L$1,products!$A$1:$G$1,0))</f>
        <v>2.6849999999999996</v>
      </c>
      <c r="M969">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_xlfn.XLOOKUP(C970,customers!$A$1:$A$1001,customers!$B$1:$B$1001,1)</f>
        <v>Wiley Leopold</v>
      </c>
      <c r="G970" s="2" t="str">
        <f>IF(_xlfn.XLOOKUP(C970,customers!$A$1:$A$1001,customers!$C$1:$C$1001,1)=0,"",_xlfn.XLOOKUP(C970,customers!$A$1:$A$1001,customers!$C$1:$C$1001,1))</f>
        <v>wleopoldqw@blogspot.com</v>
      </c>
      <c r="H970" s="2" t="str">
        <f>_xlfn.XLOOKUP(C970,customers!$A$1:$A$1001,customers!$G$1:$G$1001,"",)</f>
        <v>United States</v>
      </c>
      <c r="I970" t="str">
        <f>INDEX(products!$A$1:$G$49,MATCH(orders!$D970,products!$A$1:$A$49,0),MATCH(orders!I$1,products!$A$1:$G$1,0))</f>
        <v>Rob</v>
      </c>
      <c r="J970" t="str">
        <f>INDEX(products!$A$1:$G$49,MATCH(orders!$D970,products!$A$1:$A$49,0),MATCH(orders!J$1,products!$A$1:$G$1,0))</f>
        <v>M</v>
      </c>
      <c r="K970">
        <f>INDEX(products!$A$1:$G$49,MATCH(orders!$D970,products!$A$1:$A$49,0),MATCH(orders!K$1,products!$A$1:$G$1,0))</f>
        <v>0.2</v>
      </c>
      <c r="L970">
        <f>INDEX(products!$A$1:$G$49,MATCH(orders!$D970,products!$A$1:$A$49,0),MATCH(orders!L$1,products!$A$1:$G$1,0))</f>
        <v>2.9849999999999999</v>
      </c>
      <c r="M970">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_xlfn.XLOOKUP(C971,customers!$A$1:$A$1001,customers!$B$1:$B$1001,1)</f>
        <v>Chiarra Shalders</v>
      </c>
      <c r="G971" s="2" t="str">
        <f>IF(_xlfn.XLOOKUP(C971,customers!$A$1:$A$1001,customers!$C$1:$C$1001,1)=0,"",_xlfn.XLOOKUP(C971,customers!$A$1:$A$1001,customers!$C$1:$C$1001,1))</f>
        <v>cshaldersqx@cisco.com</v>
      </c>
      <c r="H971" s="2" t="str">
        <f>_xlfn.XLOOKUP(C971,customers!$A$1:$A$1001,customers!$G$1:$G$1001,"",)</f>
        <v>United States</v>
      </c>
      <c r="I971" t="str">
        <f>INDEX(products!$A$1:$G$49,MATCH(orders!$D971,products!$A$1:$A$49,0),MATCH(orders!I$1,products!$A$1:$G$1,0))</f>
        <v>Lib</v>
      </c>
      <c r="J971" t="str">
        <f>INDEX(products!$A$1:$G$49,MATCH(orders!$D971,products!$A$1:$A$49,0),MATCH(orders!J$1,products!$A$1:$G$1,0))</f>
        <v>D</v>
      </c>
      <c r="K971">
        <f>INDEX(products!$A$1:$G$49,MATCH(orders!$D971,products!$A$1:$A$49,0),MATCH(orders!K$1,products!$A$1:$G$1,0))</f>
        <v>1</v>
      </c>
      <c r="L971">
        <f>INDEX(products!$A$1:$G$49,MATCH(orders!$D971,products!$A$1:$A$49,0),MATCH(orders!L$1,products!$A$1:$G$1,0))</f>
        <v>12.95</v>
      </c>
      <c r="M971">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_xlfn.XLOOKUP(C972,customers!$A$1:$A$1001,customers!$B$1:$B$1001,1)</f>
        <v>Sharl Southerill</v>
      </c>
      <c r="G972" s="2" t="str">
        <f>IF(_xlfn.XLOOKUP(C972,customers!$A$1:$A$1001,customers!$C$1:$C$1001,1)=0,"",_xlfn.XLOOKUP(C972,customers!$A$1:$A$1001,customers!$C$1:$C$1001,1))</f>
        <v/>
      </c>
      <c r="H972" s="2" t="str">
        <f>_xlfn.XLOOKUP(C972,customers!$A$1:$A$1001,customers!$G$1:$G$1001,"",)</f>
        <v>United States</v>
      </c>
      <c r="I972" t="str">
        <f>INDEX(products!$A$1:$G$49,MATCH(orders!$D972,products!$A$1:$A$49,0),MATCH(orders!I$1,products!$A$1:$G$1,0))</f>
        <v>Exc</v>
      </c>
      <c r="J972" t="str">
        <f>INDEX(products!$A$1:$G$49,MATCH(orders!$D972,products!$A$1:$A$49,0),MATCH(orders!J$1,products!$A$1:$G$1,0))</f>
        <v>M</v>
      </c>
      <c r="K972">
        <f>INDEX(products!$A$1:$G$49,MATCH(orders!$D972,products!$A$1:$A$49,0),MATCH(orders!K$1,products!$A$1:$G$1,0))</f>
        <v>0.5</v>
      </c>
      <c r="L972">
        <f>INDEX(products!$A$1:$G$49,MATCH(orders!$D972,products!$A$1:$A$49,0),MATCH(orders!L$1,products!$A$1:$G$1,0))</f>
        <v>8.25</v>
      </c>
      <c r="M972">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_xlfn.XLOOKUP(C973,customers!$A$1:$A$1001,customers!$B$1:$B$1001,1)</f>
        <v>Noni Furber</v>
      </c>
      <c r="G973" s="2" t="str">
        <f>IF(_xlfn.XLOOKUP(C973,customers!$A$1:$A$1001,customers!$C$1:$C$1001,1)=0,"",_xlfn.XLOOKUP(C973,customers!$A$1:$A$1001,customers!$C$1:$C$1001,1))</f>
        <v>nfurberqz@jugem.jp</v>
      </c>
      <c r="H973" s="2" t="str">
        <f>_xlfn.XLOOKUP(C973,customers!$A$1:$A$1001,customers!$G$1:$G$1001,"",)</f>
        <v>United States</v>
      </c>
      <c r="I973" t="str">
        <f>INDEX(products!$A$1:$G$49,MATCH(orders!$D973,products!$A$1:$A$49,0),MATCH(orders!I$1,products!$A$1:$G$1,0))</f>
        <v>Ara</v>
      </c>
      <c r="J973" t="str">
        <f>INDEX(products!$A$1:$G$49,MATCH(orders!$D973,products!$A$1:$A$49,0),MATCH(orders!J$1,products!$A$1:$G$1,0))</f>
        <v>L</v>
      </c>
      <c r="K973">
        <f>INDEX(products!$A$1:$G$49,MATCH(orders!$D973,products!$A$1:$A$49,0),MATCH(orders!K$1,products!$A$1:$G$1,0))</f>
        <v>2.5</v>
      </c>
      <c r="L973">
        <f>INDEX(products!$A$1:$G$49,MATCH(orders!$D973,products!$A$1:$A$49,0),MATCH(orders!L$1,products!$A$1:$G$1,0))</f>
        <v>29.784999999999997</v>
      </c>
      <c r="M973">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_xlfn.XLOOKUP(C974,customers!$A$1:$A$1001,customers!$B$1:$B$1001,1)</f>
        <v>Dinah Crutcher</v>
      </c>
      <c r="G974" s="2" t="str">
        <f>IF(_xlfn.XLOOKUP(C974,customers!$A$1:$A$1001,customers!$C$1:$C$1001,1)=0,"",_xlfn.XLOOKUP(C974,customers!$A$1:$A$1001,customers!$C$1:$C$1001,1))</f>
        <v/>
      </c>
      <c r="H974" s="2" t="str">
        <f>_xlfn.XLOOKUP(C974,customers!$A$1:$A$1001,customers!$G$1:$G$1001,"",)</f>
        <v>Ireland</v>
      </c>
      <c r="I974" t="str">
        <f>INDEX(products!$A$1:$G$49,MATCH(orders!$D974,products!$A$1:$A$49,0),MATCH(orders!I$1,products!$A$1:$G$1,0))</f>
        <v>Ara</v>
      </c>
      <c r="J974" t="str">
        <f>INDEX(products!$A$1:$G$49,MATCH(orders!$D974,products!$A$1:$A$49,0),MATCH(orders!J$1,products!$A$1:$G$1,0))</f>
        <v>L</v>
      </c>
      <c r="K974">
        <f>INDEX(products!$A$1:$G$49,MATCH(orders!$D974,products!$A$1:$A$49,0),MATCH(orders!K$1,products!$A$1:$G$1,0))</f>
        <v>2.5</v>
      </c>
      <c r="L974">
        <f>INDEX(products!$A$1:$G$49,MATCH(orders!$D974,products!$A$1:$A$49,0),MATCH(orders!L$1,products!$A$1:$G$1,0))</f>
        <v>29.784999999999997</v>
      </c>
      <c r="M974">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_xlfn.XLOOKUP(C975,customers!$A$1:$A$1001,customers!$B$1:$B$1001,1)</f>
        <v>Charlean Keave</v>
      </c>
      <c r="G975" s="2" t="str">
        <f>IF(_xlfn.XLOOKUP(C975,customers!$A$1:$A$1001,customers!$C$1:$C$1001,1)=0,"",_xlfn.XLOOKUP(C975,customers!$A$1:$A$1001,customers!$C$1:$C$1001,1))</f>
        <v>ckeaver1@ucoz.com</v>
      </c>
      <c r="H975" s="2" t="str">
        <f>_xlfn.XLOOKUP(C975,customers!$A$1:$A$1001,customers!$G$1:$G$1001,"",)</f>
        <v>United States</v>
      </c>
      <c r="I975" t="str">
        <f>INDEX(products!$A$1:$G$49,MATCH(orders!$D975,products!$A$1:$A$49,0),MATCH(orders!I$1,products!$A$1:$G$1,0))</f>
        <v>Lib</v>
      </c>
      <c r="J975" t="str">
        <f>INDEX(products!$A$1:$G$49,MATCH(orders!$D975,products!$A$1:$A$49,0),MATCH(orders!J$1,products!$A$1:$G$1,0))</f>
        <v>M</v>
      </c>
      <c r="K975">
        <f>INDEX(products!$A$1:$G$49,MATCH(orders!$D975,products!$A$1:$A$49,0),MATCH(orders!K$1,products!$A$1:$G$1,0))</f>
        <v>1</v>
      </c>
      <c r="L975">
        <f>INDEX(products!$A$1:$G$49,MATCH(orders!$D975,products!$A$1:$A$49,0),MATCH(orders!L$1,products!$A$1:$G$1,0))</f>
        <v>14.55</v>
      </c>
      <c r="M97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_xlfn.XLOOKUP(C976,customers!$A$1:$A$1001,customers!$B$1:$B$1001,1)</f>
        <v>Sada Roseborough</v>
      </c>
      <c r="G976" s="2" t="str">
        <f>IF(_xlfn.XLOOKUP(C976,customers!$A$1:$A$1001,customers!$C$1:$C$1001,1)=0,"",_xlfn.XLOOKUP(C976,customers!$A$1:$A$1001,customers!$C$1:$C$1001,1))</f>
        <v>sroseboroughr2@virginia.edu</v>
      </c>
      <c r="H976" s="2" t="str">
        <f>_xlfn.XLOOKUP(C976,customers!$A$1:$A$1001,customers!$G$1:$G$1001,"",)</f>
        <v>United States</v>
      </c>
      <c r="I976" t="str">
        <f>INDEX(products!$A$1:$G$49,MATCH(orders!$D976,products!$A$1:$A$49,0),MATCH(orders!I$1,products!$A$1:$G$1,0))</f>
        <v>Rob</v>
      </c>
      <c r="J976" t="str">
        <f>INDEX(products!$A$1:$G$49,MATCH(orders!$D976,products!$A$1:$A$49,0),MATCH(orders!J$1,products!$A$1:$G$1,0))</f>
        <v>D</v>
      </c>
      <c r="K976">
        <f>INDEX(products!$A$1:$G$49,MATCH(orders!$D976,products!$A$1:$A$49,0),MATCH(orders!K$1,products!$A$1:$G$1,0))</f>
        <v>0.5</v>
      </c>
      <c r="L976">
        <f>INDEX(products!$A$1:$G$49,MATCH(orders!$D976,products!$A$1:$A$49,0),MATCH(orders!L$1,products!$A$1:$G$1,0))</f>
        <v>5.3699999999999992</v>
      </c>
      <c r="M976">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_xlfn.XLOOKUP(C977,customers!$A$1:$A$1001,customers!$B$1:$B$1001,1)</f>
        <v>Clayton Kingwell</v>
      </c>
      <c r="G977" s="2" t="str">
        <f>IF(_xlfn.XLOOKUP(C977,customers!$A$1:$A$1001,customers!$C$1:$C$1001,1)=0,"",_xlfn.XLOOKUP(C977,customers!$A$1:$A$1001,customers!$C$1:$C$1001,1))</f>
        <v>ckingwellr3@squarespace.com</v>
      </c>
      <c r="H977" s="2" t="str">
        <f>_xlfn.XLOOKUP(C977,customers!$A$1:$A$1001,customers!$G$1:$G$1001,"",)</f>
        <v>Ireland</v>
      </c>
      <c r="I977" t="str">
        <f>INDEX(products!$A$1:$G$49,MATCH(orders!$D977,products!$A$1:$A$49,0),MATCH(orders!I$1,products!$A$1:$G$1,0))</f>
        <v>Ara</v>
      </c>
      <c r="J977" t="str">
        <f>INDEX(products!$A$1:$G$49,MATCH(orders!$D977,products!$A$1:$A$49,0),MATCH(orders!J$1,products!$A$1:$G$1,0))</f>
        <v>D</v>
      </c>
      <c r="K977">
        <f>INDEX(products!$A$1:$G$49,MATCH(orders!$D977,products!$A$1:$A$49,0),MATCH(orders!K$1,products!$A$1:$G$1,0))</f>
        <v>0.2</v>
      </c>
      <c r="L977">
        <f>INDEX(products!$A$1:$G$49,MATCH(orders!$D977,products!$A$1:$A$49,0),MATCH(orders!L$1,products!$A$1:$G$1,0))</f>
        <v>2.9849999999999999</v>
      </c>
      <c r="M977">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_xlfn.XLOOKUP(C978,customers!$A$1:$A$1001,customers!$B$1:$B$1001,1)</f>
        <v>Kacy Canto</v>
      </c>
      <c r="G978" s="2" t="str">
        <f>IF(_xlfn.XLOOKUP(C978,customers!$A$1:$A$1001,customers!$C$1:$C$1001,1)=0,"",_xlfn.XLOOKUP(C978,customers!$A$1:$A$1001,customers!$C$1:$C$1001,1))</f>
        <v>kcantor4@gmpg.org</v>
      </c>
      <c r="H978" s="2" t="str">
        <f>_xlfn.XLOOKUP(C978,customers!$A$1:$A$1001,customers!$G$1:$G$1001,"",)</f>
        <v>United States</v>
      </c>
      <c r="I978" t="str">
        <f>INDEX(products!$A$1:$G$49,MATCH(orders!$D978,products!$A$1:$A$49,0),MATCH(orders!I$1,products!$A$1:$G$1,0))</f>
        <v>Rob</v>
      </c>
      <c r="J978" t="str">
        <f>INDEX(products!$A$1:$G$49,MATCH(orders!$D978,products!$A$1:$A$49,0),MATCH(orders!J$1,products!$A$1:$G$1,0))</f>
        <v>L</v>
      </c>
      <c r="K978">
        <f>INDEX(products!$A$1:$G$49,MATCH(orders!$D978,products!$A$1:$A$49,0),MATCH(orders!K$1,products!$A$1:$G$1,0))</f>
        <v>2.5</v>
      </c>
      <c r="L978">
        <f>INDEX(products!$A$1:$G$49,MATCH(orders!$D978,products!$A$1:$A$49,0),MATCH(orders!L$1,products!$A$1:$G$1,0))</f>
        <v>27.484999999999996</v>
      </c>
      <c r="M978">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_xlfn.XLOOKUP(C979,customers!$A$1:$A$1001,customers!$B$1:$B$1001,1)</f>
        <v>Mab Blakemore</v>
      </c>
      <c r="G979" s="2" t="str">
        <f>IF(_xlfn.XLOOKUP(C979,customers!$A$1:$A$1001,customers!$C$1:$C$1001,1)=0,"",_xlfn.XLOOKUP(C979,customers!$A$1:$A$1001,customers!$C$1:$C$1001,1))</f>
        <v>mblakemorer5@nsw.gov.au</v>
      </c>
      <c r="H979" s="2" t="str">
        <f>_xlfn.XLOOKUP(C979,customers!$A$1:$A$1001,customers!$G$1:$G$1001,"",)</f>
        <v>United States</v>
      </c>
      <c r="I979" t="str">
        <f>INDEX(products!$A$1:$G$49,MATCH(orders!$D979,products!$A$1:$A$49,0),MATCH(orders!I$1,products!$A$1:$G$1,0))</f>
        <v>Rob</v>
      </c>
      <c r="J979" t="str">
        <f>INDEX(products!$A$1:$G$49,MATCH(orders!$D979,products!$A$1:$A$49,0),MATCH(orders!J$1,products!$A$1:$G$1,0))</f>
        <v>L</v>
      </c>
      <c r="K979">
        <f>INDEX(products!$A$1:$G$49,MATCH(orders!$D979,products!$A$1:$A$49,0),MATCH(orders!K$1,products!$A$1:$G$1,0))</f>
        <v>1</v>
      </c>
      <c r="L979">
        <f>INDEX(products!$A$1:$G$49,MATCH(orders!$D979,products!$A$1:$A$49,0),MATCH(orders!L$1,products!$A$1:$G$1,0))</f>
        <v>11.95</v>
      </c>
      <c r="M979">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_xlfn.XLOOKUP(C980,customers!$A$1:$A$1001,customers!$B$1:$B$1001,1)</f>
        <v>Charlean Keave</v>
      </c>
      <c r="G980" s="2" t="str">
        <f>IF(_xlfn.XLOOKUP(C980,customers!$A$1:$A$1001,customers!$C$1:$C$1001,1)=0,"",_xlfn.XLOOKUP(C980,customers!$A$1:$A$1001,customers!$C$1:$C$1001,1))</f>
        <v>ckeaver1@ucoz.com</v>
      </c>
      <c r="H980" s="2" t="str">
        <f>_xlfn.XLOOKUP(C980,customers!$A$1:$A$1001,customers!$G$1:$G$1001,"",)</f>
        <v>United States</v>
      </c>
      <c r="I980" t="str">
        <f>INDEX(products!$A$1:$G$49,MATCH(orders!$D980,products!$A$1:$A$49,0),MATCH(orders!I$1,products!$A$1:$G$1,0))</f>
        <v>Ara</v>
      </c>
      <c r="J980" t="str">
        <f>INDEX(products!$A$1:$G$49,MATCH(orders!$D980,products!$A$1:$A$49,0),MATCH(orders!J$1,products!$A$1:$G$1,0))</f>
        <v>L</v>
      </c>
      <c r="K980">
        <f>INDEX(products!$A$1:$G$49,MATCH(orders!$D980,products!$A$1:$A$49,0),MATCH(orders!K$1,products!$A$1:$G$1,0))</f>
        <v>0.5</v>
      </c>
      <c r="L980">
        <f>INDEX(products!$A$1:$G$49,MATCH(orders!$D980,products!$A$1:$A$49,0),MATCH(orders!L$1,products!$A$1:$G$1,0))</f>
        <v>7.77</v>
      </c>
      <c r="M980">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_xlfn.XLOOKUP(C981,customers!$A$1:$A$1001,customers!$B$1:$B$1001,1)</f>
        <v>Javier Causnett</v>
      </c>
      <c r="G981" s="2" t="str">
        <f>IF(_xlfn.XLOOKUP(C981,customers!$A$1:$A$1001,customers!$C$1:$C$1001,1)=0,"",_xlfn.XLOOKUP(C981,customers!$A$1:$A$1001,customers!$C$1:$C$1001,1))</f>
        <v/>
      </c>
      <c r="H981" s="2" t="str">
        <f>_xlfn.XLOOKUP(C981,customers!$A$1:$A$1001,customers!$G$1:$G$1001,"",)</f>
        <v>United States</v>
      </c>
      <c r="I981" t="str">
        <f>INDEX(products!$A$1:$G$49,MATCH(orders!$D981,products!$A$1:$A$49,0),MATCH(orders!I$1,products!$A$1:$G$1,0))</f>
        <v>Rob</v>
      </c>
      <c r="J981" t="str">
        <f>INDEX(products!$A$1:$G$49,MATCH(orders!$D981,products!$A$1:$A$49,0),MATCH(orders!J$1,products!$A$1:$G$1,0))</f>
        <v>D</v>
      </c>
      <c r="K981">
        <f>INDEX(products!$A$1:$G$49,MATCH(orders!$D981,products!$A$1:$A$49,0),MATCH(orders!K$1,products!$A$1:$G$1,0))</f>
        <v>0.5</v>
      </c>
      <c r="L981">
        <f>INDEX(products!$A$1:$G$49,MATCH(orders!$D981,products!$A$1:$A$49,0),MATCH(orders!L$1,products!$A$1:$G$1,0))</f>
        <v>5.3699999999999992</v>
      </c>
      <c r="M981">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_xlfn.XLOOKUP(C982,customers!$A$1:$A$1001,customers!$B$1:$B$1001,1)</f>
        <v>Demetris Micheli</v>
      </c>
      <c r="G982" s="2" t="str">
        <f>IF(_xlfn.XLOOKUP(C982,customers!$A$1:$A$1001,customers!$C$1:$C$1001,1)=0,"",_xlfn.XLOOKUP(C982,customers!$A$1:$A$1001,customers!$C$1:$C$1001,1))</f>
        <v/>
      </c>
      <c r="H982" s="2" t="str">
        <f>_xlfn.XLOOKUP(C982,customers!$A$1:$A$1001,customers!$G$1:$G$1001,"",)</f>
        <v>United States</v>
      </c>
      <c r="I982" t="str">
        <f>INDEX(products!$A$1:$G$49,MATCH(orders!$D982,products!$A$1:$A$49,0),MATCH(orders!I$1,products!$A$1:$G$1,0))</f>
        <v>Exc</v>
      </c>
      <c r="J982" t="str">
        <f>INDEX(products!$A$1:$G$49,MATCH(orders!$D982,products!$A$1:$A$49,0),MATCH(orders!J$1,products!$A$1:$G$1,0))</f>
        <v>D</v>
      </c>
      <c r="K982">
        <f>INDEX(products!$A$1:$G$49,MATCH(orders!$D982,products!$A$1:$A$49,0),MATCH(orders!K$1,products!$A$1:$G$1,0))</f>
        <v>2.5</v>
      </c>
      <c r="L982">
        <f>INDEX(products!$A$1:$G$49,MATCH(orders!$D982,products!$A$1:$A$49,0),MATCH(orders!L$1,products!$A$1:$G$1,0))</f>
        <v>27.945</v>
      </c>
      <c r="M982">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_xlfn.XLOOKUP(C983,customers!$A$1:$A$1001,customers!$B$1:$B$1001,1)</f>
        <v>Chloette Bernardot</v>
      </c>
      <c r="G983" s="2" t="str">
        <f>IF(_xlfn.XLOOKUP(C983,customers!$A$1:$A$1001,customers!$C$1:$C$1001,1)=0,"",_xlfn.XLOOKUP(C983,customers!$A$1:$A$1001,customers!$C$1:$C$1001,1))</f>
        <v>cbernardotr9@wix.com</v>
      </c>
      <c r="H983" s="2" t="str">
        <f>_xlfn.XLOOKUP(C983,customers!$A$1:$A$1001,customers!$G$1:$G$1001,"",)</f>
        <v>United States</v>
      </c>
      <c r="I983" t="str">
        <f>INDEX(products!$A$1:$G$49,MATCH(orders!$D983,products!$A$1:$A$49,0),MATCH(orders!I$1,products!$A$1:$G$1,0))</f>
        <v>Exc</v>
      </c>
      <c r="J983" t="str">
        <f>INDEX(products!$A$1:$G$49,MATCH(orders!$D983,products!$A$1:$A$49,0),MATCH(orders!J$1,products!$A$1:$G$1,0))</f>
        <v>D</v>
      </c>
      <c r="K983">
        <f>INDEX(products!$A$1:$G$49,MATCH(orders!$D983,products!$A$1:$A$49,0),MATCH(orders!K$1,products!$A$1:$G$1,0))</f>
        <v>0.2</v>
      </c>
      <c r="L983">
        <f>INDEX(products!$A$1:$G$49,MATCH(orders!$D983,products!$A$1:$A$49,0),MATCH(orders!L$1,products!$A$1:$G$1,0))</f>
        <v>3.645</v>
      </c>
      <c r="M983">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_xlfn.XLOOKUP(C984,customers!$A$1:$A$1001,customers!$B$1:$B$1001,1)</f>
        <v>Kim Kemery</v>
      </c>
      <c r="G984" s="2" t="str">
        <f>IF(_xlfn.XLOOKUP(C984,customers!$A$1:$A$1001,customers!$C$1:$C$1001,1)=0,"",_xlfn.XLOOKUP(C984,customers!$A$1:$A$1001,customers!$C$1:$C$1001,1))</f>
        <v>kkemeryra@t.co</v>
      </c>
      <c r="H984" s="2" t="str">
        <f>_xlfn.XLOOKUP(C984,customers!$A$1:$A$1001,customers!$G$1:$G$1001,"",)</f>
        <v>United States</v>
      </c>
      <c r="I984" t="str">
        <f>INDEX(products!$A$1:$G$49,MATCH(orders!$D984,products!$A$1:$A$49,0),MATCH(orders!I$1,products!$A$1:$G$1,0))</f>
        <v>Rob</v>
      </c>
      <c r="J984" t="str">
        <f>INDEX(products!$A$1:$G$49,MATCH(orders!$D984,products!$A$1:$A$49,0),MATCH(orders!J$1,products!$A$1:$G$1,0))</f>
        <v>L</v>
      </c>
      <c r="K984">
        <f>INDEX(products!$A$1:$G$49,MATCH(orders!$D984,products!$A$1:$A$49,0),MATCH(orders!K$1,products!$A$1:$G$1,0))</f>
        <v>1</v>
      </c>
      <c r="L984">
        <f>INDEX(products!$A$1:$G$49,MATCH(orders!$D984,products!$A$1:$A$49,0),MATCH(orders!L$1,products!$A$1:$G$1,0))</f>
        <v>11.95</v>
      </c>
      <c r="M984">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_xlfn.XLOOKUP(C985,customers!$A$1:$A$1001,customers!$B$1:$B$1001,1)</f>
        <v>Fanchette Parlot</v>
      </c>
      <c r="G985" s="2" t="str">
        <f>IF(_xlfn.XLOOKUP(C985,customers!$A$1:$A$1001,customers!$C$1:$C$1001,1)=0,"",_xlfn.XLOOKUP(C985,customers!$A$1:$A$1001,customers!$C$1:$C$1001,1))</f>
        <v>fparlotrb@forbes.com</v>
      </c>
      <c r="H985" s="2" t="str">
        <f>_xlfn.XLOOKUP(C985,customers!$A$1:$A$1001,customers!$G$1:$G$1001,"",)</f>
        <v>United States</v>
      </c>
      <c r="I985" t="str">
        <f>INDEX(products!$A$1:$G$49,MATCH(orders!$D985,products!$A$1:$A$49,0),MATCH(orders!I$1,products!$A$1:$G$1,0))</f>
        <v>Ara</v>
      </c>
      <c r="J985" t="str">
        <f>INDEX(products!$A$1:$G$49,MATCH(orders!$D985,products!$A$1:$A$49,0),MATCH(orders!J$1,products!$A$1:$G$1,0))</f>
        <v>M</v>
      </c>
      <c r="K985">
        <f>INDEX(products!$A$1:$G$49,MATCH(orders!$D985,products!$A$1:$A$49,0),MATCH(orders!K$1,products!$A$1:$G$1,0))</f>
        <v>0.2</v>
      </c>
      <c r="L985">
        <f>INDEX(products!$A$1:$G$49,MATCH(orders!$D985,products!$A$1:$A$49,0),MATCH(orders!L$1,products!$A$1:$G$1,0))</f>
        <v>3.375</v>
      </c>
      <c r="M98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_xlfn.XLOOKUP(C986,customers!$A$1:$A$1001,customers!$B$1:$B$1001,1)</f>
        <v>Ramon Cheak</v>
      </c>
      <c r="G986" s="2" t="str">
        <f>IF(_xlfn.XLOOKUP(C986,customers!$A$1:$A$1001,customers!$C$1:$C$1001,1)=0,"",_xlfn.XLOOKUP(C986,customers!$A$1:$A$1001,customers!$C$1:$C$1001,1))</f>
        <v>rcheakrc@tripadvisor.com</v>
      </c>
      <c r="H986" s="2" t="str">
        <f>_xlfn.XLOOKUP(C986,customers!$A$1:$A$1001,customers!$G$1:$G$1001,"",)</f>
        <v>Ireland</v>
      </c>
      <c r="I986" t="str">
        <f>INDEX(products!$A$1:$G$49,MATCH(orders!$D986,products!$A$1:$A$49,0),MATCH(orders!I$1,products!$A$1:$G$1,0))</f>
        <v>Exc</v>
      </c>
      <c r="J986" t="str">
        <f>INDEX(products!$A$1:$G$49,MATCH(orders!$D986,products!$A$1:$A$49,0),MATCH(orders!J$1,products!$A$1:$G$1,0))</f>
        <v>M</v>
      </c>
      <c r="K986">
        <f>INDEX(products!$A$1:$G$49,MATCH(orders!$D986,products!$A$1:$A$49,0),MATCH(orders!K$1,products!$A$1:$G$1,0))</f>
        <v>2.5</v>
      </c>
      <c r="L986">
        <f>INDEX(products!$A$1:$G$49,MATCH(orders!$D986,products!$A$1:$A$49,0),MATCH(orders!L$1,products!$A$1:$G$1,0))</f>
        <v>31.624999999999996</v>
      </c>
      <c r="M986">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_xlfn.XLOOKUP(C987,customers!$A$1:$A$1001,customers!$B$1:$B$1001,1)</f>
        <v>Koressa O'Geneay</v>
      </c>
      <c r="G987" s="2" t="str">
        <f>IF(_xlfn.XLOOKUP(C987,customers!$A$1:$A$1001,customers!$C$1:$C$1001,1)=0,"",_xlfn.XLOOKUP(C987,customers!$A$1:$A$1001,customers!$C$1:$C$1001,1))</f>
        <v>kogeneayrd@utexas.edu</v>
      </c>
      <c r="H987" s="2" t="str">
        <f>_xlfn.XLOOKUP(C987,customers!$A$1:$A$1001,customers!$G$1:$G$1001,"",)</f>
        <v>United States</v>
      </c>
      <c r="I987" t="str">
        <f>INDEX(products!$A$1:$G$49,MATCH(orders!$D987,products!$A$1:$A$49,0),MATCH(orders!I$1,products!$A$1:$G$1,0))</f>
        <v>Rob</v>
      </c>
      <c r="J987" t="str">
        <f>INDEX(products!$A$1:$G$49,MATCH(orders!$D987,products!$A$1:$A$49,0),MATCH(orders!J$1,products!$A$1:$G$1,0))</f>
        <v>L</v>
      </c>
      <c r="K987">
        <f>INDEX(products!$A$1:$G$49,MATCH(orders!$D987,products!$A$1:$A$49,0),MATCH(orders!K$1,products!$A$1:$G$1,0))</f>
        <v>1</v>
      </c>
      <c r="L987">
        <f>INDEX(products!$A$1:$G$49,MATCH(orders!$D987,products!$A$1:$A$49,0),MATCH(orders!L$1,products!$A$1:$G$1,0))</f>
        <v>11.95</v>
      </c>
      <c r="M987">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_xlfn.XLOOKUP(C988,customers!$A$1:$A$1001,customers!$B$1:$B$1001,1)</f>
        <v>Claudell Ayre</v>
      </c>
      <c r="G988" s="2" t="str">
        <f>IF(_xlfn.XLOOKUP(C988,customers!$A$1:$A$1001,customers!$C$1:$C$1001,1)=0,"",_xlfn.XLOOKUP(C988,customers!$A$1:$A$1001,customers!$C$1:$C$1001,1))</f>
        <v>cayrere@symantec.com</v>
      </c>
      <c r="H988" s="2" t="str">
        <f>_xlfn.XLOOKUP(C988,customers!$A$1:$A$1001,customers!$G$1:$G$1001,"",)</f>
        <v>United States</v>
      </c>
      <c r="I988" t="str">
        <f>INDEX(products!$A$1:$G$49,MATCH(orders!$D988,products!$A$1:$A$49,0),MATCH(orders!I$1,products!$A$1:$G$1,0))</f>
        <v>Lib</v>
      </c>
      <c r="J988" t="str">
        <f>INDEX(products!$A$1:$G$49,MATCH(orders!$D988,products!$A$1:$A$49,0),MATCH(orders!J$1,products!$A$1:$G$1,0))</f>
        <v>M</v>
      </c>
      <c r="K988">
        <f>INDEX(products!$A$1:$G$49,MATCH(orders!$D988,products!$A$1:$A$49,0),MATCH(orders!K$1,products!$A$1:$G$1,0))</f>
        <v>2.5</v>
      </c>
      <c r="L988">
        <f>INDEX(products!$A$1:$G$49,MATCH(orders!$D988,products!$A$1:$A$49,0),MATCH(orders!L$1,products!$A$1:$G$1,0))</f>
        <v>33.464999999999996</v>
      </c>
      <c r="M988">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_xlfn.XLOOKUP(C989,customers!$A$1:$A$1001,customers!$B$1:$B$1001,1)</f>
        <v>Lorianne Kyneton</v>
      </c>
      <c r="G989" s="2" t="str">
        <f>IF(_xlfn.XLOOKUP(C989,customers!$A$1:$A$1001,customers!$C$1:$C$1001,1)=0,"",_xlfn.XLOOKUP(C989,customers!$A$1:$A$1001,customers!$C$1:$C$1001,1))</f>
        <v>lkynetonrf@macromedia.com</v>
      </c>
      <c r="H989" s="2" t="str">
        <f>_xlfn.XLOOKUP(C989,customers!$A$1:$A$1001,customers!$G$1:$G$1001,"",)</f>
        <v>United Kingdom</v>
      </c>
      <c r="I989" t="str">
        <f>INDEX(products!$A$1:$G$49,MATCH(orders!$D989,products!$A$1:$A$49,0),MATCH(orders!I$1,products!$A$1:$G$1,0))</f>
        <v>Ara</v>
      </c>
      <c r="J989" t="str">
        <f>INDEX(products!$A$1:$G$49,MATCH(orders!$D989,products!$A$1:$A$49,0),MATCH(orders!J$1,products!$A$1:$G$1,0))</f>
        <v>D</v>
      </c>
      <c r="K989">
        <f>INDEX(products!$A$1:$G$49,MATCH(orders!$D989,products!$A$1:$A$49,0),MATCH(orders!K$1,products!$A$1:$G$1,0))</f>
        <v>0.5</v>
      </c>
      <c r="L989">
        <f>INDEX(products!$A$1:$G$49,MATCH(orders!$D989,products!$A$1:$A$49,0),MATCH(orders!L$1,products!$A$1:$G$1,0))</f>
        <v>5.97</v>
      </c>
      <c r="M989">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_xlfn.XLOOKUP(C990,customers!$A$1:$A$1001,customers!$B$1:$B$1001,1)</f>
        <v>Adele McFayden</v>
      </c>
      <c r="G990" s="2" t="str">
        <f>IF(_xlfn.XLOOKUP(C990,customers!$A$1:$A$1001,customers!$C$1:$C$1001,1)=0,"",_xlfn.XLOOKUP(C990,customers!$A$1:$A$1001,customers!$C$1:$C$1001,1))</f>
        <v/>
      </c>
      <c r="H990" s="2" t="str">
        <f>_xlfn.XLOOKUP(C990,customers!$A$1:$A$1001,customers!$G$1:$G$1001,"",)</f>
        <v>United Kingdom</v>
      </c>
      <c r="I990" t="str">
        <f>INDEX(products!$A$1:$G$49,MATCH(orders!$D990,products!$A$1:$A$49,0),MATCH(orders!I$1,products!$A$1:$G$1,0))</f>
        <v>Rob</v>
      </c>
      <c r="J990" t="str">
        <f>INDEX(products!$A$1:$G$49,MATCH(orders!$D990,products!$A$1:$A$49,0),MATCH(orders!J$1,products!$A$1:$G$1,0))</f>
        <v>M</v>
      </c>
      <c r="K990">
        <f>INDEX(products!$A$1:$G$49,MATCH(orders!$D990,products!$A$1:$A$49,0),MATCH(orders!K$1,products!$A$1:$G$1,0))</f>
        <v>1</v>
      </c>
      <c r="L990">
        <f>INDEX(products!$A$1:$G$49,MATCH(orders!$D990,products!$A$1:$A$49,0),MATCH(orders!L$1,products!$A$1:$G$1,0))</f>
        <v>9.9499999999999993</v>
      </c>
      <c r="M990">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_xlfn.XLOOKUP(C991,customers!$A$1:$A$1001,customers!$B$1:$B$1001,1)</f>
        <v>Herta Layne</v>
      </c>
      <c r="G991" s="2" t="str">
        <f>IF(_xlfn.XLOOKUP(C991,customers!$A$1:$A$1001,customers!$C$1:$C$1001,1)=0,"",_xlfn.XLOOKUP(C991,customers!$A$1:$A$1001,customers!$C$1:$C$1001,1))</f>
        <v/>
      </c>
      <c r="H991" s="2" t="str">
        <f>_xlfn.XLOOKUP(C991,customers!$A$1:$A$1001,customers!$G$1:$G$1001,"",)</f>
        <v>United States</v>
      </c>
      <c r="I991" t="str">
        <f>INDEX(products!$A$1:$G$49,MATCH(orders!$D991,products!$A$1:$A$49,0),MATCH(orders!I$1,products!$A$1:$G$1,0))</f>
        <v>Ara</v>
      </c>
      <c r="J991" t="str">
        <f>INDEX(products!$A$1:$G$49,MATCH(orders!$D991,products!$A$1:$A$49,0),MATCH(orders!J$1,products!$A$1:$G$1,0))</f>
        <v>M</v>
      </c>
      <c r="K991">
        <f>INDEX(products!$A$1:$G$49,MATCH(orders!$D991,products!$A$1:$A$49,0),MATCH(orders!K$1,products!$A$1:$G$1,0))</f>
        <v>2.5</v>
      </c>
      <c r="L991">
        <f>INDEX(products!$A$1:$G$49,MATCH(orders!$D991,products!$A$1:$A$49,0),MATCH(orders!L$1,products!$A$1:$G$1,0))</f>
        <v>25.874999999999996</v>
      </c>
      <c r="M991">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_xlfn.XLOOKUP(C992,customers!$A$1:$A$1001,customers!$B$1:$B$1001,1)</f>
        <v>Marguerite Graves</v>
      </c>
      <c r="G992" s="2" t="str">
        <f>IF(_xlfn.XLOOKUP(C992,customers!$A$1:$A$1001,customers!$C$1:$C$1001,1)=0,"",_xlfn.XLOOKUP(C992,customers!$A$1:$A$1001,customers!$C$1:$C$1001,1))</f>
        <v/>
      </c>
      <c r="H992" s="2" t="str">
        <f>_xlfn.XLOOKUP(C992,customers!$A$1:$A$1001,customers!$G$1:$G$1001,"",)</f>
        <v>United States</v>
      </c>
      <c r="I992" t="str">
        <f>INDEX(products!$A$1:$G$49,MATCH(orders!$D992,products!$A$1:$A$49,0),MATCH(orders!I$1,products!$A$1:$G$1,0))</f>
        <v>Exc</v>
      </c>
      <c r="J992" t="str">
        <f>INDEX(products!$A$1:$G$49,MATCH(orders!$D992,products!$A$1:$A$49,0),MATCH(orders!J$1,products!$A$1:$G$1,0))</f>
        <v>D</v>
      </c>
      <c r="K992">
        <f>INDEX(products!$A$1:$G$49,MATCH(orders!$D992,products!$A$1:$A$49,0),MATCH(orders!K$1,products!$A$1:$G$1,0))</f>
        <v>0.2</v>
      </c>
      <c r="L992">
        <f>INDEX(products!$A$1:$G$49,MATCH(orders!$D992,products!$A$1:$A$49,0),MATCH(orders!L$1,products!$A$1:$G$1,0))</f>
        <v>3.645</v>
      </c>
      <c r="M992">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_xlfn.XLOOKUP(C993,customers!$A$1:$A$1001,customers!$B$1:$B$1001,1)</f>
        <v>Marguerite Graves</v>
      </c>
      <c r="G993" s="2" t="str">
        <f>IF(_xlfn.XLOOKUP(C993,customers!$A$1:$A$1001,customers!$C$1:$C$1001,1)=0,"",_xlfn.XLOOKUP(C993,customers!$A$1:$A$1001,customers!$C$1:$C$1001,1))</f>
        <v/>
      </c>
      <c r="H993" s="2" t="str">
        <f>_xlfn.XLOOKUP(C993,customers!$A$1:$A$1001,customers!$G$1:$G$1001,"",)</f>
        <v>United States</v>
      </c>
      <c r="I993" t="str">
        <f>INDEX(products!$A$1:$G$49,MATCH(orders!$D993,products!$A$1:$A$49,0),MATCH(orders!I$1,products!$A$1:$G$1,0))</f>
        <v>Lib</v>
      </c>
      <c r="J993" t="str">
        <f>INDEX(products!$A$1:$G$49,MATCH(orders!$D993,products!$A$1:$A$49,0),MATCH(orders!J$1,products!$A$1:$G$1,0))</f>
        <v>D</v>
      </c>
      <c r="K993">
        <f>INDEX(products!$A$1:$G$49,MATCH(orders!$D993,products!$A$1:$A$49,0),MATCH(orders!K$1,products!$A$1:$G$1,0))</f>
        <v>0.5</v>
      </c>
      <c r="L993">
        <f>INDEX(products!$A$1:$G$49,MATCH(orders!$D993,products!$A$1:$A$49,0),MATCH(orders!L$1,products!$A$1:$G$1,0))</f>
        <v>7.77</v>
      </c>
      <c r="M993">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_xlfn.XLOOKUP(C994,customers!$A$1:$A$1001,customers!$B$1:$B$1001,1)</f>
        <v>Desdemona Eye</v>
      </c>
      <c r="G994" s="2" t="str">
        <f>IF(_xlfn.XLOOKUP(C994,customers!$A$1:$A$1001,customers!$C$1:$C$1001,1)=0,"",_xlfn.XLOOKUP(C994,customers!$A$1:$A$1001,customers!$C$1:$C$1001,1))</f>
        <v/>
      </c>
      <c r="H994" s="2" t="str">
        <f>_xlfn.XLOOKUP(C994,customers!$A$1:$A$1001,customers!$G$1:$G$1001,"",)</f>
        <v>Ireland</v>
      </c>
      <c r="I994" t="str">
        <f>INDEX(products!$A$1:$G$49,MATCH(orders!$D994,products!$A$1:$A$49,0),MATCH(orders!I$1,products!$A$1:$G$1,0))</f>
        <v>Lib</v>
      </c>
      <c r="J994" t="str">
        <f>INDEX(products!$A$1:$G$49,MATCH(orders!$D994,products!$A$1:$A$49,0),MATCH(orders!J$1,products!$A$1:$G$1,0))</f>
        <v>L</v>
      </c>
      <c r="K994">
        <f>INDEX(products!$A$1:$G$49,MATCH(orders!$D994,products!$A$1:$A$49,0),MATCH(orders!K$1,products!$A$1:$G$1,0))</f>
        <v>2.5</v>
      </c>
      <c r="L994">
        <f>INDEX(products!$A$1:$G$49,MATCH(orders!$D994,products!$A$1:$A$49,0),MATCH(orders!L$1,products!$A$1:$G$1,0))</f>
        <v>36.454999999999998</v>
      </c>
      <c r="M994">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_xlfn.XLOOKUP(C995,customers!$A$1:$A$1001,customers!$B$1:$B$1001,1)</f>
        <v>Margarette Sterland</v>
      </c>
      <c r="G995" s="2" t="str">
        <f>IF(_xlfn.XLOOKUP(C995,customers!$A$1:$A$1001,customers!$C$1:$C$1001,1)=0,"",_xlfn.XLOOKUP(C995,customers!$A$1:$A$1001,customers!$C$1:$C$1001,1))</f>
        <v/>
      </c>
      <c r="H995" s="2" t="str">
        <f>_xlfn.XLOOKUP(C995,customers!$A$1:$A$1001,customers!$G$1:$G$1001,"",)</f>
        <v>United States</v>
      </c>
      <c r="I995" t="str">
        <f>INDEX(products!$A$1:$G$49,MATCH(orders!$D995,products!$A$1:$A$49,0),MATCH(orders!I$1,products!$A$1:$G$1,0))</f>
        <v>Ara</v>
      </c>
      <c r="J995" t="str">
        <f>INDEX(products!$A$1:$G$49,MATCH(orders!$D995,products!$A$1:$A$49,0),MATCH(orders!J$1,products!$A$1:$G$1,0))</f>
        <v>L</v>
      </c>
      <c r="K995">
        <f>INDEX(products!$A$1:$G$49,MATCH(orders!$D995,products!$A$1:$A$49,0),MATCH(orders!K$1,products!$A$1:$G$1,0))</f>
        <v>1</v>
      </c>
      <c r="L995">
        <f>INDEX(products!$A$1:$G$49,MATCH(orders!$D995,products!$A$1:$A$49,0),MATCH(orders!L$1,products!$A$1:$G$1,0))</f>
        <v>12.95</v>
      </c>
      <c r="M99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_xlfn.XLOOKUP(C996,customers!$A$1:$A$1001,customers!$B$1:$B$1001,1)</f>
        <v>Catharine Scoines</v>
      </c>
      <c r="G996" s="2" t="str">
        <f>IF(_xlfn.XLOOKUP(C996,customers!$A$1:$A$1001,customers!$C$1:$C$1001,1)=0,"",_xlfn.XLOOKUP(C996,customers!$A$1:$A$1001,customers!$C$1:$C$1001,1))</f>
        <v/>
      </c>
      <c r="H996" s="2" t="str">
        <f>_xlfn.XLOOKUP(C996,customers!$A$1:$A$1001,customers!$G$1:$G$1001,"",)</f>
        <v>Ireland</v>
      </c>
      <c r="I996" t="str">
        <f>INDEX(products!$A$1:$G$49,MATCH(orders!$D996,products!$A$1:$A$49,0),MATCH(orders!I$1,products!$A$1:$G$1,0))</f>
        <v>Ara</v>
      </c>
      <c r="J996" t="str">
        <f>INDEX(products!$A$1:$G$49,MATCH(orders!$D996,products!$A$1:$A$49,0),MATCH(orders!J$1,products!$A$1:$G$1,0))</f>
        <v>D</v>
      </c>
      <c r="K996">
        <f>INDEX(products!$A$1:$G$49,MATCH(orders!$D996,products!$A$1:$A$49,0),MATCH(orders!K$1,products!$A$1:$G$1,0))</f>
        <v>0.2</v>
      </c>
      <c r="L996">
        <f>INDEX(products!$A$1:$G$49,MATCH(orders!$D996,products!$A$1:$A$49,0),MATCH(orders!L$1,products!$A$1:$G$1,0))</f>
        <v>2.9849999999999999</v>
      </c>
      <c r="M996">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_xlfn.XLOOKUP(C997,customers!$A$1:$A$1001,customers!$B$1:$B$1001,1)</f>
        <v>Jennica Tewelson</v>
      </c>
      <c r="G997" s="2" t="str">
        <f>IF(_xlfn.XLOOKUP(C997,customers!$A$1:$A$1001,customers!$C$1:$C$1001,1)=0,"",_xlfn.XLOOKUP(C997,customers!$A$1:$A$1001,customers!$C$1:$C$1001,1))</f>
        <v>jtewelsonrn@samsung.com</v>
      </c>
      <c r="H997" s="2" t="str">
        <f>_xlfn.XLOOKUP(C997,customers!$A$1:$A$1001,customers!$G$1:$G$1001,"",)</f>
        <v>United States</v>
      </c>
      <c r="I997" t="str">
        <f>INDEX(products!$A$1:$G$49,MATCH(orders!$D997,products!$A$1:$A$49,0),MATCH(orders!I$1,products!$A$1:$G$1,0))</f>
        <v>Rob</v>
      </c>
      <c r="J997" t="str">
        <f>INDEX(products!$A$1:$G$49,MATCH(orders!$D997,products!$A$1:$A$49,0),MATCH(orders!J$1,products!$A$1:$G$1,0))</f>
        <v>L</v>
      </c>
      <c r="K997">
        <f>INDEX(products!$A$1:$G$49,MATCH(orders!$D997,products!$A$1:$A$49,0),MATCH(orders!K$1,products!$A$1:$G$1,0))</f>
        <v>2.5</v>
      </c>
      <c r="L997">
        <f>INDEX(products!$A$1:$G$49,MATCH(orders!$D997,products!$A$1:$A$49,0),MATCH(orders!L$1,products!$A$1:$G$1,0))</f>
        <v>27.484999999999996</v>
      </c>
      <c r="M997">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_xlfn.XLOOKUP(C998,customers!$A$1:$A$1001,customers!$B$1:$B$1001,1)</f>
        <v>Marguerite Graves</v>
      </c>
      <c r="G998" s="2" t="str">
        <f>IF(_xlfn.XLOOKUP(C998,customers!$A$1:$A$1001,customers!$C$1:$C$1001,1)=0,"",_xlfn.XLOOKUP(C998,customers!$A$1:$A$1001,customers!$C$1:$C$1001,1))</f>
        <v/>
      </c>
      <c r="H998" s="2" t="str">
        <f>_xlfn.XLOOKUP(C998,customers!$A$1:$A$1001,customers!$G$1:$G$1001,"",)</f>
        <v>United States</v>
      </c>
      <c r="I998" t="str">
        <f>INDEX(products!$A$1:$G$49,MATCH(orders!$D998,products!$A$1:$A$49,0),MATCH(orders!I$1,products!$A$1:$G$1,0))</f>
        <v>Rob</v>
      </c>
      <c r="J998" t="str">
        <f>INDEX(products!$A$1:$G$49,MATCH(orders!$D998,products!$A$1:$A$49,0),MATCH(orders!J$1,products!$A$1:$G$1,0))</f>
        <v>M</v>
      </c>
      <c r="K998">
        <f>INDEX(products!$A$1:$G$49,MATCH(orders!$D998,products!$A$1:$A$49,0),MATCH(orders!K$1,products!$A$1:$G$1,0))</f>
        <v>0.5</v>
      </c>
      <c r="L998">
        <f>INDEX(products!$A$1:$G$49,MATCH(orders!$D998,products!$A$1:$A$49,0),MATCH(orders!L$1,products!$A$1:$G$1,0))</f>
        <v>5.97</v>
      </c>
      <c r="M998">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_xlfn.XLOOKUP(C999,customers!$A$1:$A$1001,customers!$B$1:$B$1001,1)</f>
        <v>Marguerite Graves</v>
      </c>
      <c r="G999" s="2" t="str">
        <f>IF(_xlfn.XLOOKUP(C999,customers!$A$1:$A$1001,customers!$C$1:$C$1001,1)=0,"",_xlfn.XLOOKUP(C999,customers!$A$1:$A$1001,customers!$C$1:$C$1001,1))</f>
        <v/>
      </c>
      <c r="H999" s="2" t="str">
        <f>_xlfn.XLOOKUP(C999,customers!$A$1:$A$1001,customers!$G$1:$G$1001,"",)</f>
        <v>United States</v>
      </c>
      <c r="I999" t="str">
        <f>INDEX(products!$A$1:$G$49,MATCH(orders!$D999,products!$A$1:$A$49,0),MATCH(orders!I$1,products!$A$1:$G$1,0))</f>
        <v>Ara</v>
      </c>
      <c r="J999" t="str">
        <f>INDEX(products!$A$1:$G$49,MATCH(orders!$D999,products!$A$1:$A$49,0),MATCH(orders!J$1,products!$A$1:$G$1,0))</f>
        <v>M</v>
      </c>
      <c r="K999">
        <f>INDEX(products!$A$1:$G$49,MATCH(orders!$D999,products!$A$1:$A$49,0),MATCH(orders!K$1,products!$A$1:$G$1,0))</f>
        <v>0.5</v>
      </c>
      <c r="L999">
        <f>INDEX(products!$A$1:$G$49,MATCH(orders!$D999,products!$A$1:$A$49,0),MATCH(orders!L$1,products!$A$1:$G$1,0))</f>
        <v>6.75</v>
      </c>
      <c r="M999">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_xlfn.XLOOKUP(C1000,customers!$A$1:$A$1001,customers!$B$1:$B$1001,1)</f>
        <v>Nicolina Jenny</v>
      </c>
      <c r="G1000" s="2" t="str">
        <f>IF(_xlfn.XLOOKUP(C1000,customers!$A$1:$A$1001,customers!$C$1:$C$1001,1)=0,"",_xlfn.XLOOKUP(C1000,customers!$A$1:$A$1001,customers!$C$1:$C$1001,1))</f>
        <v>njennyrq@bigcartel.com</v>
      </c>
      <c r="H1000" s="2" t="str">
        <f>_xlfn.XLOOKUP(C1000,customers!$A$1:$A$1001,customers!$G$1:$G$1001,"",)</f>
        <v>United States</v>
      </c>
      <c r="I1000" t="str">
        <f>INDEX(products!$A$1:$G$49,MATCH(orders!$D1000,products!$A$1:$A$49,0),MATCH(orders!I$1,products!$A$1:$G$1,0))</f>
        <v>Ara</v>
      </c>
      <c r="J1000" t="str">
        <f>INDEX(products!$A$1:$G$49,MATCH(orders!$D1000,products!$A$1:$A$49,0),MATCH(orders!J$1,products!$A$1:$G$1,0))</f>
        <v>D</v>
      </c>
      <c r="K1000">
        <f>INDEX(products!$A$1:$G$49,MATCH(orders!$D1000,products!$A$1:$A$49,0),MATCH(orders!K$1,products!$A$1:$G$1,0))</f>
        <v>1</v>
      </c>
      <c r="L1000">
        <f>INDEX(products!$A$1:$G$49,MATCH(orders!$D1000,products!$A$1:$A$49,0),MATCH(orders!L$1,products!$A$1:$G$1,0))</f>
        <v>9.9499999999999993</v>
      </c>
      <c r="M1000">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_xlfn.XLOOKUP(C1001,customers!$A$1:$A$1001,customers!$B$1:$B$1001,1)</f>
        <v>Vidovic Antonelli</v>
      </c>
      <c r="G1001" s="2" t="str">
        <f>IF(_xlfn.XLOOKUP(C1001,customers!$A$1:$A$1001,customers!$C$1:$C$1001,1)=0,"",_xlfn.XLOOKUP(C1001,customers!$A$1:$A$1001,customers!$C$1:$C$1001,1))</f>
        <v/>
      </c>
      <c r="H1001" s="2" t="str">
        <f>_xlfn.XLOOKUP(C1001,customers!$A$1:$A$1001,customers!$G$1:$G$1001,"",)</f>
        <v>United Kingdom</v>
      </c>
      <c r="I1001" t="str">
        <f>INDEX(products!$A$1:$G$49,MATCH(orders!$D1001,products!$A$1:$A$49,0),MATCH(orders!I$1,products!$A$1:$G$1,0))</f>
        <v>Exc</v>
      </c>
      <c r="J1001" t="str">
        <f>INDEX(products!$A$1:$G$49,MATCH(orders!$D1001,products!$A$1:$A$49,0),MATCH(orders!J$1,products!$A$1:$G$1,0))</f>
        <v>M</v>
      </c>
      <c r="K1001">
        <f>INDEX(products!$A$1:$G$49,MATCH(orders!$D1001,products!$A$1:$A$49,0),MATCH(orders!K$1,products!$A$1:$G$1,0))</f>
        <v>0.2</v>
      </c>
      <c r="L1001">
        <f>INDEX(products!$A$1:$G$49,MATCH(orders!$D1001,products!$A$1:$A$49,0),MATCH(orders!L$1,products!$A$1:$G$1,0))</f>
        <v>4.125</v>
      </c>
      <c r="M1001">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0" orientation="portrait" horizontalDpi="0" verticalDpi="0" copies="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I1" sqref="I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04D63-520D-46B8-806C-9A5FAE62D60E}">
  <dimension ref="A3:F17"/>
  <sheetViews>
    <sheetView workbookViewId="0">
      <selection activeCell="E4" sqref="E4:E6"/>
      <pivotSelection pane="bottomRight" showHeader="1" extendable="1" start="2" max="4" activeRow="3" activeCol="4" click="1" r:id="rId1">
        <pivotArea dataOnly="0" outline="0" fieldPosition="0">
          <references count="1">
            <reference field="13" count="1">
              <x v="2"/>
            </reference>
          </references>
        </pivotArea>
      </pivotSelection>
    </sheetView>
  </sheetViews>
  <sheetFormatPr defaultRowHeight="14.4" x14ac:dyDescent="0.3"/>
  <cols>
    <col min="1" max="1" width="12.5546875" bestFit="1" customWidth="1"/>
    <col min="2" max="2" width="20.88671875" bestFit="1" customWidth="1"/>
    <col min="3" max="3" width="17.77734375" bestFit="1" customWidth="1"/>
    <col min="4" max="4" width="7" bestFit="1" customWidth="1"/>
    <col min="5" max="5" width="7.44140625" bestFit="1" customWidth="1"/>
    <col min="6" max="6" width="7.88671875" bestFit="1" customWidth="1"/>
  </cols>
  <sheetData>
    <row r="3" spans="1:6" x14ac:dyDescent="0.3">
      <c r="A3" s="4" t="s">
        <v>6214</v>
      </c>
      <c r="C3" s="4" t="s">
        <v>6196</v>
      </c>
    </row>
    <row r="4" spans="1:6" x14ac:dyDescent="0.3">
      <c r="A4" s="4" t="s">
        <v>6212</v>
      </c>
      <c r="B4" s="4" t="s">
        <v>6213</v>
      </c>
      <c r="C4" t="s">
        <v>6215</v>
      </c>
      <c r="D4" t="s">
        <v>6216</v>
      </c>
      <c r="E4" t="s">
        <v>6217</v>
      </c>
      <c r="F4" t="s">
        <v>6218</v>
      </c>
    </row>
    <row r="5" spans="1:6" x14ac:dyDescent="0.3">
      <c r="A5" t="s">
        <v>6210</v>
      </c>
      <c r="B5" t="s">
        <v>6205</v>
      </c>
      <c r="C5" s="5">
        <v>287.52499999999998</v>
      </c>
      <c r="D5" s="5">
        <v>288.66999999999996</v>
      </c>
      <c r="E5" s="5">
        <v>125.58</v>
      </c>
      <c r="F5" s="5">
        <v>374.13499999999993</v>
      </c>
    </row>
    <row r="6" spans="1:6" x14ac:dyDescent="0.3">
      <c r="B6" t="s">
        <v>6206</v>
      </c>
      <c r="C6" s="5">
        <v>840.93</v>
      </c>
      <c r="D6" s="5">
        <v>409.875</v>
      </c>
      <c r="E6" s="5">
        <v>171.33</v>
      </c>
      <c r="F6" s="5">
        <v>221.43999999999994</v>
      </c>
    </row>
    <row r="7" spans="1:6" x14ac:dyDescent="0.3">
      <c r="B7" t="s">
        <v>6207</v>
      </c>
      <c r="C7" s="5">
        <v>299.07</v>
      </c>
      <c r="D7" s="5">
        <v>260.32499999999999</v>
      </c>
      <c r="E7" s="5">
        <v>584.63999999999987</v>
      </c>
      <c r="F7" s="5">
        <v>256.36500000000001</v>
      </c>
    </row>
    <row r="8" spans="1:6" x14ac:dyDescent="0.3">
      <c r="B8" t="s">
        <v>6208</v>
      </c>
      <c r="C8" s="5">
        <v>323.32499999999999</v>
      </c>
      <c r="D8" s="5">
        <v>565.56999999999994</v>
      </c>
      <c r="E8" s="5">
        <v>537.80999999999995</v>
      </c>
      <c r="F8" s="5">
        <v>189.47499999999999</v>
      </c>
    </row>
    <row r="9" spans="1:6" x14ac:dyDescent="0.3">
      <c r="B9" t="s">
        <v>6209</v>
      </c>
      <c r="C9" s="5">
        <v>399.48499999999996</v>
      </c>
      <c r="D9" s="5">
        <v>148.20000000000002</v>
      </c>
      <c r="E9" s="5">
        <v>388.21999999999991</v>
      </c>
      <c r="F9" s="5">
        <v>212.07499999999999</v>
      </c>
    </row>
    <row r="10" spans="1:6" x14ac:dyDescent="0.3">
      <c r="A10" t="s">
        <v>6211</v>
      </c>
      <c r="B10" t="s">
        <v>6198</v>
      </c>
      <c r="C10" s="5">
        <v>112.69499999999999</v>
      </c>
      <c r="D10" s="5">
        <v>166.32</v>
      </c>
      <c r="E10" s="5">
        <v>843.7149999999998</v>
      </c>
      <c r="F10" s="5">
        <v>146.685</v>
      </c>
    </row>
    <row r="11" spans="1:6" x14ac:dyDescent="0.3">
      <c r="B11" t="s">
        <v>6199</v>
      </c>
      <c r="C11" s="5">
        <v>114.88</v>
      </c>
      <c r="D11" s="5">
        <v>133.815</v>
      </c>
      <c r="E11" s="5">
        <v>91.174999999999997</v>
      </c>
      <c r="F11" s="5">
        <v>53.759999999999991</v>
      </c>
    </row>
    <row r="12" spans="1:6" x14ac:dyDescent="0.3">
      <c r="B12" t="s">
        <v>6200</v>
      </c>
      <c r="C12" s="5">
        <v>277.76</v>
      </c>
      <c r="D12" s="5">
        <v>175.40999999999997</v>
      </c>
      <c r="E12" s="5">
        <v>462.51000000000005</v>
      </c>
      <c r="F12" s="5">
        <v>399.52499999999992</v>
      </c>
    </row>
    <row r="13" spans="1:6" x14ac:dyDescent="0.3">
      <c r="B13" t="s">
        <v>6201</v>
      </c>
      <c r="C13" s="5">
        <v>197.89500000000001</v>
      </c>
      <c r="D13" s="5">
        <v>289.75499999999994</v>
      </c>
      <c r="E13" s="5">
        <v>88.545000000000002</v>
      </c>
      <c r="F13" s="5">
        <v>200.25499999999997</v>
      </c>
    </row>
    <row r="14" spans="1:6" x14ac:dyDescent="0.3">
      <c r="B14" t="s">
        <v>6202</v>
      </c>
      <c r="C14" s="5">
        <v>193.11500000000001</v>
      </c>
      <c r="D14" s="5">
        <v>212.495</v>
      </c>
      <c r="E14" s="5">
        <v>292.28999999999996</v>
      </c>
      <c r="F14" s="5">
        <v>304.46999999999997</v>
      </c>
    </row>
    <row r="15" spans="1:6" x14ac:dyDescent="0.3">
      <c r="B15" t="s">
        <v>6203</v>
      </c>
      <c r="C15" s="5">
        <v>179.79</v>
      </c>
      <c r="D15" s="5">
        <v>426.19999999999993</v>
      </c>
      <c r="E15" s="5">
        <v>170.08999999999997</v>
      </c>
      <c r="F15" s="5">
        <v>379.31</v>
      </c>
    </row>
    <row r="16" spans="1:6" x14ac:dyDescent="0.3">
      <c r="B16" t="s">
        <v>6204</v>
      </c>
      <c r="C16" s="5">
        <v>247.29</v>
      </c>
      <c r="D16" s="5">
        <v>246.685</v>
      </c>
      <c r="E16" s="5">
        <v>271.05500000000001</v>
      </c>
      <c r="F16" s="5">
        <v>141.69999999999999</v>
      </c>
    </row>
    <row r="17" spans="2:6" x14ac:dyDescent="0.3">
      <c r="B17" t="s">
        <v>6205</v>
      </c>
      <c r="C17" s="5">
        <v>116.39499999999998</v>
      </c>
      <c r="D17" s="5">
        <v>41.25</v>
      </c>
      <c r="E17" s="5">
        <v>15.54</v>
      </c>
      <c r="F17" s="5">
        <v>71.06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7F170-4EBA-4DD9-85A5-FEBDFB5C1BD3}">
  <dimension ref="A3:B8"/>
  <sheetViews>
    <sheetView topLeftCell="A10" workbookViewId="0">
      <selection activeCell="M6" sqref="M6"/>
    </sheetView>
  </sheetViews>
  <sheetFormatPr defaultRowHeight="14.4" x14ac:dyDescent="0.3"/>
  <cols>
    <col min="1" max="1" width="16.88671875" bestFit="1" customWidth="1"/>
    <col min="2" max="2" width="11.6640625" bestFit="1" customWidth="1"/>
    <col min="3" max="3" width="17.77734375" bestFit="1" customWidth="1"/>
    <col min="4" max="4" width="7" bestFit="1" customWidth="1"/>
    <col min="5" max="5" width="7.44140625" bestFit="1" customWidth="1"/>
    <col min="6" max="6" width="7.88671875" bestFit="1" customWidth="1"/>
  </cols>
  <sheetData>
    <row r="3" spans="1:2" x14ac:dyDescent="0.3">
      <c r="A3" s="4" t="s">
        <v>4</v>
      </c>
      <c r="B3" t="s">
        <v>6214</v>
      </c>
    </row>
    <row r="4" spans="1:2" x14ac:dyDescent="0.3">
      <c r="A4" t="s">
        <v>3753</v>
      </c>
      <c r="B4" s="5">
        <v>278.01</v>
      </c>
    </row>
    <row r="5" spans="1:2" x14ac:dyDescent="0.3">
      <c r="A5" t="s">
        <v>1598</v>
      </c>
      <c r="B5" s="5">
        <v>281.67499999999995</v>
      </c>
    </row>
    <row r="6" spans="1:2" x14ac:dyDescent="0.3">
      <c r="A6" t="s">
        <v>2587</v>
      </c>
      <c r="B6" s="5">
        <v>289.11</v>
      </c>
    </row>
    <row r="7" spans="1:2" x14ac:dyDescent="0.3">
      <c r="A7" t="s">
        <v>5765</v>
      </c>
      <c r="B7" s="5">
        <v>307.04499999999996</v>
      </c>
    </row>
    <row r="8" spans="1:2" x14ac:dyDescent="0.3">
      <c r="A8" t="s">
        <v>5114</v>
      </c>
      <c r="B8" s="5">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F7A5F-9CCF-4F94-B6B7-12A7E03A74B6}">
  <dimension ref="A3:B6"/>
  <sheetViews>
    <sheetView workbookViewId="0">
      <selection activeCell="A3" sqref="A3"/>
    </sheetView>
  </sheetViews>
  <sheetFormatPr defaultRowHeight="14.4" x14ac:dyDescent="0.3"/>
  <cols>
    <col min="1" max="1" width="14" bestFit="1" customWidth="1"/>
    <col min="2" max="2" width="11.6640625" bestFit="1" customWidth="1"/>
    <col min="3" max="3" width="17.77734375" bestFit="1" customWidth="1"/>
    <col min="4" max="4" width="7" bestFit="1" customWidth="1"/>
    <col min="5" max="5" width="7.44140625" bestFit="1" customWidth="1"/>
    <col min="6" max="6" width="7.88671875" bestFit="1" customWidth="1"/>
  </cols>
  <sheetData>
    <row r="3" spans="1:2" x14ac:dyDescent="0.3">
      <c r="A3" s="4" t="s">
        <v>7</v>
      </c>
      <c r="B3" t="s">
        <v>6214</v>
      </c>
    </row>
    <row r="4" spans="1:2" x14ac:dyDescent="0.3">
      <c r="A4" t="s">
        <v>28</v>
      </c>
      <c r="B4" s="5">
        <v>2798.5050000000001</v>
      </c>
    </row>
    <row r="5" spans="1:2" x14ac:dyDescent="0.3">
      <c r="A5" t="s">
        <v>318</v>
      </c>
      <c r="B5" s="5">
        <v>6696.8649999999989</v>
      </c>
    </row>
    <row r="6" spans="1:2" x14ac:dyDescent="0.3">
      <c r="A6" t="s">
        <v>19</v>
      </c>
      <c r="B6" s="5">
        <v>35638.88499999998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Sheet5</vt:lpstr>
      <vt:lpstr>orders</vt:lpstr>
      <vt:lpstr>customers</vt:lpstr>
      <vt:lpstr>products</vt:lpstr>
      <vt:lpstr>Sheet1</vt:lpstr>
      <vt:lpstr>customer worksheet</vt:lpstr>
      <vt:lpstr>country worksheet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Aryan Gupta</dc:creator>
  <cp:keywords/>
  <dc:description/>
  <cp:lastModifiedBy>Aryan Gupta</cp:lastModifiedBy>
  <cp:revision/>
  <dcterms:created xsi:type="dcterms:W3CDTF">2022-11-26T09:51:45Z</dcterms:created>
  <dcterms:modified xsi:type="dcterms:W3CDTF">2024-03-08T01:50:08Z</dcterms:modified>
  <cp:category/>
  <cp:contentStatus/>
</cp:coreProperties>
</file>