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esktop\ABPS School\"/>
    </mc:Choice>
  </mc:AlternateContent>
  <xr:revisionPtr revIDLastSave="0" documentId="13_ncr:1_{07D6E6B4-3C86-4DA9-8D1B-6D13AEA6FF25}" xr6:coauthVersionLast="47" xr6:coauthVersionMax="47" xr10:uidLastSave="{00000000-0000-0000-0000-000000000000}"/>
  <bookViews>
    <workbookView xWindow="-96" yWindow="0" windowWidth="11712" windowHeight="12336" firstSheet="5" activeTab="7" xr2:uid="{F0874A90-CCE3-4B62-BB32-FDEC51BAB086}"/>
  </bookViews>
  <sheets>
    <sheet name="All students" sheetId="1" r:id="rId1"/>
    <sheet name="6 OCT" sheetId="7" r:id="rId2"/>
    <sheet name="UKG" sheetId="6" r:id="rId3"/>
    <sheet name="class1-2" sheetId="2" r:id="rId4"/>
    <sheet name="class 3-5" sheetId="3" r:id="rId5"/>
    <sheet name="class 6-8" sheetId="4" r:id="rId6"/>
    <sheet name="class 9-10" sheetId="5" r:id="rId7"/>
    <sheet name="class 11-1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2" i="5"/>
  <c r="H4" i="4"/>
  <c r="G2" i="3"/>
  <c r="H2" i="2"/>
  <c r="G2" i="8"/>
  <c r="G1" i="8"/>
  <c r="G1" i="5"/>
  <c r="H3" i="4"/>
  <c r="H2" i="4"/>
  <c r="G2" i="4"/>
  <c r="B11" i="3"/>
  <c r="B10" i="3"/>
  <c r="C10" i="3"/>
  <c r="B6" i="2"/>
</calcChain>
</file>

<file path=xl/sharedStrings.xml><?xml version="1.0" encoding="utf-8"?>
<sst xmlns="http://schemas.openxmlformats.org/spreadsheetml/2006/main" count="548" uniqueCount="132">
  <si>
    <t>Class</t>
  </si>
  <si>
    <t>No of students</t>
  </si>
  <si>
    <t>Boy/ Girl</t>
  </si>
  <si>
    <t>Reason for Counseling: anxiety/depression/negative reinforcement/gadget/lack of concentration addiction/fear/Career/behavioural issue/learning difficulty/wellness</t>
  </si>
  <si>
    <t>Sent by tr/principal /self/ref</t>
  </si>
  <si>
    <t>Outcome</t>
  </si>
  <si>
    <t>G</t>
  </si>
  <si>
    <t>new admission and difficulty in adjusting with school</t>
  </si>
  <si>
    <t>parent</t>
  </si>
  <si>
    <t>seperation anxiety</t>
  </si>
  <si>
    <t>B</t>
  </si>
  <si>
    <t>not participating in any activity at home in school</t>
  </si>
  <si>
    <t>teacher</t>
  </si>
  <si>
    <t>attachment issue, anxiety</t>
  </si>
  <si>
    <t>behavioural issue / impulsive /hyperactive/ beating children</t>
  </si>
  <si>
    <t>fear and anxiety</t>
  </si>
  <si>
    <t>3 </t>
  </si>
  <si>
    <t>fighting in bathroom and hurting</t>
  </si>
  <si>
    <t>principal</t>
  </si>
  <si>
    <t>behavioral problem</t>
  </si>
  <si>
    <t>child has learning difficulty in language/ immature comapre to cousins</t>
  </si>
  <si>
    <t>parents</t>
  </si>
  <si>
    <t>learning difficulty</t>
  </si>
  <si>
    <t>stealing money</t>
  </si>
  <si>
    <t>neighbore hugging and teasing</t>
  </si>
  <si>
    <t>self</t>
  </si>
  <si>
    <t>touching girl children / zip unzip pant / stealing things and food</t>
  </si>
  <si>
    <t>behavioral problem to get negative reinforcement</t>
  </si>
  <si>
    <t>new school</t>
  </si>
  <si>
    <t>tell lies a lot</t>
  </si>
  <si>
    <t>stealing money/ Atm card if uncle/ sexual remarks on classmates / lying /framing students</t>
  </si>
  <si>
    <t>trs/ prts/ principal</t>
  </si>
  <si>
    <t>adoloscence issues/ lying / fighting / bullying</t>
  </si>
  <si>
    <t>teachers</t>
  </si>
  <si>
    <t>fear and anxiety : behavioral problem</t>
  </si>
  <si>
    <t>G &amp; B</t>
  </si>
  <si>
    <t>adoloscence issue on name calling/ attractions/ fighting</t>
  </si>
  <si>
    <t>teachers/ self</t>
  </si>
  <si>
    <t>nehative reinforcement</t>
  </si>
  <si>
    <t>telling lies</t>
  </si>
  <si>
    <t>negative reinforcement</t>
  </si>
  <si>
    <t>loving and affectionate child , asking for money to boys, came for discussing period issue</t>
  </si>
  <si>
    <t>teacher / self</t>
  </si>
  <si>
    <t>told friends that fed up with pardnts beating and scolding wanted to commit suicide and doesn't want parents to know about it</t>
  </si>
  <si>
    <t>agressive / abusive/ very intelligent / misbehaves in class</t>
  </si>
  <si>
    <t>G, B</t>
  </si>
  <si>
    <t>girl teased a boy and he threatened to morphed her picture and circulate on social media</t>
  </si>
  <si>
    <t>fear, anxiety and learning difficulty</t>
  </si>
  <si>
    <t>teenage problems about jealousy, powershow, stealing money, fighting</t>
  </si>
  <si>
    <t>speech difficulty</t>
  </si>
  <si>
    <t>anger issue</t>
  </si>
  <si>
    <t>anxiety and fear</t>
  </si>
  <si>
    <t>emotional dependency on virtual friends</t>
  </si>
  <si>
    <t>counselor</t>
  </si>
  <si>
    <t>gadget addiction</t>
  </si>
  <si>
    <t>health/ social media</t>
  </si>
  <si>
    <t>anxiety and gadget addiction</t>
  </si>
  <si>
    <t>healrh/ negatuve self talk</t>
  </si>
  <si>
    <t>low self esteem and anxiety</t>
  </si>
  <si>
    <t>headache/pco</t>
  </si>
  <si>
    <t>wellness: adolescence health issues</t>
  </si>
  <si>
    <t>marriage proposal from uncle</t>
  </si>
  <si>
    <t>students</t>
  </si>
  <si>
    <t>2 </t>
  </si>
  <si>
    <t>wrote principal that a child beats and ask money</t>
  </si>
  <si>
    <t>fear, anxiety, negative reinforcement</t>
  </si>
  <si>
    <t>cant write a single sentenced</t>
  </si>
  <si>
    <t>wrote in a girls notebook that she is gay as she is not interested in boys</t>
  </si>
  <si>
    <t>learning difficulty , wants to commit suicide</t>
  </si>
  <si>
    <t>depression and fear</t>
  </si>
  <si>
    <t>lasker of focus in study due to infatuation</t>
  </si>
  <si>
    <t>wellness: adloescence health issues</t>
  </si>
  <si>
    <t>career choice and anger issue</t>
  </si>
  <si>
    <t>career counseling</t>
  </si>
  <si>
    <t>dosent make eye contact with anyone and not mingling with anyone but good at acadmics</t>
  </si>
  <si>
    <t>fear, anger, anxiety</t>
  </si>
  <si>
    <t>not making eye contact with elders as gets anxious, non performance in science maths, cut wrist</t>
  </si>
  <si>
    <t>pricipal/teachers</t>
  </si>
  <si>
    <t>anger, anxiety, depression</t>
  </si>
  <si>
    <t>B, G</t>
  </si>
  <si>
    <t>brought mobile in school hiding in bag/ went to roam around after school/ posted pic on social media</t>
  </si>
  <si>
    <t>teacher / principal</t>
  </si>
  <si>
    <t>anger,negative reinforcement</t>
  </si>
  <si>
    <t>girl wants to leave the place as school and home both place she is judged everytime</t>
  </si>
  <si>
    <t>anger and anxiety</t>
  </si>
  <si>
    <t>behavioural issues/ non performance in acadmics</t>
  </si>
  <si>
    <t>learning difficulyy</t>
  </si>
  <si>
    <t>lack of concentration because children teasing in school</t>
  </si>
  <si>
    <t>self doubt and confusion to choose the right subject</t>
  </si>
  <si>
    <t>career counselling</t>
  </si>
  <si>
    <t>emotional imbalance/ health issue/ lack of focus</t>
  </si>
  <si>
    <t>lack of concentration, adolescence health issue</t>
  </si>
  <si>
    <t>dosent make eye contact/ anxiety issue/ cut wrist being upset with parents</t>
  </si>
  <si>
    <t>teacher/principal</t>
  </si>
  <si>
    <t>anxiety and self harm</t>
  </si>
  <si>
    <t>stammering /poor performance/low self esteem</t>
  </si>
  <si>
    <t>anxiety</t>
  </si>
  <si>
    <t>career choices on medical field other than MBBS</t>
  </si>
  <si>
    <t>self/ refrence</t>
  </si>
  <si>
    <t>self doubt, intorvert</t>
  </si>
  <si>
    <t>social anxiety</t>
  </si>
  <si>
    <t>negative outlook, anger issues, distress and self hatered</t>
  </si>
  <si>
    <t>anger, anxiety</t>
  </si>
  <si>
    <t>stolen money, went to relatives place 2000 km away without telling parents</t>
  </si>
  <si>
    <t>negative reinforcement, behavioural problem</t>
  </si>
  <si>
    <t>both children from.diffirent family but same prob of stop interesting with parents</t>
  </si>
  <si>
    <t>depression and anger</t>
  </si>
  <si>
    <t>career counselling on foreign univ- comm</t>
  </si>
  <si>
    <t>to fail wrong attention the student spread rumors about self harm ( suicide )</t>
  </si>
  <si>
    <t>bringing mobile/ discipline issue in class/ connecting with girls in junior classes</t>
  </si>
  <si>
    <t>gadget addiction, negative reinforcement</t>
  </si>
  <si>
    <t>Exam anxiety/fear of failure</t>
  </si>
  <si>
    <t>anxiety, fear</t>
  </si>
  <si>
    <t>a friend took screenshot morphed and circulated, girl was scared to tell parent</t>
  </si>
  <si>
    <t>risky behavioural problem</t>
  </si>
  <si>
    <t>career counselling and guidance on studying in foreign uni</t>
  </si>
  <si>
    <t>career choices on modelling/ media professional makeup and yoga/ commerce field other than CA and MBA</t>
  </si>
  <si>
    <t>UKG</t>
  </si>
  <si>
    <t>mother wanted equal treatment and oppurtunity for both- twins</t>
  </si>
  <si>
    <t>puberty issues, menstrual hygiene, pain and mood swings,vaginal infections, pco</t>
  </si>
  <si>
    <t>self/refrence</t>
  </si>
  <si>
    <t>wellness : adolescence health issue</t>
  </si>
  <si>
    <t>anger issues for elder and hyperactive and lack of focus for younger brother, mother attempted suicide twice</t>
  </si>
  <si>
    <t>lack of concentration</t>
  </si>
  <si>
    <t>8 </t>
  </si>
  <si>
    <t>cheating in exam paper-got caught while helping and sharing answersheet in exam and onw child went to lake as got scared from parents</t>
  </si>
  <si>
    <t>tot</t>
  </si>
  <si>
    <t xml:space="preserve">G </t>
  </si>
  <si>
    <t>concentration</t>
  </si>
  <si>
    <t>career</t>
  </si>
  <si>
    <t>gadjet addiction</t>
  </si>
  <si>
    <t xml:space="preserve">gadjet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</si>
</sst>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9666-E979-412D-824E-E360580AB976}">
  <dimension ref="A1:F62"/>
  <sheetViews>
    <sheetView workbookViewId="0">
      <selection sqref="A1:F1"/>
    </sheetView>
  </sheetViews>
  <sheetFormatPr defaultRowHeight="14.4" outlineLevelRow="1" x14ac:dyDescent="0.3"/>
  <cols>
    <col min="4" max="4" width="38.77734375" customWidth="1"/>
    <col min="5" max="5" width="34.77734375" customWidth="1"/>
    <col min="6" max="6" width="18.77734375" customWidth="1"/>
  </cols>
  <sheetData>
    <row r="1" spans="1:6" ht="90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28.8" customHeight="1" thickBot="1" x14ac:dyDescent="0.35">
      <c r="A2" s="7" t="s">
        <v>117</v>
      </c>
      <c r="B2" s="8">
        <v>1</v>
      </c>
      <c r="C2" s="8" t="s">
        <v>10</v>
      </c>
      <c r="D2" s="8" t="s">
        <v>118</v>
      </c>
      <c r="E2" s="8"/>
      <c r="F2" s="9" t="s">
        <v>96</v>
      </c>
    </row>
    <row r="3" spans="1:6" ht="27.6" outlineLevel="1" x14ac:dyDescent="0.3">
      <c r="A3" s="5">
        <v>1</v>
      </c>
      <c r="B3" s="1">
        <v>1</v>
      </c>
      <c r="C3" s="1" t="s">
        <v>6</v>
      </c>
      <c r="D3" s="1" t="s">
        <v>7</v>
      </c>
      <c r="E3" s="1" t="s">
        <v>8</v>
      </c>
      <c r="F3" s="6" t="s">
        <v>9</v>
      </c>
    </row>
    <row r="4" spans="1:6" ht="27.6" outlineLevel="1" x14ac:dyDescent="0.3">
      <c r="A4" s="5">
        <v>1</v>
      </c>
      <c r="B4" s="1">
        <v>1</v>
      </c>
      <c r="C4" s="1" t="s">
        <v>10</v>
      </c>
      <c r="D4" s="1" t="s">
        <v>11</v>
      </c>
      <c r="E4" s="1" t="s">
        <v>12</v>
      </c>
      <c r="F4" s="6" t="s">
        <v>13</v>
      </c>
    </row>
    <row r="5" spans="1:6" ht="27.6" outlineLevel="1" x14ac:dyDescent="0.3">
      <c r="A5" s="5">
        <v>1</v>
      </c>
      <c r="B5" s="1">
        <v>1</v>
      </c>
      <c r="C5" s="1" t="s">
        <v>10</v>
      </c>
      <c r="D5" s="1" t="s">
        <v>14</v>
      </c>
      <c r="E5" s="1" t="s">
        <v>12</v>
      </c>
      <c r="F5" s="6" t="s">
        <v>15</v>
      </c>
    </row>
    <row r="6" spans="1:6" ht="41.4" outlineLevel="1" x14ac:dyDescent="0.3">
      <c r="A6" s="5">
        <v>2</v>
      </c>
      <c r="B6" s="1">
        <v>1</v>
      </c>
      <c r="C6" s="1" t="s">
        <v>10</v>
      </c>
      <c r="D6" s="1" t="s">
        <v>122</v>
      </c>
      <c r="E6" s="1"/>
      <c r="F6" s="6" t="s">
        <v>123</v>
      </c>
    </row>
    <row r="7" spans="1:6" outlineLevel="1" x14ac:dyDescent="0.3">
      <c r="A7" s="5">
        <v>3</v>
      </c>
      <c r="B7" s="1" t="s">
        <v>16</v>
      </c>
      <c r="C7" s="1" t="s">
        <v>10</v>
      </c>
      <c r="D7" s="1" t="s">
        <v>17</v>
      </c>
      <c r="E7" s="1" t="s">
        <v>18</v>
      </c>
      <c r="F7" s="6" t="s">
        <v>19</v>
      </c>
    </row>
    <row r="8" spans="1:6" ht="27.6" outlineLevel="1" x14ac:dyDescent="0.3">
      <c r="A8" s="5">
        <v>3</v>
      </c>
      <c r="B8" s="1">
        <v>1</v>
      </c>
      <c r="C8" s="1" t="s">
        <v>6</v>
      </c>
      <c r="D8" s="1" t="s">
        <v>20</v>
      </c>
      <c r="E8" s="1" t="s">
        <v>21</v>
      </c>
      <c r="F8" s="6" t="s">
        <v>22</v>
      </c>
    </row>
    <row r="9" spans="1:6" outlineLevel="1" x14ac:dyDescent="0.3">
      <c r="A9" s="5">
        <v>3</v>
      </c>
      <c r="B9" s="1">
        <v>1</v>
      </c>
      <c r="C9" s="1" t="s">
        <v>6</v>
      </c>
      <c r="D9" s="1" t="s">
        <v>23</v>
      </c>
      <c r="E9" s="1" t="s">
        <v>12</v>
      </c>
      <c r="F9" s="6" t="s">
        <v>15</v>
      </c>
    </row>
    <row r="10" spans="1:6" outlineLevel="1" x14ac:dyDescent="0.3">
      <c r="A10" s="5">
        <v>3</v>
      </c>
      <c r="B10" s="1">
        <v>1</v>
      </c>
      <c r="C10" s="1" t="s">
        <v>6</v>
      </c>
      <c r="D10" s="1" t="s">
        <v>24</v>
      </c>
      <c r="E10" s="1" t="s">
        <v>25</v>
      </c>
      <c r="F10" s="6" t="s">
        <v>15</v>
      </c>
    </row>
    <row r="11" spans="1:6" ht="41.4" outlineLevel="1" x14ac:dyDescent="0.3">
      <c r="A11" s="5">
        <v>4</v>
      </c>
      <c r="B11" s="1">
        <v>1</v>
      </c>
      <c r="C11" s="1" t="s">
        <v>10</v>
      </c>
      <c r="D11" s="1" t="s">
        <v>26</v>
      </c>
      <c r="E11" s="1" t="s">
        <v>12</v>
      </c>
      <c r="F11" s="6" t="s">
        <v>27</v>
      </c>
    </row>
    <row r="12" spans="1:6" ht="15" outlineLevel="1" thickBot="1" x14ac:dyDescent="0.35">
      <c r="A12" s="7">
        <v>4</v>
      </c>
      <c r="B12" s="8">
        <v>1</v>
      </c>
      <c r="C12" s="8" t="s">
        <v>10</v>
      </c>
      <c r="D12" s="8" t="s">
        <v>28</v>
      </c>
      <c r="E12" s="8" t="s">
        <v>21</v>
      </c>
      <c r="F12" s="9" t="s">
        <v>9</v>
      </c>
    </row>
    <row r="13" spans="1:6" outlineLevel="1" x14ac:dyDescent="0.3">
      <c r="A13" s="2">
        <v>5</v>
      </c>
      <c r="B13" s="3">
        <v>1</v>
      </c>
      <c r="C13" s="3" t="s">
        <v>6</v>
      </c>
      <c r="D13" s="3" t="s">
        <v>29</v>
      </c>
      <c r="E13" s="3" t="s">
        <v>12</v>
      </c>
      <c r="F13" s="4" t="s">
        <v>15</v>
      </c>
    </row>
    <row r="14" spans="1:6" ht="41.4" outlineLevel="1" x14ac:dyDescent="0.3">
      <c r="A14" s="5">
        <v>5</v>
      </c>
      <c r="B14" s="1">
        <v>1</v>
      </c>
      <c r="C14" s="1" t="s">
        <v>10</v>
      </c>
      <c r="D14" s="1" t="s">
        <v>122</v>
      </c>
      <c r="E14" s="1"/>
      <c r="F14" s="6" t="s">
        <v>123</v>
      </c>
    </row>
    <row r="15" spans="1:6" ht="41.4" outlineLevel="1" x14ac:dyDescent="0.3">
      <c r="A15" s="5">
        <v>6</v>
      </c>
      <c r="B15" s="1">
        <v>1</v>
      </c>
      <c r="C15" s="1" t="s">
        <v>10</v>
      </c>
      <c r="D15" s="1" t="s">
        <v>30</v>
      </c>
      <c r="E15" s="1" t="s">
        <v>31</v>
      </c>
      <c r="F15" s="6" t="s">
        <v>15</v>
      </c>
    </row>
    <row r="16" spans="1:6" ht="27.6" outlineLevel="1" x14ac:dyDescent="0.3">
      <c r="A16" s="5">
        <v>6</v>
      </c>
      <c r="B16" s="1">
        <v>5</v>
      </c>
      <c r="C16" s="1" t="s">
        <v>10</v>
      </c>
      <c r="D16" s="1" t="s">
        <v>32</v>
      </c>
      <c r="E16" s="1" t="s">
        <v>33</v>
      </c>
      <c r="F16" s="6" t="s">
        <v>34</v>
      </c>
    </row>
    <row r="17" spans="1:6" ht="27.6" outlineLevel="1" x14ac:dyDescent="0.3">
      <c r="A17" s="5">
        <v>6</v>
      </c>
      <c r="B17" s="1">
        <v>6</v>
      </c>
      <c r="C17" s="1" t="s">
        <v>35</v>
      </c>
      <c r="D17" s="1" t="s">
        <v>36</v>
      </c>
      <c r="E17" s="1" t="s">
        <v>37</v>
      </c>
      <c r="F17" s="6" t="s">
        <v>38</v>
      </c>
    </row>
    <row r="18" spans="1:6" ht="27.6" outlineLevel="1" x14ac:dyDescent="0.3">
      <c r="A18" s="5">
        <v>6</v>
      </c>
      <c r="B18" s="1">
        <v>1</v>
      </c>
      <c r="C18" s="1" t="s">
        <v>6</v>
      </c>
      <c r="D18" s="1" t="s">
        <v>39</v>
      </c>
      <c r="E18" s="1" t="s">
        <v>33</v>
      </c>
      <c r="F18" s="6" t="s">
        <v>40</v>
      </c>
    </row>
    <row r="19" spans="1:6" ht="41.4" outlineLevel="1" x14ac:dyDescent="0.3">
      <c r="A19" s="5">
        <v>6</v>
      </c>
      <c r="B19" s="1">
        <v>1</v>
      </c>
      <c r="C19" s="1" t="s">
        <v>6</v>
      </c>
      <c r="D19" s="1" t="s">
        <v>41</v>
      </c>
      <c r="E19" s="1" t="s">
        <v>42</v>
      </c>
      <c r="F19" s="6" t="s">
        <v>40</v>
      </c>
    </row>
    <row r="20" spans="1:6" ht="55.2" outlineLevel="1" x14ac:dyDescent="0.3">
      <c r="A20" s="5">
        <v>7</v>
      </c>
      <c r="B20" s="1">
        <v>1</v>
      </c>
      <c r="C20" s="1" t="s">
        <v>10</v>
      </c>
      <c r="D20" s="1" t="s">
        <v>43</v>
      </c>
      <c r="E20" s="1"/>
      <c r="F20" s="6" t="s">
        <v>15</v>
      </c>
    </row>
    <row r="21" spans="1:6" ht="27.6" outlineLevel="1" x14ac:dyDescent="0.3">
      <c r="A21" s="5">
        <v>7</v>
      </c>
      <c r="B21" s="1">
        <v>1</v>
      </c>
      <c r="C21" s="1" t="s">
        <v>10</v>
      </c>
      <c r="D21" s="1" t="s">
        <v>44</v>
      </c>
      <c r="E21" s="1" t="s">
        <v>33</v>
      </c>
      <c r="F21" s="6" t="s">
        <v>40</v>
      </c>
    </row>
    <row r="22" spans="1:6" ht="41.4" outlineLevel="1" x14ac:dyDescent="0.3">
      <c r="A22" s="5">
        <v>7</v>
      </c>
      <c r="B22" s="1">
        <v>2</v>
      </c>
      <c r="C22" s="1" t="s">
        <v>45</v>
      </c>
      <c r="D22" s="1" t="s">
        <v>46</v>
      </c>
      <c r="E22" s="1" t="s">
        <v>12</v>
      </c>
      <c r="F22" s="6" t="s">
        <v>47</v>
      </c>
    </row>
    <row r="23" spans="1:6" ht="28.2" outlineLevel="1" thickBot="1" x14ac:dyDescent="0.35">
      <c r="A23" s="7">
        <v>7</v>
      </c>
      <c r="B23" s="8">
        <v>7</v>
      </c>
      <c r="C23" s="8" t="s">
        <v>10</v>
      </c>
      <c r="D23" s="8" t="s">
        <v>48</v>
      </c>
      <c r="E23" s="8"/>
      <c r="F23" s="9" t="s">
        <v>40</v>
      </c>
    </row>
    <row r="24" spans="1:6" outlineLevel="1" x14ac:dyDescent="0.3">
      <c r="A24" s="2">
        <v>7</v>
      </c>
      <c r="B24" s="3">
        <v>1</v>
      </c>
      <c r="C24" s="3" t="s">
        <v>10</v>
      </c>
      <c r="D24" s="3" t="s">
        <v>49</v>
      </c>
      <c r="E24" s="3" t="s">
        <v>8</v>
      </c>
      <c r="F24" s="4" t="s">
        <v>22</v>
      </c>
    </row>
    <row r="25" spans="1:6" outlineLevel="1" x14ac:dyDescent="0.3">
      <c r="A25" s="5">
        <v>7</v>
      </c>
      <c r="B25" s="1">
        <v>1</v>
      </c>
      <c r="C25" s="1" t="s">
        <v>6</v>
      </c>
      <c r="D25" s="1" t="s">
        <v>50</v>
      </c>
      <c r="E25" s="1" t="s">
        <v>8</v>
      </c>
      <c r="F25" s="6" t="s">
        <v>51</v>
      </c>
    </row>
    <row r="26" spans="1:6" outlineLevel="1" x14ac:dyDescent="0.3">
      <c r="A26" s="5">
        <v>7</v>
      </c>
      <c r="B26" s="1">
        <v>1</v>
      </c>
      <c r="C26" s="1" t="s">
        <v>6</v>
      </c>
      <c r="D26" s="1" t="s">
        <v>52</v>
      </c>
      <c r="E26" s="1" t="s">
        <v>53</v>
      </c>
      <c r="F26" s="6" t="s">
        <v>54</v>
      </c>
    </row>
    <row r="27" spans="1:6" ht="27.6" outlineLevel="1" x14ac:dyDescent="0.3">
      <c r="A27" s="5">
        <v>7</v>
      </c>
      <c r="B27" s="1">
        <v>1</v>
      </c>
      <c r="C27" s="1" t="s">
        <v>6</v>
      </c>
      <c r="D27" s="1" t="s">
        <v>55</v>
      </c>
      <c r="E27" s="1" t="s">
        <v>25</v>
      </c>
      <c r="F27" s="6" t="s">
        <v>56</v>
      </c>
    </row>
    <row r="28" spans="1:6" ht="27.6" outlineLevel="1" x14ac:dyDescent="0.3">
      <c r="A28" s="5">
        <v>7</v>
      </c>
      <c r="B28" s="1">
        <v>1</v>
      </c>
      <c r="C28" s="1" t="s">
        <v>6</v>
      </c>
      <c r="D28" s="1" t="s">
        <v>57</v>
      </c>
      <c r="E28" s="1" t="s">
        <v>25</v>
      </c>
      <c r="F28" s="6" t="s">
        <v>58</v>
      </c>
    </row>
    <row r="29" spans="1:6" ht="41.4" outlineLevel="1" x14ac:dyDescent="0.3">
      <c r="A29" s="5">
        <v>7</v>
      </c>
      <c r="B29" s="1">
        <v>1</v>
      </c>
      <c r="C29" s="1" t="s">
        <v>6</v>
      </c>
      <c r="D29" s="1" t="s">
        <v>59</v>
      </c>
      <c r="E29" s="1" t="s">
        <v>25</v>
      </c>
      <c r="F29" s="6" t="s">
        <v>60</v>
      </c>
    </row>
    <row r="30" spans="1:6" outlineLevel="1" x14ac:dyDescent="0.3">
      <c r="A30" s="5">
        <v>7</v>
      </c>
      <c r="B30" s="1">
        <v>1</v>
      </c>
      <c r="C30" s="1" t="s">
        <v>6</v>
      </c>
      <c r="D30" s="1" t="s">
        <v>61</v>
      </c>
      <c r="E30" s="1" t="s">
        <v>62</v>
      </c>
      <c r="F30" s="6" t="s">
        <v>15</v>
      </c>
    </row>
    <row r="31" spans="1:6" ht="41.4" outlineLevel="1" x14ac:dyDescent="0.3">
      <c r="A31" s="5">
        <v>7</v>
      </c>
      <c r="B31" s="1" t="s">
        <v>63</v>
      </c>
      <c r="C31" s="1" t="s">
        <v>10</v>
      </c>
      <c r="D31" s="1" t="s">
        <v>64</v>
      </c>
      <c r="E31" s="1" t="s">
        <v>18</v>
      </c>
      <c r="F31" s="6" t="s">
        <v>65</v>
      </c>
    </row>
    <row r="32" spans="1:6" outlineLevel="1" x14ac:dyDescent="0.3">
      <c r="A32" s="5">
        <v>7</v>
      </c>
      <c r="B32" s="1">
        <v>1</v>
      </c>
      <c r="C32" s="1" t="s">
        <v>6</v>
      </c>
      <c r="D32" s="1" t="s">
        <v>66</v>
      </c>
      <c r="E32" s="1" t="s">
        <v>25</v>
      </c>
      <c r="F32" s="6" t="s">
        <v>22</v>
      </c>
    </row>
    <row r="33" spans="1:6" ht="28.2" outlineLevel="1" thickBot="1" x14ac:dyDescent="0.35">
      <c r="A33" s="7">
        <v>8</v>
      </c>
      <c r="B33" s="8">
        <v>1</v>
      </c>
      <c r="C33" s="8" t="s">
        <v>10</v>
      </c>
      <c r="D33" s="8" t="s">
        <v>67</v>
      </c>
      <c r="E33" s="8"/>
      <c r="F33" s="9" t="s">
        <v>40</v>
      </c>
    </row>
    <row r="34" spans="1:6" ht="55.8" outlineLevel="1" thickBot="1" x14ac:dyDescent="0.35">
      <c r="A34" s="5" t="s">
        <v>124</v>
      </c>
      <c r="B34" s="14">
        <v>3</v>
      </c>
      <c r="C34" s="14" t="s">
        <v>10</v>
      </c>
      <c r="D34" s="14" t="s">
        <v>125</v>
      </c>
      <c r="E34" s="14"/>
      <c r="F34" s="6" t="s">
        <v>114</v>
      </c>
    </row>
    <row r="35" spans="1:6" ht="27.6" outlineLevel="1" x14ac:dyDescent="0.3">
      <c r="A35" s="2">
        <v>8</v>
      </c>
      <c r="B35" s="3">
        <v>1</v>
      </c>
      <c r="C35" s="3" t="s">
        <v>6</v>
      </c>
      <c r="D35" s="3" t="s">
        <v>68</v>
      </c>
      <c r="E35" s="3" t="s">
        <v>12</v>
      </c>
      <c r="F35" s="4" t="s">
        <v>69</v>
      </c>
    </row>
    <row r="36" spans="1:6" ht="41.4" outlineLevel="1" x14ac:dyDescent="0.3">
      <c r="A36" s="5">
        <v>8</v>
      </c>
      <c r="B36" s="1">
        <v>1</v>
      </c>
      <c r="C36" s="1" t="s">
        <v>10</v>
      </c>
      <c r="D36" s="1" t="s">
        <v>70</v>
      </c>
      <c r="E36" s="1" t="s">
        <v>25</v>
      </c>
      <c r="F36" s="6" t="s">
        <v>71</v>
      </c>
    </row>
    <row r="37" spans="1:6" outlineLevel="1" x14ac:dyDescent="0.3">
      <c r="A37" s="5">
        <v>9</v>
      </c>
      <c r="B37" s="1">
        <v>1</v>
      </c>
      <c r="C37" s="1" t="s">
        <v>6</v>
      </c>
      <c r="D37" s="1" t="s">
        <v>72</v>
      </c>
      <c r="E37" s="1" t="s">
        <v>25</v>
      </c>
      <c r="F37" s="6" t="s">
        <v>73</v>
      </c>
    </row>
    <row r="38" spans="1:6" ht="41.4" outlineLevel="1" x14ac:dyDescent="0.3">
      <c r="A38" s="5">
        <v>9</v>
      </c>
      <c r="B38" s="1">
        <v>1</v>
      </c>
      <c r="C38" s="1" t="s">
        <v>10</v>
      </c>
      <c r="D38" s="1" t="s">
        <v>74</v>
      </c>
      <c r="E38" s="1" t="s">
        <v>33</v>
      </c>
      <c r="F38" s="6" t="s">
        <v>75</v>
      </c>
    </row>
    <row r="39" spans="1:6" ht="41.4" outlineLevel="1" x14ac:dyDescent="0.3">
      <c r="A39" s="5">
        <v>9</v>
      </c>
      <c r="B39" s="1">
        <v>1</v>
      </c>
      <c r="C39" s="1" t="s">
        <v>6</v>
      </c>
      <c r="D39" s="1" t="s">
        <v>76</v>
      </c>
      <c r="E39" s="1" t="s">
        <v>77</v>
      </c>
      <c r="F39" s="6" t="s">
        <v>78</v>
      </c>
    </row>
    <row r="40" spans="1:6" ht="41.4" outlineLevel="1" x14ac:dyDescent="0.3">
      <c r="A40" s="5">
        <v>9</v>
      </c>
      <c r="B40" s="1">
        <v>2</v>
      </c>
      <c r="C40" s="1" t="s">
        <v>79</v>
      </c>
      <c r="D40" s="1" t="s">
        <v>80</v>
      </c>
      <c r="E40" s="1" t="s">
        <v>81</v>
      </c>
      <c r="F40" s="6" t="s">
        <v>82</v>
      </c>
    </row>
    <row r="41" spans="1:6" ht="41.4" outlineLevel="1" x14ac:dyDescent="0.3">
      <c r="A41" s="5">
        <v>9</v>
      </c>
      <c r="B41" s="1">
        <v>1</v>
      </c>
      <c r="C41" s="1" t="s">
        <v>6</v>
      </c>
      <c r="D41" s="1" t="s">
        <v>83</v>
      </c>
      <c r="E41" s="1" t="s">
        <v>18</v>
      </c>
      <c r="F41" s="6" t="s">
        <v>84</v>
      </c>
    </row>
    <row r="42" spans="1:6" outlineLevel="1" x14ac:dyDescent="0.3">
      <c r="A42" s="5">
        <v>10</v>
      </c>
      <c r="B42" s="1">
        <v>3</v>
      </c>
      <c r="C42" s="1" t="s">
        <v>6</v>
      </c>
      <c r="D42" s="1" t="s">
        <v>73</v>
      </c>
      <c r="E42" s="1" t="s">
        <v>25</v>
      </c>
      <c r="F42" s="6" t="s">
        <v>73</v>
      </c>
    </row>
    <row r="43" spans="1:6" ht="27.6" outlineLevel="1" x14ac:dyDescent="0.3">
      <c r="A43" s="5">
        <v>10</v>
      </c>
      <c r="B43" s="1">
        <v>5</v>
      </c>
      <c r="C43" s="1" t="s">
        <v>10</v>
      </c>
      <c r="D43" s="1" t="s">
        <v>85</v>
      </c>
      <c r="E43" s="1" t="s">
        <v>12</v>
      </c>
      <c r="F43" s="6" t="s">
        <v>86</v>
      </c>
    </row>
    <row r="44" spans="1:6" ht="28.2" outlineLevel="1" thickBot="1" x14ac:dyDescent="0.35">
      <c r="A44" s="7">
        <v>10</v>
      </c>
      <c r="B44" s="8">
        <v>1</v>
      </c>
      <c r="C44" s="8" t="s">
        <v>10</v>
      </c>
      <c r="D44" s="8" t="s">
        <v>87</v>
      </c>
      <c r="E44" s="8" t="s">
        <v>25</v>
      </c>
      <c r="F44" s="9" t="s">
        <v>22</v>
      </c>
    </row>
    <row r="45" spans="1:6" ht="27.6" outlineLevel="1" x14ac:dyDescent="0.3">
      <c r="A45" s="2">
        <v>10</v>
      </c>
      <c r="B45" s="3">
        <v>1</v>
      </c>
      <c r="C45" s="3" t="s">
        <v>6</v>
      </c>
      <c r="D45" s="3" t="s">
        <v>88</v>
      </c>
      <c r="E45" s="3" t="s">
        <v>25</v>
      </c>
      <c r="F45" s="4" t="s">
        <v>89</v>
      </c>
    </row>
    <row r="46" spans="1:6" ht="55.2" outlineLevel="1" x14ac:dyDescent="0.3">
      <c r="A46" s="5">
        <v>10</v>
      </c>
      <c r="B46" s="1">
        <v>1</v>
      </c>
      <c r="C46" s="1" t="s">
        <v>6</v>
      </c>
      <c r="D46" s="1" t="s">
        <v>90</v>
      </c>
      <c r="E46" s="1" t="s">
        <v>25</v>
      </c>
      <c r="F46" s="6" t="s">
        <v>91</v>
      </c>
    </row>
    <row r="47" spans="1:6" ht="27.6" outlineLevel="1" x14ac:dyDescent="0.3">
      <c r="A47" s="5">
        <v>10</v>
      </c>
      <c r="B47" s="1">
        <v>1</v>
      </c>
      <c r="C47" s="1" t="s">
        <v>6</v>
      </c>
      <c r="D47" s="1" t="s">
        <v>92</v>
      </c>
      <c r="E47" s="1" t="s">
        <v>93</v>
      </c>
      <c r="F47" s="6" t="s">
        <v>94</v>
      </c>
    </row>
    <row r="48" spans="1:6" ht="27.6" outlineLevel="1" x14ac:dyDescent="0.3">
      <c r="A48" s="5">
        <v>10</v>
      </c>
      <c r="B48" s="1"/>
      <c r="C48" s="1" t="s">
        <v>10</v>
      </c>
      <c r="D48" s="1" t="s">
        <v>95</v>
      </c>
      <c r="E48" s="1" t="s">
        <v>12</v>
      </c>
      <c r="F48" s="6" t="s">
        <v>96</v>
      </c>
    </row>
    <row r="49" spans="1:6" ht="27.6" outlineLevel="1" x14ac:dyDescent="0.3">
      <c r="A49" s="5">
        <v>10</v>
      </c>
      <c r="B49" s="1">
        <v>3</v>
      </c>
      <c r="C49" s="1" t="s">
        <v>6</v>
      </c>
      <c r="D49" s="1" t="s">
        <v>97</v>
      </c>
      <c r="E49" s="1" t="s">
        <v>98</v>
      </c>
      <c r="F49" s="6" t="s">
        <v>89</v>
      </c>
    </row>
    <row r="50" spans="1:6" outlineLevel="1" x14ac:dyDescent="0.3">
      <c r="A50" s="5">
        <v>10</v>
      </c>
      <c r="B50" s="1">
        <v>1</v>
      </c>
      <c r="C50" s="1" t="s">
        <v>10</v>
      </c>
      <c r="D50" s="1" t="s">
        <v>99</v>
      </c>
      <c r="E50" s="1" t="s">
        <v>8</v>
      </c>
      <c r="F50" s="6" t="s">
        <v>100</v>
      </c>
    </row>
    <row r="51" spans="1:6" ht="27.6" outlineLevel="1" x14ac:dyDescent="0.3">
      <c r="A51" s="5">
        <v>10</v>
      </c>
      <c r="B51" s="1">
        <v>1</v>
      </c>
      <c r="C51" s="1" t="s">
        <v>10</v>
      </c>
      <c r="D51" s="1" t="s">
        <v>101</v>
      </c>
      <c r="E51" s="1" t="s">
        <v>25</v>
      </c>
      <c r="F51" s="6" t="s">
        <v>102</v>
      </c>
    </row>
    <row r="52" spans="1:6" ht="55.2" outlineLevel="1" x14ac:dyDescent="0.3">
      <c r="A52" s="5">
        <v>10</v>
      </c>
      <c r="B52" s="1">
        <v>1</v>
      </c>
      <c r="C52" s="1" t="s">
        <v>10</v>
      </c>
      <c r="D52" s="1" t="s">
        <v>103</v>
      </c>
      <c r="E52" s="1"/>
      <c r="F52" s="6" t="s">
        <v>104</v>
      </c>
    </row>
    <row r="53" spans="1:6" ht="27.6" outlineLevel="1" x14ac:dyDescent="0.3">
      <c r="A53" s="5">
        <v>10</v>
      </c>
      <c r="B53" s="1">
        <v>2</v>
      </c>
      <c r="C53" s="1" t="s">
        <v>79</v>
      </c>
      <c r="D53" s="1" t="s">
        <v>105</v>
      </c>
      <c r="E53" s="1" t="s">
        <v>21</v>
      </c>
      <c r="F53" s="6" t="s">
        <v>106</v>
      </c>
    </row>
    <row r="54" spans="1:6" ht="15" outlineLevel="1" thickBot="1" x14ac:dyDescent="0.35">
      <c r="A54" s="7">
        <v>11</v>
      </c>
      <c r="B54" s="8">
        <v>1</v>
      </c>
      <c r="C54" s="8" t="s">
        <v>10</v>
      </c>
      <c r="D54" s="8" t="s">
        <v>107</v>
      </c>
      <c r="E54" s="8" t="s">
        <v>25</v>
      </c>
      <c r="F54" s="9" t="s">
        <v>89</v>
      </c>
    </row>
    <row r="55" spans="1:6" ht="27.6" outlineLevel="1" x14ac:dyDescent="0.3">
      <c r="A55" s="2">
        <v>11</v>
      </c>
      <c r="B55" s="3">
        <v>1</v>
      </c>
      <c r="C55" s="3" t="s">
        <v>10</v>
      </c>
      <c r="D55" s="3" t="s">
        <v>108</v>
      </c>
      <c r="E55" s="3" t="s">
        <v>33</v>
      </c>
      <c r="F55" s="4" t="s">
        <v>40</v>
      </c>
    </row>
    <row r="56" spans="1:6" ht="41.4" outlineLevel="1" x14ac:dyDescent="0.3">
      <c r="A56" s="5">
        <v>11</v>
      </c>
      <c r="B56" s="1">
        <v>1</v>
      </c>
      <c r="C56" s="1" t="s">
        <v>10</v>
      </c>
      <c r="D56" s="1" t="s">
        <v>109</v>
      </c>
      <c r="E56" s="1" t="s">
        <v>33</v>
      </c>
      <c r="F56" s="6" t="s">
        <v>110</v>
      </c>
    </row>
    <row r="57" spans="1:6" outlineLevel="1" x14ac:dyDescent="0.3">
      <c r="A57" s="5">
        <v>12</v>
      </c>
      <c r="B57" s="1">
        <v>7</v>
      </c>
      <c r="C57" s="1"/>
      <c r="D57" s="1" t="s">
        <v>111</v>
      </c>
      <c r="E57" s="1" t="s">
        <v>25</v>
      </c>
      <c r="F57" s="6" t="s">
        <v>112</v>
      </c>
    </row>
    <row r="58" spans="1:6" outlineLevel="1" x14ac:dyDescent="0.3">
      <c r="A58" s="5">
        <v>12</v>
      </c>
      <c r="B58" s="1">
        <v>3</v>
      </c>
      <c r="C58" s="1" t="s">
        <v>6</v>
      </c>
      <c r="D58" s="1" t="s">
        <v>89</v>
      </c>
      <c r="E58" s="1" t="s">
        <v>25</v>
      </c>
      <c r="F58" s="6" t="s">
        <v>89</v>
      </c>
    </row>
    <row r="59" spans="1:6" ht="27.6" outlineLevel="1" x14ac:dyDescent="0.3">
      <c r="A59" s="5">
        <v>12</v>
      </c>
      <c r="B59" s="1">
        <v>1</v>
      </c>
      <c r="C59" s="1" t="s">
        <v>6</v>
      </c>
      <c r="D59" s="1" t="s">
        <v>113</v>
      </c>
      <c r="E59" s="1" t="s">
        <v>25</v>
      </c>
      <c r="F59" s="6" t="s">
        <v>114</v>
      </c>
    </row>
    <row r="60" spans="1:6" ht="27.6" outlineLevel="1" x14ac:dyDescent="0.3">
      <c r="A60" s="5">
        <v>12</v>
      </c>
      <c r="B60" s="1">
        <v>1</v>
      </c>
      <c r="C60" s="1" t="s">
        <v>10</v>
      </c>
      <c r="D60" s="1" t="s">
        <v>115</v>
      </c>
      <c r="E60" s="1" t="s">
        <v>25</v>
      </c>
      <c r="F60" s="6" t="s">
        <v>89</v>
      </c>
    </row>
    <row r="61" spans="1:6" ht="41.4" outlineLevel="1" x14ac:dyDescent="0.3">
      <c r="A61" s="5">
        <v>12</v>
      </c>
      <c r="B61" s="1">
        <v>3</v>
      </c>
      <c r="C61" s="1" t="s">
        <v>6</v>
      </c>
      <c r="D61" s="1" t="s">
        <v>116</v>
      </c>
      <c r="E61" s="1"/>
      <c r="F61" s="6" t="s">
        <v>89</v>
      </c>
    </row>
    <row r="62" spans="1:6" ht="41.4" x14ac:dyDescent="0.3">
      <c r="A62" s="10">
        <v>45205</v>
      </c>
      <c r="B62" s="1">
        <v>23</v>
      </c>
      <c r="C62" s="1" t="s">
        <v>6</v>
      </c>
      <c r="D62" s="1" t="s">
        <v>119</v>
      </c>
      <c r="E62" s="1" t="s">
        <v>120</v>
      </c>
      <c r="F62" s="6" t="s">
        <v>121</v>
      </c>
    </row>
  </sheetData>
  <sortState xmlns:xlrd2="http://schemas.microsoft.com/office/spreadsheetml/2017/richdata2" ref="A3:F62">
    <sortCondition ref="A3:A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0DDF-7069-4D08-BF30-617D60A2451E}">
  <dimension ref="A1:F2"/>
  <sheetViews>
    <sheetView workbookViewId="0">
      <selection sqref="A1:XFD1"/>
    </sheetView>
  </sheetViews>
  <sheetFormatPr defaultRowHeight="14.4" x14ac:dyDescent="0.3"/>
  <sheetData>
    <row r="1" spans="1:6" ht="90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51.80000000000001" x14ac:dyDescent="0.3">
      <c r="A2" s="10">
        <v>45205</v>
      </c>
      <c r="B2" s="1">
        <v>23</v>
      </c>
      <c r="C2" s="1" t="s">
        <v>6</v>
      </c>
      <c r="D2" s="1" t="s">
        <v>119</v>
      </c>
      <c r="E2" s="1" t="s">
        <v>120</v>
      </c>
      <c r="F2" s="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E66B-79A7-4DA7-B469-62F7E6BC416A}">
  <dimension ref="A1:F2"/>
  <sheetViews>
    <sheetView workbookViewId="0">
      <selection sqref="A1:F1"/>
    </sheetView>
  </sheetViews>
  <sheetFormatPr defaultRowHeight="14.4" x14ac:dyDescent="0.3"/>
  <sheetData>
    <row r="1" spans="1:6" ht="90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24.8" thickBot="1" x14ac:dyDescent="0.35">
      <c r="A2" s="7" t="s">
        <v>117</v>
      </c>
      <c r="B2" s="8">
        <v>1</v>
      </c>
      <c r="C2" s="8" t="s">
        <v>10</v>
      </c>
      <c r="D2" s="8" t="s">
        <v>118</v>
      </c>
      <c r="E2" s="8"/>
      <c r="F2" s="9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7BD8-8768-4C05-BC23-03749A0A5528}">
  <dimension ref="A1:H6"/>
  <sheetViews>
    <sheetView workbookViewId="0">
      <selection activeCell="H2" sqref="H2"/>
    </sheetView>
  </sheetViews>
  <sheetFormatPr defaultRowHeight="14.4" x14ac:dyDescent="0.3"/>
  <cols>
    <col min="6" max="6" width="21.44140625" customWidth="1"/>
  </cols>
  <sheetData>
    <row r="1" spans="1:8" ht="317.3999999999999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H1" s="15" t="s">
        <v>128</v>
      </c>
    </row>
    <row r="2" spans="1:8" ht="110.4" x14ac:dyDescent="0.3">
      <c r="A2" s="5">
        <v>1</v>
      </c>
      <c r="B2" s="1">
        <v>1</v>
      </c>
      <c r="C2" s="1" t="s">
        <v>6</v>
      </c>
      <c r="D2" s="1" t="s">
        <v>7</v>
      </c>
      <c r="E2" s="1" t="s">
        <v>8</v>
      </c>
      <c r="F2" s="6" t="s">
        <v>9</v>
      </c>
      <c r="H2">
        <f>SUMIFS(B2:B5,F2:F5,"*"&amp;H1&amp; "*")</f>
        <v>1</v>
      </c>
    </row>
    <row r="3" spans="1:8" ht="96.6" x14ac:dyDescent="0.3">
      <c r="A3" s="5">
        <v>1</v>
      </c>
      <c r="B3" s="1">
        <v>1</v>
      </c>
      <c r="C3" s="1" t="s">
        <v>10</v>
      </c>
      <c r="D3" s="1" t="s">
        <v>11</v>
      </c>
      <c r="E3" s="1" t="s">
        <v>12</v>
      </c>
      <c r="F3" s="6" t="s">
        <v>13</v>
      </c>
    </row>
    <row r="4" spans="1:8" ht="124.2" x14ac:dyDescent="0.3">
      <c r="A4" s="5">
        <v>1</v>
      </c>
      <c r="B4" s="1">
        <v>1</v>
      </c>
      <c r="C4" s="1" t="s">
        <v>10</v>
      </c>
      <c r="D4" s="1" t="s">
        <v>14</v>
      </c>
      <c r="E4" s="1" t="s">
        <v>12</v>
      </c>
      <c r="F4" s="6" t="s">
        <v>15</v>
      </c>
    </row>
    <row r="5" spans="1:8" ht="193.2" x14ac:dyDescent="0.3">
      <c r="A5" s="5">
        <v>2</v>
      </c>
      <c r="B5" s="1">
        <v>1</v>
      </c>
      <c r="C5" s="1" t="s">
        <v>10</v>
      </c>
      <c r="D5" s="1" t="s">
        <v>122</v>
      </c>
      <c r="E5" s="1"/>
      <c r="F5" s="6" t="s">
        <v>123</v>
      </c>
    </row>
    <row r="6" spans="1:8" x14ac:dyDescent="0.3">
      <c r="B6">
        <f>SUM(B2:B5)</f>
        <v>4</v>
      </c>
    </row>
  </sheetData>
  <conditionalFormatting sqref="C2:C5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2EA3-1F15-4594-9840-D39EE605511B}">
  <dimension ref="A1:H11"/>
  <sheetViews>
    <sheetView workbookViewId="0">
      <selection activeCell="H2" sqref="H2"/>
    </sheetView>
  </sheetViews>
  <sheetFormatPr defaultRowHeight="14.4" x14ac:dyDescent="0.3"/>
  <sheetData>
    <row r="1" spans="1:8" ht="317.3999999999999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H1" s="15" t="s">
        <v>129</v>
      </c>
    </row>
    <row r="2" spans="1:8" ht="69" x14ac:dyDescent="0.3">
      <c r="A2" s="5">
        <v>3</v>
      </c>
      <c r="B2" s="1">
        <v>3</v>
      </c>
      <c r="C2" s="1" t="s">
        <v>10</v>
      </c>
      <c r="D2" s="1" t="s">
        <v>17</v>
      </c>
      <c r="E2" s="1" t="s">
        <v>18</v>
      </c>
      <c r="F2" s="6" t="s">
        <v>19</v>
      </c>
      <c r="G2">
        <f>SUMIFS(B2:B9,F2:F9,"*"&amp;H1&amp;"*")</f>
        <v>0</v>
      </c>
    </row>
    <row r="3" spans="1:8" ht="151.80000000000001" x14ac:dyDescent="0.3">
      <c r="A3" s="5">
        <v>3</v>
      </c>
      <c r="B3" s="1">
        <v>1</v>
      </c>
      <c r="C3" s="1" t="s">
        <v>6</v>
      </c>
      <c r="D3" s="1" t="s">
        <v>20</v>
      </c>
      <c r="E3" s="1" t="s">
        <v>21</v>
      </c>
      <c r="F3" s="6" t="s">
        <v>22</v>
      </c>
    </row>
    <row r="4" spans="1:8" ht="27.6" x14ac:dyDescent="0.3">
      <c r="A4" s="5">
        <v>3</v>
      </c>
      <c r="B4" s="1">
        <v>1</v>
      </c>
      <c r="C4" s="1" t="s">
        <v>6</v>
      </c>
      <c r="D4" s="1" t="s">
        <v>23</v>
      </c>
      <c r="E4" s="1" t="s">
        <v>12</v>
      </c>
      <c r="F4" s="6" t="s">
        <v>15</v>
      </c>
    </row>
    <row r="5" spans="1:8" ht="69" x14ac:dyDescent="0.3">
      <c r="A5" s="5">
        <v>3</v>
      </c>
      <c r="B5" s="1">
        <v>1</v>
      </c>
      <c r="C5" s="1" t="s">
        <v>6</v>
      </c>
      <c r="D5" s="1" t="s">
        <v>24</v>
      </c>
      <c r="E5" s="1" t="s">
        <v>25</v>
      </c>
      <c r="F5" s="6" t="s">
        <v>15</v>
      </c>
    </row>
    <row r="6" spans="1:8" ht="124.2" x14ac:dyDescent="0.3">
      <c r="A6" s="5">
        <v>4</v>
      </c>
      <c r="B6" s="1">
        <v>1</v>
      </c>
      <c r="C6" s="1" t="s">
        <v>10</v>
      </c>
      <c r="D6" s="1" t="s">
        <v>26</v>
      </c>
      <c r="E6" s="1" t="s">
        <v>12</v>
      </c>
      <c r="F6" s="6" t="s">
        <v>27</v>
      </c>
    </row>
    <row r="7" spans="1:8" ht="42" thickBot="1" x14ac:dyDescent="0.35">
      <c r="A7" s="7">
        <v>4</v>
      </c>
      <c r="B7" s="1">
        <v>1</v>
      </c>
      <c r="C7" s="8" t="s">
        <v>10</v>
      </c>
      <c r="D7" s="8" t="s">
        <v>28</v>
      </c>
      <c r="E7" s="8" t="s">
        <v>21</v>
      </c>
      <c r="F7" s="9" t="s">
        <v>9</v>
      </c>
    </row>
    <row r="8" spans="1:8" ht="28.2" thickBot="1" x14ac:dyDescent="0.35">
      <c r="A8" s="2">
        <v>5</v>
      </c>
      <c r="B8" s="8">
        <v>1</v>
      </c>
      <c r="C8" s="3" t="s">
        <v>6</v>
      </c>
      <c r="D8" s="3" t="s">
        <v>29</v>
      </c>
      <c r="E8" s="3" t="s">
        <v>12</v>
      </c>
      <c r="F8" s="4" t="s">
        <v>15</v>
      </c>
    </row>
    <row r="9" spans="1:8" ht="193.2" x14ac:dyDescent="0.3">
      <c r="A9" s="5">
        <v>5</v>
      </c>
      <c r="B9" s="1">
        <v>1</v>
      </c>
      <c r="C9" s="1" t="s">
        <v>10</v>
      </c>
      <c r="D9" s="1" t="s">
        <v>122</v>
      </c>
      <c r="E9" s="1"/>
      <c r="F9" s="6" t="s">
        <v>123</v>
      </c>
    </row>
    <row r="10" spans="1:8" x14ac:dyDescent="0.3">
      <c r="A10" t="s">
        <v>126</v>
      </c>
      <c r="B10">
        <f>SUM(B2:B9)</f>
        <v>10</v>
      </c>
      <c r="C10">
        <f>COUNTIF(C2:C9,"B")</f>
        <v>4</v>
      </c>
    </row>
    <row r="11" spans="1:8" x14ac:dyDescent="0.3">
      <c r="B11">
        <f>SUMIF(E2:E9,"parents",B2:B9)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8C47-A4F2-48FA-8C4A-E984A0D2B4C8}">
  <dimension ref="A1:J25"/>
  <sheetViews>
    <sheetView topLeftCell="D1" workbookViewId="0">
      <selection activeCell="H2" sqref="H2"/>
    </sheetView>
  </sheetViews>
  <sheetFormatPr defaultRowHeight="14.4" x14ac:dyDescent="0.3"/>
  <cols>
    <col min="4" max="4" width="28.21875" customWidth="1"/>
    <col min="5" max="5" width="35.88671875" customWidth="1"/>
    <col min="6" max="6" width="22.77734375" customWidth="1"/>
  </cols>
  <sheetData>
    <row r="1" spans="1:10" ht="96.6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5" t="s">
        <v>25</v>
      </c>
      <c r="H1" s="15" t="s">
        <v>130</v>
      </c>
      <c r="J1" s="15" t="s">
        <v>18</v>
      </c>
    </row>
    <row r="2" spans="1:10" ht="55.2" x14ac:dyDescent="0.3">
      <c r="A2" s="5">
        <v>6</v>
      </c>
      <c r="B2" s="1">
        <v>1</v>
      </c>
      <c r="C2" s="1" t="s">
        <v>10</v>
      </c>
      <c r="D2" s="1" t="s">
        <v>30</v>
      </c>
      <c r="E2" s="1" t="s">
        <v>31</v>
      </c>
      <c r="F2" s="6" t="s">
        <v>15</v>
      </c>
      <c r="G2">
        <f>SUM(B2:B25)</f>
        <v>41</v>
      </c>
      <c r="H2">
        <f>SUMIF(C2:C25,"G",B2:B25)</f>
        <v>11</v>
      </c>
    </row>
    <row r="3" spans="1:10" ht="82.8" x14ac:dyDescent="0.3">
      <c r="A3" s="5">
        <v>6</v>
      </c>
      <c r="B3" s="1">
        <v>5</v>
      </c>
      <c r="C3" s="1" t="s">
        <v>10</v>
      </c>
      <c r="D3" s="1" t="s">
        <v>32</v>
      </c>
      <c r="E3" s="1" t="s">
        <v>33</v>
      </c>
      <c r="F3" s="6" t="s">
        <v>34</v>
      </c>
      <c r="H3">
        <f>41-27</f>
        <v>14</v>
      </c>
    </row>
    <row r="4" spans="1:10" ht="110.4" x14ac:dyDescent="0.3">
      <c r="A4" s="5">
        <v>6</v>
      </c>
      <c r="B4" s="1">
        <v>3</v>
      </c>
      <c r="C4" s="1" t="s">
        <v>127</v>
      </c>
      <c r="D4" s="1" t="s">
        <v>36</v>
      </c>
      <c r="E4" s="1" t="s">
        <v>37</v>
      </c>
      <c r="F4" s="6" t="s">
        <v>38</v>
      </c>
      <c r="H4">
        <f>SUMIFS(B2:B25,F2:F25,"*"&amp;H1&amp;"*")</f>
        <v>0</v>
      </c>
    </row>
    <row r="5" spans="1:10" ht="110.4" x14ac:dyDescent="0.3">
      <c r="A5" s="5">
        <v>6</v>
      </c>
      <c r="B5" s="1">
        <v>3</v>
      </c>
      <c r="C5" s="1" t="s">
        <v>10</v>
      </c>
      <c r="D5" s="1" t="s">
        <v>36</v>
      </c>
      <c r="E5" s="1" t="s">
        <v>37</v>
      </c>
      <c r="F5" s="6" t="s">
        <v>38</v>
      </c>
    </row>
    <row r="6" spans="1:10" ht="41.4" x14ac:dyDescent="0.3">
      <c r="A6" s="5">
        <v>6</v>
      </c>
      <c r="B6" s="1">
        <v>1</v>
      </c>
      <c r="C6" s="1" t="s">
        <v>6</v>
      </c>
      <c r="D6" s="1" t="s">
        <v>39</v>
      </c>
      <c r="E6" s="1" t="s">
        <v>33</v>
      </c>
      <c r="F6" s="6" t="s">
        <v>40</v>
      </c>
    </row>
    <row r="7" spans="1:10" ht="179.4" x14ac:dyDescent="0.3">
      <c r="A7" s="5">
        <v>6</v>
      </c>
      <c r="B7" s="1">
        <v>1</v>
      </c>
      <c r="C7" s="1" t="s">
        <v>6</v>
      </c>
      <c r="D7" s="1" t="s">
        <v>41</v>
      </c>
      <c r="E7" s="1" t="s">
        <v>42</v>
      </c>
      <c r="F7" s="6" t="s">
        <v>40</v>
      </c>
    </row>
    <row r="8" spans="1:10" ht="248.4" x14ac:dyDescent="0.3">
      <c r="A8" s="5">
        <v>7</v>
      </c>
      <c r="B8" s="1">
        <v>1</v>
      </c>
      <c r="C8" s="1" t="s">
        <v>10</v>
      </c>
      <c r="D8" s="1" t="s">
        <v>43</v>
      </c>
      <c r="E8" s="1"/>
      <c r="F8" s="6" t="s">
        <v>15</v>
      </c>
    </row>
    <row r="9" spans="1:10" ht="124.2" x14ac:dyDescent="0.3">
      <c r="A9" s="5">
        <v>7</v>
      </c>
      <c r="B9" s="1">
        <v>1</v>
      </c>
      <c r="C9" s="1" t="s">
        <v>10</v>
      </c>
      <c r="D9" s="1" t="s">
        <v>44</v>
      </c>
      <c r="E9" s="1" t="s">
        <v>33</v>
      </c>
      <c r="F9" s="6" t="s">
        <v>40</v>
      </c>
    </row>
    <row r="10" spans="1:10" ht="179.4" x14ac:dyDescent="0.3">
      <c r="A10" s="5">
        <v>7</v>
      </c>
      <c r="B10" s="1">
        <v>1</v>
      </c>
      <c r="C10" s="1" t="s">
        <v>6</v>
      </c>
      <c r="D10" s="1" t="s">
        <v>46</v>
      </c>
      <c r="E10" s="1" t="s">
        <v>12</v>
      </c>
      <c r="F10" s="6" t="s">
        <v>47</v>
      </c>
    </row>
    <row r="11" spans="1:10" ht="179.4" x14ac:dyDescent="0.3">
      <c r="A11" s="5">
        <v>7</v>
      </c>
      <c r="B11" s="1">
        <v>1</v>
      </c>
      <c r="C11" s="1" t="s">
        <v>10</v>
      </c>
      <c r="D11" s="1" t="s">
        <v>46</v>
      </c>
      <c r="E11" s="1" t="s">
        <v>12</v>
      </c>
      <c r="F11" s="6" t="s">
        <v>47</v>
      </c>
    </row>
    <row r="12" spans="1:10" ht="124.8" thickBot="1" x14ac:dyDescent="0.35">
      <c r="A12" s="7">
        <v>7</v>
      </c>
      <c r="B12" s="8">
        <v>7</v>
      </c>
      <c r="C12" s="8" t="s">
        <v>10</v>
      </c>
      <c r="D12" s="8" t="s">
        <v>48</v>
      </c>
      <c r="E12" s="8"/>
      <c r="F12" s="9" t="s">
        <v>40</v>
      </c>
    </row>
    <row r="13" spans="1:10" ht="27.6" x14ac:dyDescent="0.3">
      <c r="A13" s="2">
        <v>7</v>
      </c>
      <c r="B13" s="3">
        <v>1</v>
      </c>
      <c r="C13" s="3" t="s">
        <v>10</v>
      </c>
      <c r="D13" s="3" t="s">
        <v>49</v>
      </c>
      <c r="E13" s="3" t="s">
        <v>8</v>
      </c>
      <c r="F13" s="4" t="s">
        <v>22</v>
      </c>
    </row>
    <row r="14" spans="1:10" ht="27.6" x14ac:dyDescent="0.3">
      <c r="A14" s="5">
        <v>7</v>
      </c>
      <c r="B14" s="1">
        <v>1</v>
      </c>
      <c r="C14" s="1" t="s">
        <v>6</v>
      </c>
      <c r="D14" s="1" t="s">
        <v>50</v>
      </c>
      <c r="E14" s="1" t="s">
        <v>8</v>
      </c>
      <c r="F14" s="6" t="s">
        <v>51</v>
      </c>
    </row>
    <row r="15" spans="1:10" ht="82.8" x14ac:dyDescent="0.3">
      <c r="A15" s="5">
        <v>7</v>
      </c>
      <c r="B15" s="1">
        <v>1</v>
      </c>
      <c r="C15" s="1" t="s">
        <v>6</v>
      </c>
      <c r="D15" s="1" t="s">
        <v>52</v>
      </c>
      <c r="E15" s="1" t="s">
        <v>53</v>
      </c>
      <c r="F15" s="6" t="s">
        <v>54</v>
      </c>
    </row>
    <row r="16" spans="1:10" ht="69" x14ac:dyDescent="0.3">
      <c r="A16" s="5">
        <v>7</v>
      </c>
      <c r="B16" s="1">
        <v>1</v>
      </c>
      <c r="C16" s="1" t="s">
        <v>6</v>
      </c>
      <c r="D16" s="1" t="s">
        <v>55</v>
      </c>
      <c r="E16" s="1" t="s">
        <v>25</v>
      </c>
      <c r="F16" s="6" t="s">
        <v>56</v>
      </c>
    </row>
    <row r="17" spans="1:6" ht="55.2" x14ac:dyDescent="0.3">
      <c r="A17" s="5">
        <v>7</v>
      </c>
      <c r="B17" s="1">
        <v>1</v>
      </c>
      <c r="C17" s="1" t="s">
        <v>6</v>
      </c>
      <c r="D17" s="1" t="s">
        <v>57</v>
      </c>
      <c r="E17" s="1" t="s">
        <v>25</v>
      </c>
      <c r="F17" s="6" t="s">
        <v>58</v>
      </c>
    </row>
    <row r="18" spans="1:6" ht="82.8" x14ac:dyDescent="0.3">
      <c r="A18" s="5">
        <v>7</v>
      </c>
      <c r="B18" s="1">
        <v>1</v>
      </c>
      <c r="C18" s="1" t="s">
        <v>6</v>
      </c>
      <c r="D18" s="1" t="s">
        <v>59</v>
      </c>
      <c r="E18" s="1" t="s">
        <v>25</v>
      </c>
      <c r="F18" s="6" t="s">
        <v>60</v>
      </c>
    </row>
    <row r="19" spans="1:6" ht="55.2" x14ac:dyDescent="0.3">
      <c r="A19" s="5">
        <v>7</v>
      </c>
      <c r="B19" s="1">
        <v>1</v>
      </c>
      <c r="C19" s="1" t="s">
        <v>6</v>
      </c>
      <c r="D19" s="1" t="s">
        <v>61</v>
      </c>
      <c r="E19" s="1" t="s">
        <v>62</v>
      </c>
      <c r="F19" s="6" t="s">
        <v>15</v>
      </c>
    </row>
    <row r="20" spans="1:6" ht="96.6" x14ac:dyDescent="0.3">
      <c r="A20" s="5">
        <v>7</v>
      </c>
      <c r="B20" s="1">
        <v>2</v>
      </c>
      <c r="C20" s="1" t="s">
        <v>10</v>
      </c>
      <c r="D20" s="1" t="s">
        <v>64</v>
      </c>
      <c r="E20" s="1" t="s">
        <v>18</v>
      </c>
      <c r="F20" s="6" t="s">
        <v>65</v>
      </c>
    </row>
    <row r="21" spans="1:6" ht="69" x14ac:dyDescent="0.3">
      <c r="A21" s="5">
        <v>7</v>
      </c>
      <c r="B21" s="1">
        <v>1</v>
      </c>
      <c r="C21" s="1" t="s">
        <v>6</v>
      </c>
      <c r="D21" s="1" t="s">
        <v>66</v>
      </c>
      <c r="E21" s="1" t="s">
        <v>25</v>
      </c>
      <c r="F21" s="6" t="s">
        <v>22</v>
      </c>
    </row>
    <row r="22" spans="1:6" ht="152.4" thickBot="1" x14ac:dyDescent="0.35">
      <c r="A22" s="7">
        <v>8</v>
      </c>
      <c r="B22" s="8">
        <v>1</v>
      </c>
      <c r="C22" s="8" t="s">
        <v>10</v>
      </c>
      <c r="D22" s="8" t="s">
        <v>67</v>
      </c>
      <c r="E22" s="8"/>
      <c r="F22" s="9" t="s">
        <v>40</v>
      </c>
    </row>
    <row r="23" spans="1:6" ht="82.8" x14ac:dyDescent="0.3">
      <c r="A23" s="2">
        <v>8</v>
      </c>
      <c r="B23" s="3">
        <v>1</v>
      </c>
      <c r="C23" s="3" t="s">
        <v>6</v>
      </c>
      <c r="D23" s="3" t="s">
        <v>68</v>
      </c>
      <c r="E23" s="3" t="s">
        <v>12</v>
      </c>
      <c r="F23" s="4" t="s">
        <v>69</v>
      </c>
    </row>
    <row r="24" spans="1:6" ht="82.8" x14ac:dyDescent="0.3">
      <c r="A24" s="5">
        <v>8</v>
      </c>
      <c r="B24" s="1">
        <v>1</v>
      </c>
      <c r="C24" s="1" t="s">
        <v>10</v>
      </c>
      <c r="D24" s="1" t="s">
        <v>70</v>
      </c>
      <c r="E24" s="1" t="s">
        <v>25</v>
      </c>
      <c r="F24" s="6" t="s">
        <v>71</v>
      </c>
    </row>
    <row r="25" spans="1:6" ht="276" x14ac:dyDescent="0.3">
      <c r="A25" s="5" t="s">
        <v>124</v>
      </c>
      <c r="B25" s="14">
        <v>3</v>
      </c>
      <c r="C25" s="14" t="s">
        <v>10</v>
      </c>
      <c r="D25" s="14" t="s">
        <v>125</v>
      </c>
      <c r="E25" s="14"/>
      <c r="F25" s="6" t="s">
        <v>114</v>
      </c>
    </row>
  </sheetData>
  <conditionalFormatting sqref="A2:F25">
    <cfRule type="expression" dxfId="2" priority="1">
      <formula>$E2=$J$1</formula>
    </cfRule>
    <cfRule type="expression" priority="2">
      <formula>$E2=$G$1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0635-F666-4E8B-B420-A6B2F2D398C1}">
  <dimension ref="A1:I20"/>
  <sheetViews>
    <sheetView workbookViewId="0">
      <selection activeCell="I1" sqref="I1"/>
    </sheetView>
  </sheetViews>
  <sheetFormatPr defaultRowHeight="14.4" x14ac:dyDescent="0.3"/>
  <sheetData>
    <row r="1" spans="1:9" ht="317.3999999999999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>
        <f ca="1">SUMIF(C2:C20,"B",B2:B13)</f>
        <v>13</v>
      </c>
      <c r="H1" s="15" t="s">
        <v>18</v>
      </c>
      <c r="I1" s="15" t="s">
        <v>130</v>
      </c>
    </row>
    <row r="2" spans="1:9" ht="69" x14ac:dyDescent="0.3">
      <c r="A2" s="5">
        <v>9</v>
      </c>
      <c r="B2" s="1">
        <v>1</v>
      </c>
      <c r="C2" s="1" t="s">
        <v>6</v>
      </c>
      <c r="D2" s="1" t="s">
        <v>72</v>
      </c>
      <c r="E2" s="1" t="s">
        <v>25</v>
      </c>
      <c r="F2" s="6" t="s">
        <v>73</v>
      </c>
      <c r="G2">
        <f>SUMIFS(B2:B20,F2:F20,"*"&amp;I1&amp;"*")</f>
        <v>0</v>
      </c>
    </row>
    <row r="3" spans="1:9" ht="193.2" x14ac:dyDescent="0.3">
      <c r="A3" s="5">
        <v>9</v>
      </c>
      <c r="B3" s="1">
        <v>1</v>
      </c>
      <c r="C3" s="1" t="s">
        <v>10</v>
      </c>
      <c r="D3" s="1" t="s">
        <v>74</v>
      </c>
      <c r="E3" s="1" t="s">
        <v>33</v>
      </c>
      <c r="F3" s="6" t="s">
        <v>75</v>
      </c>
    </row>
    <row r="4" spans="1:9" ht="193.2" x14ac:dyDescent="0.3">
      <c r="A4" s="5">
        <v>9</v>
      </c>
      <c r="B4" s="1">
        <v>1</v>
      </c>
      <c r="C4" s="1" t="s">
        <v>6</v>
      </c>
      <c r="D4" s="1" t="s">
        <v>76</v>
      </c>
      <c r="E4" s="1" t="s">
        <v>77</v>
      </c>
      <c r="F4" s="6" t="s">
        <v>78</v>
      </c>
    </row>
    <row r="5" spans="1:9" ht="193.2" x14ac:dyDescent="0.3">
      <c r="A5" s="5">
        <v>9</v>
      </c>
      <c r="B5" s="1">
        <v>1</v>
      </c>
      <c r="C5" s="1" t="s">
        <v>6</v>
      </c>
      <c r="D5" s="1" t="s">
        <v>80</v>
      </c>
      <c r="E5" s="1" t="s">
        <v>81</v>
      </c>
      <c r="F5" s="6" t="s">
        <v>82</v>
      </c>
    </row>
    <row r="6" spans="1:9" ht="193.2" x14ac:dyDescent="0.3">
      <c r="A6" s="5">
        <v>9</v>
      </c>
      <c r="B6" s="1">
        <v>1</v>
      </c>
      <c r="C6" s="1" t="s">
        <v>10</v>
      </c>
      <c r="D6" s="1" t="s">
        <v>80</v>
      </c>
      <c r="E6" s="1" t="s">
        <v>81</v>
      </c>
      <c r="F6" s="6" t="s">
        <v>82</v>
      </c>
    </row>
    <row r="7" spans="1:9" ht="193.2" x14ac:dyDescent="0.3">
      <c r="A7" s="5">
        <v>9</v>
      </c>
      <c r="B7" s="1">
        <v>1</v>
      </c>
      <c r="C7" s="1" t="s">
        <v>6</v>
      </c>
      <c r="D7" s="1" t="s">
        <v>83</v>
      </c>
      <c r="E7" s="1" t="s">
        <v>18</v>
      </c>
      <c r="F7" s="6" t="s">
        <v>84</v>
      </c>
    </row>
    <row r="8" spans="1:9" ht="41.4" x14ac:dyDescent="0.3">
      <c r="A8" s="5">
        <v>10</v>
      </c>
      <c r="B8" s="1">
        <v>3</v>
      </c>
      <c r="C8" s="1" t="s">
        <v>6</v>
      </c>
      <c r="D8" s="1" t="s">
        <v>73</v>
      </c>
      <c r="E8" s="1" t="s">
        <v>25</v>
      </c>
      <c r="F8" s="6" t="s">
        <v>73</v>
      </c>
    </row>
    <row r="9" spans="1:9" ht="110.4" x14ac:dyDescent="0.3">
      <c r="A9" s="5">
        <v>10</v>
      </c>
      <c r="B9" s="1">
        <v>5</v>
      </c>
      <c r="C9" s="1" t="s">
        <v>10</v>
      </c>
      <c r="D9" s="1" t="s">
        <v>85</v>
      </c>
      <c r="E9" s="1" t="s">
        <v>12</v>
      </c>
      <c r="F9" s="6" t="s">
        <v>86</v>
      </c>
    </row>
    <row r="10" spans="1:9" ht="97.2" thickBot="1" x14ac:dyDescent="0.35">
      <c r="A10" s="7">
        <v>10</v>
      </c>
      <c r="B10" s="8">
        <v>1</v>
      </c>
      <c r="C10" s="8" t="s">
        <v>10</v>
      </c>
      <c r="D10" s="8" t="s">
        <v>87</v>
      </c>
      <c r="E10" s="8" t="s">
        <v>25</v>
      </c>
      <c r="F10" s="9" t="s">
        <v>22</v>
      </c>
    </row>
    <row r="11" spans="1:9" ht="110.4" x14ac:dyDescent="0.3">
      <c r="A11" s="2">
        <v>10</v>
      </c>
      <c r="B11" s="3">
        <v>1</v>
      </c>
      <c r="C11" s="3" t="s">
        <v>6</v>
      </c>
      <c r="D11" s="3" t="s">
        <v>88</v>
      </c>
      <c r="E11" s="3" t="s">
        <v>25</v>
      </c>
      <c r="F11" s="4" t="s">
        <v>89</v>
      </c>
    </row>
    <row r="12" spans="1:9" ht="96.6" x14ac:dyDescent="0.3">
      <c r="A12" s="5">
        <v>10</v>
      </c>
      <c r="B12" s="1">
        <v>1</v>
      </c>
      <c r="C12" s="1" t="s">
        <v>6</v>
      </c>
      <c r="D12" s="1" t="s">
        <v>90</v>
      </c>
      <c r="E12" s="1" t="s">
        <v>25</v>
      </c>
      <c r="F12" s="6" t="s">
        <v>91</v>
      </c>
    </row>
    <row r="13" spans="1:9" ht="151.80000000000001" x14ac:dyDescent="0.3">
      <c r="A13" s="5">
        <v>10</v>
      </c>
      <c r="B13" s="1">
        <v>1</v>
      </c>
      <c r="C13" s="1" t="s">
        <v>6</v>
      </c>
      <c r="D13" s="1" t="s">
        <v>92</v>
      </c>
      <c r="E13" s="1" t="s">
        <v>93</v>
      </c>
      <c r="F13" s="6" t="s">
        <v>94</v>
      </c>
    </row>
    <row r="14" spans="1:9" ht="82.8" x14ac:dyDescent="0.3">
      <c r="A14" s="5">
        <v>10</v>
      </c>
      <c r="B14" s="1">
        <v>1</v>
      </c>
      <c r="C14" s="1" t="s">
        <v>10</v>
      </c>
      <c r="D14" s="1" t="s">
        <v>95</v>
      </c>
      <c r="E14" s="1" t="s">
        <v>12</v>
      </c>
      <c r="F14" s="6" t="s">
        <v>96</v>
      </c>
    </row>
    <row r="15" spans="1:9" ht="110.4" x14ac:dyDescent="0.3">
      <c r="A15" s="5">
        <v>10</v>
      </c>
      <c r="B15" s="1">
        <v>3</v>
      </c>
      <c r="C15" s="1" t="s">
        <v>6</v>
      </c>
      <c r="D15" s="1" t="s">
        <v>97</v>
      </c>
      <c r="E15" s="1" t="s">
        <v>98</v>
      </c>
      <c r="F15" s="6" t="s">
        <v>89</v>
      </c>
    </row>
    <row r="16" spans="1:9" ht="41.4" x14ac:dyDescent="0.3">
      <c r="A16" s="5">
        <v>10</v>
      </c>
      <c r="B16" s="1">
        <v>1</v>
      </c>
      <c r="C16" s="1" t="s">
        <v>10</v>
      </c>
      <c r="D16" s="1" t="s">
        <v>99</v>
      </c>
      <c r="E16" s="1" t="s">
        <v>8</v>
      </c>
      <c r="F16" s="6" t="s">
        <v>100</v>
      </c>
    </row>
    <row r="17" spans="1:6" ht="96.6" x14ac:dyDescent="0.3">
      <c r="A17" s="5">
        <v>10</v>
      </c>
      <c r="B17" s="1">
        <v>1</v>
      </c>
      <c r="C17" s="1" t="s">
        <v>10</v>
      </c>
      <c r="D17" s="1" t="s">
        <v>101</v>
      </c>
      <c r="E17" s="1" t="s">
        <v>25</v>
      </c>
      <c r="F17" s="6" t="s">
        <v>102</v>
      </c>
    </row>
    <row r="18" spans="1:6" ht="138" x14ac:dyDescent="0.3">
      <c r="A18" s="5">
        <v>10</v>
      </c>
      <c r="B18" s="1">
        <v>1</v>
      </c>
      <c r="C18" s="1" t="s">
        <v>10</v>
      </c>
      <c r="D18" s="1" t="s">
        <v>103</v>
      </c>
      <c r="E18" s="1"/>
      <c r="F18" s="6" t="s">
        <v>104</v>
      </c>
    </row>
    <row r="19" spans="1:6" ht="165.6" x14ac:dyDescent="0.3">
      <c r="A19" s="5">
        <v>10</v>
      </c>
      <c r="B19" s="1">
        <v>1</v>
      </c>
      <c r="C19" s="1" t="s">
        <v>10</v>
      </c>
      <c r="D19" s="1" t="s">
        <v>105</v>
      </c>
      <c r="E19" s="1" t="s">
        <v>21</v>
      </c>
      <c r="F19" s="6" t="s">
        <v>106</v>
      </c>
    </row>
    <row r="20" spans="1:6" ht="165.6" x14ac:dyDescent="0.3">
      <c r="A20" s="5">
        <v>10</v>
      </c>
      <c r="B20" s="1">
        <v>1</v>
      </c>
      <c r="C20" s="1" t="s">
        <v>6</v>
      </c>
      <c r="D20" s="1" t="s">
        <v>105</v>
      </c>
      <c r="E20" s="1" t="s">
        <v>21</v>
      </c>
      <c r="F20" s="6" t="s">
        <v>106</v>
      </c>
    </row>
  </sheetData>
  <conditionalFormatting sqref="A2:F20">
    <cfRule type="expression" dxfId="1" priority="1">
      <formula>$E2=$H$1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E496-2718-492C-8CFD-7F5A1B5FF001}">
  <dimension ref="A1:I9"/>
  <sheetViews>
    <sheetView tabSelected="1" workbookViewId="0">
      <selection activeCell="H3" sqref="H3"/>
    </sheetView>
  </sheetViews>
  <sheetFormatPr defaultRowHeight="14.4" x14ac:dyDescent="0.3"/>
  <sheetData>
    <row r="1" spans="1:9" ht="317.3999999999999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>
        <f>SUM(B2:B9)</f>
        <v>18</v>
      </c>
      <c r="I1" s="15" t="s">
        <v>33</v>
      </c>
    </row>
    <row r="2" spans="1:9" ht="83.4" thickBot="1" x14ac:dyDescent="0.35">
      <c r="A2" s="7">
        <v>11</v>
      </c>
      <c r="B2" s="8">
        <v>1</v>
      </c>
      <c r="C2" s="8" t="s">
        <v>10</v>
      </c>
      <c r="D2" s="8" t="s">
        <v>107</v>
      </c>
      <c r="E2" s="8" t="s">
        <v>25</v>
      </c>
      <c r="F2" s="9" t="s">
        <v>89</v>
      </c>
      <c r="G2">
        <f>SUMIF(C2:C9,"G",B2:B9)</f>
        <v>7</v>
      </c>
      <c r="H2" s="16" t="s">
        <v>131</v>
      </c>
    </row>
    <row r="3" spans="1:9" ht="151.80000000000001" x14ac:dyDescent="0.3">
      <c r="A3" s="2">
        <v>11</v>
      </c>
      <c r="B3" s="3">
        <v>1</v>
      </c>
      <c r="C3" s="3" t="s">
        <v>10</v>
      </c>
      <c r="D3" s="3" t="s">
        <v>108</v>
      </c>
      <c r="E3" s="3" t="s">
        <v>33</v>
      </c>
      <c r="F3" s="4" t="s">
        <v>40</v>
      </c>
      <c r="G3">
        <f>SUMIFS(B2:B9,F2:F9,"*"&amp;H2&amp;"*")</f>
        <v>0</v>
      </c>
    </row>
    <row r="4" spans="1:9" ht="138" x14ac:dyDescent="0.3">
      <c r="A4" s="5">
        <v>11</v>
      </c>
      <c r="B4" s="1">
        <v>1</v>
      </c>
      <c r="C4" s="1" t="s">
        <v>10</v>
      </c>
      <c r="D4" s="1" t="s">
        <v>109</v>
      </c>
      <c r="E4" s="1" t="s">
        <v>33</v>
      </c>
      <c r="F4" s="6" t="s">
        <v>110</v>
      </c>
    </row>
    <row r="5" spans="1:9" ht="55.2" x14ac:dyDescent="0.3">
      <c r="A5" s="5">
        <v>12</v>
      </c>
      <c r="B5" s="1">
        <v>7</v>
      </c>
      <c r="C5" s="1"/>
      <c r="D5" s="1" t="s">
        <v>111</v>
      </c>
      <c r="E5" s="1" t="s">
        <v>25</v>
      </c>
      <c r="F5" s="6" t="s">
        <v>112</v>
      </c>
    </row>
    <row r="6" spans="1:9" ht="41.4" x14ac:dyDescent="0.3">
      <c r="A6" s="5">
        <v>12</v>
      </c>
      <c r="B6" s="1">
        <v>3</v>
      </c>
      <c r="C6" s="1" t="s">
        <v>6</v>
      </c>
      <c r="D6" s="1" t="s">
        <v>89</v>
      </c>
      <c r="E6" s="1" t="s">
        <v>25</v>
      </c>
      <c r="F6" s="6" t="s">
        <v>89</v>
      </c>
    </row>
    <row r="7" spans="1:9" ht="165.6" x14ac:dyDescent="0.3">
      <c r="A7" s="5">
        <v>12</v>
      </c>
      <c r="B7" s="1">
        <v>1</v>
      </c>
      <c r="C7" s="1" t="s">
        <v>6</v>
      </c>
      <c r="D7" s="1" t="s">
        <v>113</v>
      </c>
      <c r="E7" s="1" t="s">
        <v>25</v>
      </c>
      <c r="F7" s="6" t="s">
        <v>114</v>
      </c>
    </row>
    <row r="8" spans="1:9" ht="124.2" x14ac:dyDescent="0.3">
      <c r="A8" s="5">
        <v>12</v>
      </c>
      <c r="B8" s="1">
        <v>1</v>
      </c>
      <c r="C8" s="1" t="s">
        <v>10</v>
      </c>
      <c r="D8" s="1" t="s">
        <v>115</v>
      </c>
      <c r="E8" s="1" t="s">
        <v>25</v>
      </c>
      <c r="F8" s="6" t="s">
        <v>89</v>
      </c>
    </row>
    <row r="9" spans="1:9" ht="220.8" x14ac:dyDescent="0.3">
      <c r="A9" s="5">
        <v>12</v>
      </c>
      <c r="B9" s="1">
        <v>3</v>
      </c>
      <c r="C9" s="1" t="s">
        <v>6</v>
      </c>
      <c r="D9" s="1" t="s">
        <v>116</v>
      </c>
      <c r="E9" s="1"/>
      <c r="F9" s="6" t="s">
        <v>89</v>
      </c>
    </row>
  </sheetData>
  <conditionalFormatting sqref="A2:F9 H2">
    <cfRule type="expression" dxfId="0" priority="1">
      <formula>$E2=$I$1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students</vt:lpstr>
      <vt:lpstr>6 OCT</vt:lpstr>
      <vt:lpstr>UKG</vt:lpstr>
      <vt:lpstr>class1-2</vt:lpstr>
      <vt:lpstr>class 3-5</vt:lpstr>
      <vt:lpstr>class 6-8</vt:lpstr>
      <vt:lpstr>class 9-10</vt:lpstr>
      <vt:lpstr>class 11-12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aryanfuy</dc:creator>
  <cp:lastModifiedBy>aryanfuy</cp:lastModifiedBy>
  <dcterms:created xsi:type="dcterms:W3CDTF">2023-07-19T07:43:58Z</dcterms:created>
  <dcterms:modified xsi:type="dcterms:W3CDTF">2023-07-19T12:48:11Z</dcterms:modified>
</cp:coreProperties>
</file>