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Businesstoys\"/>
    </mc:Choice>
  </mc:AlternateContent>
  <xr:revisionPtr revIDLastSave="0" documentId="13_ncr:1_{DC560AF3-887A-4D10-B47A-8A936E53B87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Annova" sheetId="1" r:id="rId1"/>
    <sheet name="Solution Shee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K19" i="3"/>
  <c r="K43" i="1"/>
  <c r="K44" i="1"/>
  <c r="K47" i="1"/>
  <c r="K48" i="1"/>
  <c r="K51" i="1"/>
  <c r="K52" i="1"/>
  <c r="J43" i="1"/>
  <c r="J47" i="1"/>
  <c r="J51" i="1"/>
  <c r="K25" i="1"/>
  <c r="K26" i="1"/>
  <c r="K27" i="1"/>
  <c r="K29" i="1"/>
  <c r="K30" i="1"/>
  <c r="K31" i="1"/>
  <c r="K33" i="1"/>
  <c r="K34" i="1"/>
  <c r="K35" i="1"/>
  <c r="J26" i="1"/>
  <c r="J27" i="1"/>
  <c r="J28" i="1"/>
  <c r="J30" i="1"/>
  <c r="J31" i="1"/>
  <c r="J32" i="1"/>
  <c r="J34" i="1"/>
  <c r="J35" i="1"/>
  <c r="J36" i="1"/>
  <c r="J24" i="1"/>
  <c r="I25" i="1"/>
  <c r="I26" i="1"/>
  <c r="I28" i="1"/>
  <c r="I29" i="1"/>
  <c r="I30" i="1"/>
  <c r="I32" i="1"/>
  <c r="I33" i="1"/>
  <c r="I34" i="1"/>
  <c r="I36" i="1"/>
  <c r="I24" i="1"/>
  <c r="N15" i="1"/>
  <c r="C25" i="1"/>
  <c r="K36" i="1" s="1"/>
  <c r="D23" i="1"/>
  <c r="K45" i="1" s="1"/>
  <c r="C23" i="1"/>
  <c r="J44" i="1" s="1"/>
  <c r="B23" i="1"/>
  <c r="I52" i="1" s="1"/>
  <c r="I41" i="1" l="1"/>
  <c r="I48" i="1"/>
  <c r="I44" i="1"/>
  <c r="I53" i="1"/>
  <c r="I51" i="1"/>
  <c r="I47" i="1"/>
  <c r="I43" i="1"/>
  <c r="J41" i="1"/>
  <c r="J50" i="1"/>
  <c r="J46" i="1"/>
  <c r="J42" i="1"/>
  <c r="I50" i="1"/>
  <c r="I46" i="1"/>
  <c r="I42" i="1"/>
  <c r="J53" i="1"/>
  <c r="J49" i="1"/>
  <c r="J45" i="1"/>
  <c r="K41" i="1"/>
  <c r="K50" i="1"/>
  <c r="K46" i="1"/>
  <c r="K42" i="1"/>
  <c r="I35" i="1"/>
  <c r="I31" i="1"/>
  <c r="I27" i="1"/>
  <c r="K24" i="1"/>
  <c r="J58" i="1" s="1"/>
  <c r="J33" i="1"/>
  <c r="J29" i="1"/>
  <c r="J25" i="1"/>
  <c r="K32" i="1"/>
  <c r="K28" i="1"/>
  <c r="I49" i="1"/>
  <c r="I45" i="1"/>
  <c r="J52" i="1"/>
  <c r="J48" i="1"/>
  <c r="K53" i="1"/>
  <c r="K49" i="1"/>
  <c r="J60" i="1" l="1"/>
  <c r="R26" i="1" s="1"/>
  <c r="I65" i="1" l="1"/>
  <c r="R24" i="1" s="1"/>
  <c r="O36" i="1" s="1"/>
</calcChain>
</file>

<file path=xl/sharedStrings.xml><?xml version="1.0" encoding="utf-8"?>
<sst xmlns="http://schemas.openxmlformats.org/spreadsheetml/2006/main" count="110" uniqueCount="97">
  <si>
    <t>Team A</t>
  </si>
  <si>
    <t>Team B</t>
  </si>
  <si>
    <t>Team C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</si>
  <si>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</si>
  <si>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</si>
  <si>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</si>
  <si>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</si>
  <si>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</si>
  <si>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</si>
  <si>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</si>
  <si>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</si>
  <si>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</si>
  <si>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</si>
  <si>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</si>
  <si>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</si>
  <si>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</si>
  <si>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</si>
  <si>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</si>
  <si>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</si>
  <si>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</si>
  <si>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</si>
  <si>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39-3</t>
  </si>
  <si>
    <t xml:space="preserve">Annova </t>
  </si>
  <si>
    <t>H0</t>
  </si>
  <si>
    <t>H1</t>
  </si>
  <si>
    <t>There is no significant differnce in the working  efficieny of the teams</t>
  </si>
  <si>
    <t>There is  significant differnce in the working  efficieny of the teams</t>
  </si>
  <si>
    <t>P Value</t>
  </si>
  <si>
    <t xml:space="preserve">&gt; 5% </t>
  </si>
  <si>
    <t>Accept the null hypothesis</t>
  </si>
  <si>
    <t>F Stats</t>
  </si>
  <si>
    <t>&lt; F critical</t>
  </si>
  <si>
    <t>Accept the null</t>
  </si>
  <si>
    <t>Step -1</t>
  </si>
  <si>
    <t>Calculating average of the group &amp; calculating the grand mean</t>
  </si>
  <si>
    <t>team A</t>
  </si>
  <si>
    <t>B</t>
  </si>
  <si>
    <t>C</t>
  </si>
  <si>
    <t xml:space="preserve">Grand Mean </t>
  </si>
  <si>
    <t xml:space="preserve">Step - 2 </t>
  </si>
  <si>
    <t>Calculating the degree of freedom</t>
  </si>
  <si>
    <t>Between the groups</t>
  </si>
  <si>
    <t>Within the groups</t>
  </si>
  <si>
    <t>n-1</t>
  </si>
  <si>
    <t>n</t>
  </si>
  <si>
    <t>n-1-1-1</t>
  </si>
  <si>
    <t>n-3</t>
  </si>
  <si>
    <t>Step -3</t>
  </si>
  <si>
    <t>Varaince from the grand Mean</t>
  </si>
  <si>
    <t xml:space="preserve">Step -4 </t>
  </si>
  <si>
    <t xml:space="preserve">Step -5 </t>
  </si>
  <si>
    <t>Sum of variance</t>
  </si>
  <si>
    <t>Variance from its own mean</t>
  </si>
  <si>
    <t>Total Variance</t>
  </si>
  <si>
    <t xml:space="preserve">Variance Within </t>
  </si>
  <si>
    <t>Step -6</t>
  </si>
  <si>
    <t xml:space="preserve">SS </t>
  </si>
  <si>
    <t>Sum of Squares</t>
  </si>
  <si>
    <t>Total Variance between the groups</t>
  </si>
  <si>
    <t>Step -7</t>
  </si>
  <si>
    <t xml:space="preserve"> Final Variance</t>
  </si>
  <si>
    <t>Variance Between th gps</t>
  </si>
  <si>
    <t>Variance within groups</t>
  </si>
  <si>
    <t>Mean of Square</t>
  </si>
  <si>
    <t>Variance Between th gps/Degree of freedom for between the group</t>
  </si>
  <si>
    <t>Variance within th gps/Degree of freedom for within the group</t>
  </si>
  <si>
    <t>Formula</t>
  </si>
  <si>
    <t>Step- 8</t>
  </si>
  <si>
    <t>Calculation of F Stats</t>
  </si>
  <si>
    <t>Variance between the groups/ Variance within the groups</t>
  </si>
  <si>
    <t xml:space="preserve">From Annova Distribution Table </t>
  </si>
  <si>
    <t xml:space="preserve">F critical is </t>
  </si>
  <si>
    <t>Result</t>
  </si>
  <si>
    <t>F stats &lt; F critical</t>
  </si>
  <si>
    <t>Hence we accept the null hypo</t>
  </si>
  <si>
    <t>correct</t>
  </si>
  <si>
    <t>Comparing more than two means</t>
  </si>
  <si>
    <t>F is f stats</t>
  </si>
  <si>
    <t>Here,</t>
  </si>
  <si>
    <t>Methods for accepting or Rejecting Null Hypo</t>
  </si>
  <si>
    <t>1. P Value</t>
  </si>
  <si>
    <t xml:space="preserve">** If P Value is more than 5 % than accept the Null Hypothesis </t>
  </si>
  <si>
    <t xml:space="preserve">** If P Value is less than 5 % than reject the Null Hypothesis </t>
  </si>
  <si>
    <t>2. T statistics</t>
  </si>
  <si>
    <t>Note:</t>
  </si>
  <si>
    <t>Since this is normally distributed data im conseidering p value for two tail.</t>
  </si>
  <si>
    <t xml:space="preserve">** If F Stats is greater than F Critical, than reject the Null Hypothesis </t>
  </si>
  <si>
    <t xml:space="preserve">** If F Stats is Less than F Critical, than accept the Null Hypothesis </t>
  </si>
  <si>
    <t>F or f stat is variance bw the groups/variance within the groups.</t>
  </si>
  <si>
    <t>Variance bw the grp</t>
  </si>
  <si>
    <t>Variance within the grp</t>
  </si>
  <si>
    <t>If null is rejected then altenate accepted.</t>
  </si>
  <si>
    <t xml:space="preserve"> Analysis of Variance</t>
  </si>
  <si>
    <t xml:space="preserve"> </t>
  </si>
  <si>
    <t xml:space="preserve">Note: </t>
  </si>
  <si>
    <t>The sum of square bw groups divided by total sum of squares gives r squared value.</t>
  </si>
  <si>
    <t>It ranges bw 0 and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</si>
</sst>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2" fillId="2" borderId="2" xfId="0" applyFon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3" xfId="0" applyFont="1" applyFill="1" applyBorder="1" applyAlignment="1">
      <alignment horizontal="center"/>
    </xf>
    <xf numFmtId="9" fontId="0" fillId="0" borderId="0" xfId="1" applyFont="1" applyFill="1" applyBorder="1" applyAlignment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5" borderId="0" xfId="0" applyFill="1"/>
    <xf numFmtId="0" fontId="0" fillId="6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zoomScale="120" zoomScaleNormal="120" workbookViewId="0">
      <selection activeCell="G9" sqref="G9"/>
    </sheetView>
  </sheetViews>
  <sheetFormatPr defaultRowHeight="14.4" x14ac:dyDescent="0.3"/>
  <sheetData>
    <row r="1" spans="1:16" x14ac:dyDescent="0.3">
      <c r="A1" s="2" t="s">
        <v>0</v>
      </c>
      <c r="B1" s="2" t="s">
        <v>1</v>
      </c>
      <c r="C1" s="2" t="s">
        <v>2</v>
      </c>
    </row>
    <row r="2" spans="1:16" x14ac:dyDescent="0.3">
      <c r="A2" s="1">
        <v>11</v>
      </c>
      <c r="B2" s="1">
        <v>12</v>
      </c>
      <c r="C2" s="1">
        <v>12</v>
      </c>
      <c r="G2" t="s">
        <v>22</v>
      </c>
      <c r="H2" t="s">
        <v>92</v>
      </c>
    </row>
    <row r="3" spans="1:16" x14ac:dyDescent="0.3">
      <c r="A3" s="1">
        <v>12</v>
      </c>
      <c r="B3" s="1">
        <v>14</v>
      </c>
      <c r="C3" s="1">
        <v>13</v>
      </c>
      <c r="H3" t="s">
        <v>76</v>
      </c>
    </row>
    <row r="4" spans="1:16" x14ac:dyDescent="0.3">
      <c r="A4" s="1">
        <v>15</v>
      </c>
      <c r="B4" s="1">
        <v>12</v>
      </c>
      <c r="C4" s="1">
        <v>14</v>
      </c>
    </row>
    <row r="5" spans="1:16" x14ac:dyDescent="0.3">
      <c r="A5" s="1">
        <v>11</v>
      </c>
      <c r="B5" s="1">
        <v>12</v>
      </c>
      <c r="C5" s="1">
        <v>12</v>
      </c>
    </row>
    <row r="6" spans="1:16" x14ac:dyDescent="0.3">
      <c r="A6" s="1">
        <v>12</v>
      </c>
      <c r="B6" s="1">
        <v>14</v>
      </c>
      <c r="C6" s="1">
        <v>13</v>
      </c>
    </row>
    <row r="7" spans="1:16" x14ac:dyDescent="0.3">
      <c r="A7" s="1">
        <v>15</v>
      </c>
      <c r="B7" s="1">
        <v>15</v>
      </c>
      <c r="C7" s="1">
        <v>14</v>
      </c>
      <c r="G7" t="s">
        <v>23</v>
      </c>
      <c r="H7" t="s">
        <v>25</v>
      </c>
      <c r="P7" t="s">
        <v>75</v>
      </c>
    </row>
    <row r="8" spans="1:16" x14ac:dyDescent="0.3">
      <c r="A8" s="1">
        <v>12</v>
      </c>
      <c r="B8" s="1">
        <v>12</v>
      </c>
      <c r="C8" s="1">
        <v>12</v>
      </c>
    </row>
    <row r="9" spans="1:16" x14ac:dyDescent="0.3">
      <c r="A9" s="1">
        <v>15</v>
      </c>
      <c r="B9" s="1">
        <v>15</v>
      </c>
      <c r="C9" s="1">
        <v>14</v>
      </c>
      <c r="G9" t="s">
        <v>24</v>
      </c>
      <c r="H9" t="s">
        <v>26</v>
      </c>
    </row>
    <row r="10" spans="1:16" x14ac:dyDescent="0.3">
      <c r="A10" s="1">
        <v>11</v>
      </c>
      <c r="B10" s="1">
        <v>12</v>
      </c>
      <c r="C10" s="1">
        <v>14</v>
      </c>
    </row>
    <row r="11" spans="1:16" x14ac:dyDescent="0.3">
      <c r="A11" s="1">
        <v>12</v>
      </c>
      <c r="B11" s="1">
        <v>14</v>
      </c>
      <c r="C11" s="1">
        <v>13</v>
      </c>
    </row>
    <row r="12" spans="1:16" x14ac:dyDescent="0.3">
      <c r="A12" s="1">
        <v>15</v>
      </c>
      <c r="B12" s="1">
        <v>14</v>
      </c>
      <c r="C12" s="1">
        <v>13</v>
      </c>
    </row>
    <row r="13" spans="1:16" x14ac:dyDescent="0.3">
      <c r="A13" s="1">
        <v>11</v>
      </c>
      <c r="B13" s="1">
        <v>14</v>
      </c>
      <c r="C13" s="1">
        <v>13</v>
      </c>
      <c r="H13" s="8" t="s">
        <v>39</v>
      </c>
      <c r="I13" t="s">
        <v>40</v>
      </c>
    </row>
    <row r="14" spans="1:16" x14ac:dyDescent="0.3">
      <c r="A14" s="1">
        <v>12</v>
      </c>
      <c r="B14" s="1">
        <v>14</v>
      </c>
      <c r="C14" s="1">
        <v>14</v>
      </c>
    </row>
    <row r="15" spans="1:16" x14ac:dyDescent="0.3">
      <c r="H15" t="s">
        <v>41</v>
      </c>
      <c r="K15" t="s">
        <v>43</v>
      </c>
      <c r="L15" s="9" t="s">
        <v>44</v>
      </c>
      <c r="M15">
        <v>3</v>
      </c>
      <c r="N15">
        <f>M15-1</f>
        <v>2</v>
      </c>
    </row>
    <row r="16" spans="1:16" x14ac:dyDescent="0.3">
      <c r="H16" t="s">
        <v>42</v>
      </c>
      <c r="K16" t="s">
        <v>45</v>
      </c>
      <c r="L16" t="s">
        <v>46</v>
      </c>
      <c r="M16" t="s">
        <v>21</v>
      </c>
      <c r="N16">
        <v>36</v>
      </c>
    </row>
    <row r="19" spans="1:18" x14ac:dyDescent="0.3">
      <c r="A19" s="8" t="s">
        <v>33</v>
      </c>
      <c r="B19" t="s">
        <v>34</v>
      </c>
    </row>
    <row r="21" spans="1:18" x14ac:dyDescent="0.3">
      <c r="B21" t="s">
        <v>35</v>
      </c>
      <c r="C21" t="s">
        <v>36</v>
      </c>
      <c r="D21" t="s">
        <v>37</v>
      </c>
      <c r="H21" s="8" t="s">
        <v>47</v>
      </c>
      <c r="I21" t="s">
        <v>48</v>
      </c>
      <c r="O21" s="11" t="s">
        <v>59</v>
      </c>
      <c r="P21" t="s">
        <v>60</v>
      </c>
    </row>
    <row r="23" spans="1:18" x14ac:dyDescent="0.3">
      <c r="B23">
        <f>AVERAGE(A2:A14)</f>
        <v>12.615384615384615</v>
      </c>
      <c r="C23">
        <f>AVERAGE(B2:B14)</f>
        <v>13.384615384615385</v>
      </c>
      <c r="D23">
        <f>AVERAGE(C2:C14)</f>
        <v>13.153846153846153</v>
      </c>
      <c r="I23" s="10" t="s">
        <v>0</v>
      </c>
      <c r="J23" s="10" t="s">
        <v>1</v>
      </c>
      <c r="K23" s="10" t="s">
        <v>2</v>
      </c>
    </row>
    <row r="24" spans="1:18" x14ac:dyDescent="0.3">
      <c r="I24">
        <f>(A2-$C$25)^2</f>
        <v>4.2077580539118991</v>
      </c>
      <c r="J24">
        <f>(B2-$C$25)^2</f>
        <v>1.1051939513477971</v>
      </c>
      <c r="K24">
        <f>(C2-$C$25)^2</f>
        <v>1.1051939513477971</v>
      </c>
      <c r="O24" t="s">
        <v>61</v>
      </c>
      <c r="R24">
        <f>I65/N15</f>
        <v>2.0256410256410469</v>
      </c>
    </row>
    <row r="25" spans="1:18" x14ac:dyDescent="0.3">
      <c r="A25" t="s">
        <v>38</v>
      </c>
      <c r="C25">
        <f>AVERAGE(A2:C14)</f>
        <v>13.051282051282051</v>
      </c>
      <c r="I25">
        <f t="shared" ref="I25:I36" si="0">(A3-$C$25)^2</f>
        <v>1.1051939513477971</v>
      </c>
      <c r="J25">
        <f t="shared" ref="J25:J36" si="1">(B3-$C$25)^2</f>
        <v>0.90006574621959268</v>
      </c>
      <c r="K25">
        <f t="shared" ref="K25:K35" si="2">(C3-$C$25)^2</f>
        <v>2.629848783694919E-3</v>
      </c>
      <c r="N25" t="s">
        <v>66</v>
      </c>
      <c r="O25" t="s">
        <v>64</v>
      </c>
    </row>
    <row r="26" spans="1:18" x14ac:dyDescent="0.3">
      <c r="I26">
        <f t="shared" si="0"/>
        <v>3.7975016436554907</v>
      </c>
      <c r="J26">
        <f t="shared" si="1"/>
        <v>1.1051939513477971</v>
      </c>
      <c r="K26">
        <f t="shared" si="2"/>
        <v>0.90006574621959268</v>
      </c>
      <c r="O26" t="s">
        <v>62</v>
      </c>
      <c r="R26">
        <f>J60/N16</f>
        <v>1.6623931623931627</v>
      </c>
    </row>
    <row r="27" spans="1:18" x14ac:dyDescent="0.3">
      <c r="I27">
        <f t="shared" si="0"/>
        <v>4.2077580539118991</v>
      </c>
      <c r="J27">
        <f t="shared" si="1"/>
        <v>1.1051939513477971</v>
      </c>
      <c r="K27">
        <f t="shared" si="2"/>
        <v>1.1051939513477971</v>
      </c>
      <c r="N27" t="s">
        <v>66</v>
      </c>
      <c r="O27" t="s">
        <v>65</v>
      </c>
    </row>
    <row r="28" spans="1:18" x14ac:dyDescent="0.3">
      <c r="I28">
        <f t="shared" si="0"/>
        <v>1.1051939513477971</v>
      </c>
      <c r="J28">
        <f t="shared" si="1"/>
        <v>0.90006574621959268</v>
      </c>
      <c r="K28">
        <f t="shared" si="2"/>
        <v>2.629848783694919E-3</v>
      </c>
    </row>
    <row r="29" spans="1:18" x14ac:dyDescent="0.3">
      <c r="I29">
        <f t="shared" si="0"/>
        <v>3.7975016436554907</v>
      </c>
      <c r="J29">
        <f t="shared" si="1"/>
        <v>3.7975016436554907</v>
      </c>
      <c r="K29">
        <f t="shared" si="2"/>
        <v>0.90006574621959268</v>
      </c>
    </row>
    <row r="30" spans="1:18" x14ac:dyDescent="0.3">
      <c r="I30">
        <f t="shared" si="0"/>
        <v>1.1051939513477971</v>
      </c>
      <c r="J30">
        <f t="shared" si="1"/>
        <v>1.1051939513477971</v>
      </c>
      <c r="K30">
        <f t="shared" si="2"/>
        <v>1.1051939513477971</v>
      </c>
    </row>
    <row r="31" spans="1:18" x14ac:dyDescent="0.3">
      <c r="I31">
        <f t="shared" si="0"/>
        <v>3.7975016436554907</v>
      </c>
      <c r="J31">
        <f t="shared" si="1"/>
        <v>3.7975016436554907</v>
      </c>
      <c r="K31">
        <f t="shared" si="2"/>
        <v>0.90006574621959268</v>
      </c>
      <c r="N31" s="11" t="s">
        <v>67</v>
      </c>
      <c r="O31" t="s">
        <v>68</v>
      </c>
    </row>
    <row r="32" spans="1:18" x14ac:dyDescent="0.3">
      <c r="I32">
        <f t="shared" si="0"/>
        <v>4.2077580539118991</v>
      </c>
      <c r="J32">
        <f t="shared" si="1"/>
        <v>1.1051939513477971</v>
      </c>
      <c r="K32">
        <f t="shared" si="2"/>
        <v>0.90006574621959268</v>
      </c>
    </row>
    <row r="33" spans="8:16" x14ac:dyDescent="0.3">
      <c r="I33">
        <f t="shared" si="0"/>
        <v>1.1051939513477971</v>
      </c>
      <c r="J33">
        <f t="shared" si="1"/>
        <v>0.90006574621959268</v>
      </c>
      <c r="K33">
        <f t="shared" si="2"/>
        <v>2.629848783694919E-3</v>
      </c>
    </row>
    <row r="34" spans="8:16" x14ac:dyDescent="0.3">
      <c r="I34">
        <f t="shared" si="0"/>
        <v>3.7975016436554907</v>
      </c>
      <c r="J34">
        <f t="shared" si="1"/>
        <v>0.90006574621959268</v>
      </c>
      <c r="K34">
        <f t="shared" si="2"/>
        <v>2.629848783694919E-3</v>
      </c>
      <c r="N34" t="s">
        <v>30</v>
      </c>
      <c r="O34" t="s">
        <v>69</v>
      </c>
    </row>
    <row r="35" spans="8:16" x14ac:dyDescent="0.3">
      <c r="I35">
        <f t="shared" si="0"/>
        <v>4.2077580539118991</v>
      </c>
      <c r="J35">
        <f t="shared" si="1"/>
        <v>0.90006574621959268</v>
      </c>
      <c r="K35">
        <f t="shared" si="2"/>
        <v>2.629848783694919E-3</v>
      </c>
    </row>
    <row r="36" spans="8:16" x14ac:dyDescent="0.3">
      <c r="I36">
        <f t="shared" si="0"/>
        <v>1.1051939513477971</v>
      </c>
      <c r="J36">
        <f t="shared" si="1"/>
        <v>0.90006574621959268</v>
      </c>
      <c r="K36">
        <f>(C14-$C$25)^2</f>
        <v>0.90006574621959268</v>
      </c>
      <c r="O36">
        <f>R24/R26</f>
        <v>1.2185089974293184</v>
      </c>
    </row>
    <row r="38" spans="8:16" x14ac:dyDescent="0.3">
      <c r="H38" s="11" t="s">
        <v>49</v>
      </c>
      <c r="I38" t="s">
        <v>52</v>
      </c>
      <c r="N38" t="s">
        <v>70</v>
      </c>
    </row>
    <row r="40" spans="8:16" x14ac:dyDescent="0.3">
      <c r="I40" s="10" t="s">
        <v>0</v>
      </c>
      <c r="J40" s="10" t="s">
        <v>1</v>
      </c>
      <c r="K40" s="10" t="s">
        <v>2</v>
      </c>
      <c r="N40" s="10" t="s">
        <v>71</v>
      </c>
      <c r="O40">
        <v>3.23</v>
      </c>
    </row>
    <row r="41" spans="8:16" x14ac:dyDescent="0.3">
      <c r="I41">
        <f>(A2-$B$23)^2</f>
        <v>2.6094674556213007</v>
      </c>
      <c r="J41">
        <f>(B2-$C$23)^2</f>
        <v>1.9171597633136106</v>
      </c>
      <c r="K41">
        <f>(C2-$D$23)^2</f>
        <v>1.3313609467455609</v>
      </c>
    </row>
    <row r="42" spans="8:16" x14ac:dyDescent="0.3">
      <c r="I42">
        <f t="shared" ref="I42:I52" si="3">(A3-$B$23)^2</f>
        <v>0.3786982248520705</v>
      </c>
      <c r="J42">
        <f t="shared" ref="J42:J53" si="4">(B3-$C$23)^2</f>
        <v>0.3786982248520705</v>
      </c>
      <c r="K42">
        <f t="shared" ref="K42:K53" si="5">(C3-$D$23)^2</f>
        <v>2.3668639053254271E-2</v>
      </c>
    </row>
    <row r="43" spans="8:16" x14ac:dyDescent="0.3">
      <c r="I43">
        <f t="shared" si="3"/>
        <v>5.6863905325443804</v>
      </c>
      <c r="J43">
        <f t="shared" si="4"/>
        <v>1.9171597633136106</v>
      </c>
      <c r="K43">
        <f t="shared" si="5"/>
        <v>0.71597633136094763</v>
      </c>
      <c r="O43" t="s">
        <v>72</v>
      </c>
      <c r="P43" t="s">
        <v>73</v>
      </c>
    </row>
    <row r="44" spans="8:16" x14ac:dyDescent="0.3">
      <c r="I44">
        <f t="shared" si="3"/>
        <v>2.6094674556213007</v>
      </c>
      <c r="J44">
        <f t="shared" si="4"/>
        <v>1.9171597633136106</v>
      </c>
      <c r="K44">
        <f t="shared" si="5"/>
        <v>1.3313609467455609</v>
      </c>
      <c r="P44" t="s">
        <v>74</v>
      </c>
    </row>
    <row r="45" spans="8:16" x14ac:dyDescent="0.3">
      <c r="I45">
        <f t="shared" si="3"/>
        <v>0.3786982248520705</v>
      </c>
      <c r="J45">
        <f t="shared" si="4"/>
        <v>0.3786982248520705</v>
      </c>
      <c r="K45">
        <f t="shared" si="5"/>
        <v>2.3668639053254271E-2</v>
      </c>
    </row>
    <row r="46" spans="8:16" x14ac:dyDescent="0.3">
      <c r="I46">
        <f t="shared" si="3"/>
        <v>5.6863905325443804</v>
      </c>
      <c r="J46">
        <f t="shared" si="4"/>
        <v>2.6094674556213007</v>
      </c>
      <c r="K46">
        <f t="shared" si="5"/>
        <v>0.71597633136094763</v>
      </c>
    </row>
    <row r="47" spans="8:16" x14ac:dyDescent="0.3">
      <c r="I47">
        <f t="shared" si="3"/>
        <v>0.3786982248520705</v>
      </c>
      <c r="J47">
        <f t="shared" si="4"/>
        <v>1.9171597633136106</v>
      </c>
      <c r="K47">
        <f t="shared" si="5"/>
        <v>1.3313609467455609</v>
      </c>
    </row>
    <row r="48" spans="8:16" x14ac:dyDescent="0.3">
      <c r="I48">
        <f t="shared" si="3"/>
        <v>5.6863905325443804</v>
      </c>
      <c r="J48">
        <f t="shared" si="4"/>
        <v>2.6094674556213007</v>
      </c>
      <c r="K48">
        <f t="shared" si="5"/>
        <v>0.71597633136094763</v>
      </c>
    </row>
    <row r="49" spans="7:11" x14ac:dyDescent="0.3">
      <c r="I49">
        <f t="shared" si="3"/>
        <v>2.6094674556213007</v>
      </c>
      <c r="J49">
        <f t="shared" si="4"/>
        <v>1.9171597633136106</v>
      </c>
      <c r="K49">
        <f t="shared" si="5"/>
        <v>0.71597633136094763</v>
      </c>
    </row>
    <row r="50" spans="7:11" x14ac:dyDescent="0.3">
      <c r="I50">
        <f t="shared" si="3"/>
        <v>0.3786982248520705</v>
      </c>
      <c r="J50">
        <f t="shared" si="4"/>
        <v>0.3786982248520705</v>
      </c>
      <c r="K50">
        <f t="shared" si="5"/>
        <v>2.3668639053254271E-2</v>
      </c>
    </row>
    <row r="51" spans="7:11" x14ac:dyDescent="0.3">
      <c r="I51">
        <f t="shared" si="3"/>
        <v>5.6863905325443804</v>
      </c>
      <c r="J51">
        <f t="shared" si="4"/>
        <v>0.3786982248520705</v>
      </c>
      <c r="K51">
        <f t="shared" si="5"/>
        <v>2.3668639053254271E-2</v>
      </c>
    </row>
    <row r="52" spans="7:11" x14ac:dyDescent="0.3">
      <c r="I52">
        <f t="shared" si="3"/>
        <v>2.6094674556213007</v>
      </c>
      <c r="J52">
        <f t="shared" si="4"/>
        <v>0.3786982248520705</v>
      </c>
      <c r="K52">
        <f t="shared" si="5"/>
        <v>2.3668639053254271E-2</v>
      </c>
    </row>
    <row r="53" spans="7:11" x14ac:dyDescent="0.3">
      <c r="I53">
        <f>(A14-$B$23)^2</f>
        <v>0.3786982248520705</v>
      </c>
      <c r="J53">
        <f t="shared" si="4"/>
        <v>0.3786982248520705</v>
      </c>
      <c r="K53">
        <f t="shared" si="5"/>
        <v>0.71597633136094763</v>
      </c>
    </row>
    <row r="55" spans="7:11" x14ac:dyDescent="0.3">
      <c r="G55" s="11" t="s">
        <v>50</v>
      </c>
      <c r="I55" t="s">
        <v>51</v>
      </c>
    </row>
    <row r="58" spans="7:11" x14ac:dyDescent="0.3">
      <c r="H58" t="s">
        <v>53</v>
      </c>
      <c r="J58">
        <f>SUM(I24:K36)</f>
        <v>63.897435897435955</v>
      </c>
    </row>
    <row r="60" spans="7:11" x14ac:dyDescent="0.3">
      <c r="H60" t="s">
        <v>54</v>
      </c>
      <c r="J60">
        <f>SUM(I41:K53)</f>
        <v>59.846153846153861</v>
      </c>
    </row>
    <row r="63" spans="7:11" x14ac:dyDescent="0.3">
      <c r="G63" s="11" t="s">
        <v>55</v>
      </c>
      <c r="I63" t="s">
        <v>58</v>
      </c>
    </row>
    <row r="65" spans="9:9" x14ac:dyDescent="0.3">
      <c r="I65">
        <f>J58-J60</f>
        <v>4.0512820512820937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7" workbookViewId="0">
      <selection activeCell="I20" sqref="I20"/>
    </sheetView>
  </sheetViews>
  <sheetFormatPr defaultRowHeight="14.4" x14ac:dyDescent="0.3"/>
  <cols>
    <col min="1" max="1" width="17.21875" customWidth="1"/>
    <col min="2" max="2" width="17.6640625" customWidth="1"/>
    <col min="3" max="3" width="16.21875" customWidth="1"/>
    <col min="4" max="4" width="26.5546875" customWidth="1"/>
    <col min="5" max="5" width="29.6640625" customWidth="1"/>
    <col min="6" max="6" width="8" customWidth="1"/>
  </cols>
  <sheetData>
    <row r="1" spans="1:9" x14ac:dyDescent="0.3">
      <c r="A1" t="s">
        <v>3</v>
      </c>
    </row>
    <row r="3" spans="1:9" ht="15" thickBot="1" x14ac:dyDescent="0.35">
      <c r="A3" t="s">
        <v>4</v>
      </c>
    </row>
    <row r="4" spans="1:9" x14ac:dyDescent="0.3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</row>
    <row r="5" spans="1:9" x14ac:dyDescent="0.3">
      <c r="A5" s="3" t="s">
        <v>0</v>
      </c>
      <c r="B5" s="3">
        <v>13</v>
      </c>
      <c r="C5" s="3">
        <v>164</v>
      </c>
      <c r="D5" s="3">
        <v>12.615384615384615</v>
      </c>
      <c r="E5" s="3">
        <v>2.9230769230769056</v>
      </c>
    </row>
    <row r="6" spans="1:9" x14ac:dyDescent="0.3">
      <c r="A6" s="3" t="s">
        <v>1</v>
      </c>
      <c r="B6" s="3">
        <v>13</v>
      </c>
      <c r="C6" s="3">
        <v>174</v>
      </c>
      <c r="D6" s="3">
        <v>13.384615384615385</v>
      </c>
      <c r="E6" s="3">
        <v>1.4230769230769231</v>
      </c>
    </row>
    <row r="7" spans="1:9" ht="15" thickBot="1" x14ac:dyDescent="0.35">
      <c r="A7" s="4" t="s">
        <v>2</v>
      </c>
      <c r="B7" s="4">
        <v>13</v>
      </c>
      <c r="C7" s="4">
        <v>171</v>
      </c>
      <c r="D7" s="4">
        <v>13.153846153846153</v>
      </c>
      <c r="E7" s="4">
        <v>0.64102564102564119</v>
      </c>
    </row>
    <row r="10" spans="1:9" ht="15" thickBot="1" x14ac:dyDescent="0.35">
      <c r="A10" t="s">
        <v>10</v>
      </c>
    </row>
    <row r="11" spans="1:9" x14ac:dyDescent="0.3">
      <c r="A11" s="5" t="s">
        <v>11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I11" s="12" t="s">
        <v>77</v>
      </c>
    </row>
    <row r="12" spans="1:9" x14ac:dyDescent="0.3">
      <c r="A12" s="3" t="s">
        <v>18</v>
      </c>
      <c r="B12" s="3">
        <v>4.051282051282115</v>
      </c>
      <c r="C12" s="3">
        <v>2</v>
      </c>
      <c r="D12" s="3">
        <v>2.0256410256410575</v>
      </c>
      <c r="E12" s="3">
        <v>1.2185089974293253</v>
      </c>
      <c r="F12" s="6">
        <v>0.30757472685528875</v>
      </c>
      <c r="G12" s="3">
        <v>3.2594463061441079</v>
      </c>
    </row>
    <row r="13" spans="1:9" x14ac:dyDescent="0.3">
      <c r="A13" s="3" t="s">
        <v>19</v>
      </c>
      <c r="B13" s="3">
        <v>59.84615384615384</v>
      </c>
      <c r="C13" s="3">
        <v>36</v>
      </c>
      <c r="D13" s="3">
        <v>1.6623931623931623</v>
      </c>
      <c r="E13" s="3"/>
      <c r="F13" s="3"/>
      <c r="G13" s="3"/>
      <c r="I13" t="s">
        <v>88</v>
      </c>
    </row>
    <row r="14" spans="1:9" x14ac:dyDescent="0.3">
      <c r="A14" s="3"/>
      <c r="B14" s="3"/>
      <c r="C14" s="3"/>
      <c r="D14" s="3"/>
      <c r="E14" s="3"/>
      <c r="F14" s="3"/>
      <c r="G14" s="3"/>
    </row>
    <row r="15" spans="1:9" ht="15" thickBot="1" x14ac:dyDescent="0.35">
      <c r="A15" s="4" t="s">
        <v>20</v>
      </c>
      <c r="B15" s="4" t="s">
        <v>93</v>
      </c>
      <c r="C15" s="4">
        <v>38</v>
      </c>
      <c r="D15" s="4"/>
      <c r="E15" s="4"/>
      <c r="F15" s="4"/>
      <c r="G15" s="4"/>
    </row>
    <row r="17" spans="1:11" x14ac:dyDescent="0.3">
      <c r="B17" t="s">
        <v>56</v>
      </c>
      <c r="C17" t="s">
        <v>57</v>
      </c>
      <c r="H17" s="14" t="s">
        <v>94</v>
      </c>
      <c r="I17" t="s">
        <v>95</v>
      </c>
    </row>
    <row r="18" spans="1:11" x14ac:dyDescent="0.3">
      <c r="I18" t="s">
        <v>96</v>
      </c>
    </row>
    <row r="19" spans="1:11" x14ac:dyDescent="0.3">
      <c r="B19" t="s">
        <v>14</v>
      </c>
      <c r="C19" t="s">
        <v>63</v>
      </c>
      <c r="D19" t="s">
        <v>89</v>
      </c>
      <c r="I19">
        <f>B12/K19</f>
        <v>6.3402889245586819E-2</v>
      </c>
      <c r="K19">
        <f>B12+B13</f>
        <v>63.897435897435955</v>
      </c>
    </row>
    <row r="20" spans="1:11" x14ac:dyDescent="0.3">
      <c r="D20" t="s">
        <v>90</v>
      </c>
    </row>
    <row r="22" spans="1:11" x14ac:dyDescent="0.3">
      <c r="B22" t="s">
        <v>78</v>
      </c>
      <c r="C22" s="7" t="s">
        <v>27</v>
      </c>
      <c r="D22" s="7" t="s">
        <v>28</v>
      </c>
      <c r="E22" s="7" t="s">
        <v>29</v>
      </c>
      <c r="F22" s="13" t="s">
        <v>84</v>
      </c>
      <c r="G22" s="13" t="s">
        <v>91</v>
      </c>
      <c r="H22" s="13"/>
      <c r="I22" s="13"/>
      <c r="J22" s="13"/>
    </row>
    <row r="23" spans="1:11" x14ac:dyDescent="0.3">
      <c r="C23" s="7"/>
      <c r="D23" s="7"/>
      <c r="E23" s="7"/>
    </row>
    <row r="24" spans="1:11" x14ac:dyDescent="0.3">
      <c r="C24" s="7"/>
      <c r="D24" s="7"/>
      <c r="E24" s="7"/>
    </row>
    <row r="25" spans="1:11" x14ac:dyDescent="0.3">
      <c r="C25" s="7" t="s">
        <v>30</v>
      </c>
      <c r="D25" s="7" t="s">
        <v>31</v>
      </c>
      <c r="E25" s="7" t="s">
        <v>32</v>
      </c>
    </row>
    <row r="26" spans="1:11" x14ac:dyDescent="0.3">
      <c r="C26" s="7"/>
      <c r="D26" s="7"/>
      <c r="E26" s="7"/>
    </row>
    <row r="29" spans="1:11" x14ac:dyDescent="0.3">
      <c r="A29" t="s">
        <v>79</v>
      </c>
    </row>
    <row r="31" spans="1:11" x14ac:dyDescent="0.3">
      <c r="A31" t="s">
        <v>80</v>
      </c>
      <c r="B31" t="s">
        <v>81</v>
      </c>
    </row>
    <row r="32" spans="1:11" x14ac:dyDescent="0.3">
      <c r="B32" t="s">
        <v>82</v>
      </c>
    </row>
    <row r="34" spans="1:2" x14ac:dyDescent="0.3">
      <c r="A34" t="s">
        <v>83</v>
      </c>
      <c r="B34" t="s">
        <v>86</v>
      </c>
    </row>
    <row r="35" spans="1:2" x14ac:dyDescent="0.3">
      <c r="B35" t="s">
        <v>87</v>
      </c>
    </row>
    <row r="37" spans="1:2" x14ac:dyDescent="0.3">
      <c r="A37" t="s">
        <v>84</v>
      </c>
      <c r="B3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Annova</vt:lpstr>
      <vt:lpstr>Solution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</dc:creator>
  <cp:lastModifiedBy>Aryan</cp:lastModifiedBy>
  <dcterms:created xsi:type="dcterms:W3CDTF">2021-07-07T11:26:46Z</dcterms:created>
  <dcterms:modified xsi:type="dcterms:W3CDTF">2021-08-30T15:41:47Z</dcterms:modified>
</cp:coreProperties>
</file>