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E:\Businesstoys\"/>
    </mc:Choice>
  </mc:AlternateContent>
  <xr:revisionPtr revIDLastSave="0" documentId="13_ncr:1_{194857F6-5C3C-4C4D-9840-D186018564A0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Data" sheetId="9" r:id="rId1"/>
    <sheet name="Dashboard" sheetId="10" r:id="rId2"/>
    <sheet name="Tables" sheetId="11" r:id="rId3"/>
  </sheets>
  <calcPr calcId="181029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9" l="1"/>
  <c r="E38" i="9"/>
  <c r="E36" i="9"/>
  <c r="E35" i="9"/>
  <c r="E32" i="9"/>
  <c r="D33" i="9"/>
  <c r="D35" i="9"/>
  <c r="D36" i="9"/>
  <c r="D38" i="9"/>
  <c r="D39" i="9"/>
  <c r="E31" i="9"/>
  <c r="E30" i="9"/>
  <c r="E29" i="9"/>
  <c r="E28" i="9"/>
  <c r="E27" i="9"/>
  <c r="D32" i="9"/>
  <c r="D31" i="9"/>
  <c r="D30" i="9"/>
  <c r="D29" i="9"/>
  <c r="D28" i="9"/>
  <c r="D27" i="9"/>
</calcChain>
</file>

<file path=xl/sharedStrings.xml><?xml version="1.0" encoding="utf-8"?>
<sst xmlns="http://schemas.openxmlformats.org/spreadsheetml/2006/main" count="90" uniqueCount="44">
  <si>
    <t>Employee Count</t>
  </si>
  <si>
    <t>Store ID</t>
  </si>
  <si>
    <t>BANG-C10-SS1</t>
  </si>
  <si>
    <t>BANG-C10-SS2</t>
  </si>
  <si>
    <t>BANG-C10-SS3</t>
  </si>
  <si>
    <t>BANG-C10-SS4</t>
  </si>
  <si>
    <t>BANG-C10-SS5</t>
  </si>
  <si>
    <t>BANG-C10-SS6</t>
  </si>
  <si>
    <t>BANG-C10-SS7</t>
  </si>
  <si>
    <t>BANG-C10-SS8</t>
  </si>
  <si>
    <t>BANG-C10-SS9</t>
  </si>
  <si>
    <t>BANG-C10-SS10</t>
  </si>
  <si>
    <t>BANG-C10-SS11</t>
  </si>
  <si>
    <t>BANG-C10-SS12</t>
  </si>
  <si>
    <t>BANG-C10-SS13</t>
  </si>
  <si>
    <t>BANG-C10-SS14</t>
  </si>
  <si>
    <t>BANG-C10-SS15</t>
  </si>
  <si>
    <t>BANG-C10-SS16</t>
  </si>
  <si>
    <t>BANG-C10-SS17</t>
  </si>
  <si>
    <t>BANG-C10-SS18</t>
  </si>
  <si>
    <t>BANG-C10-SS19</t>
  </si>
  <si>
    <t>BANG-C10-SS20</t>
  </si>
  <si>
    <t>Daily Store Revenue</t>
  </si>
  <si>
    <t>Minimum</t>
  </si>
  <si>
    <t>Quartile1</t>
  </si>
  <si>
    <t>Mean/Average</t>
  </si>
  <si>
    <t>Median</t>
  </si>
  <si>
    <t>Quartile3</t>
  </si>
  <si>
    <t>Maximum</t>
  </si>
  <si>
    <t>Mode</t>
  </si>
  <si>
    <t>variance</t>
  </si>
  <si>
    <t>Standard deviation</t>
  </si>
  <si>
    <t>kurtosis</t>
  </si>
  <si>
    <t>skewness</t>
  </si>
  <si>
    <t>No freq occuring value</t>
  </si>
  <si>
    <t>Kurt of employee is platy. It shows data is widely distributed.</t>
  </si>
  <si>
    <t>Skew is moderate -ve skewed.</t>
  </si>
  <si>
    <t>skew is approx normal dist.</t>
  </si>
  <si>
    <t>Note:</t>
  </si>
  <si>
    <t>Row Labels</t>
  </si>
  <si>
    <t>Grand Total</t>
  </si>
  <si>
    <t>Sum of Employee Count</t>
  </si>
  <si>
    <t>Sum of Daily Store Revenue</t>
  </si>
  <si>
    <t xml:space="preserve">                                   Since the Employee &amp; revenue have diff relation, we go for kurt and skew.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</si>
</sst>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5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1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store.xlsx]Tables!PivotTable1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employees in bang outlets.</a:t>
            </a:r>
            <a:endParaRPr lang="en-US"/>
          </a:p>
        </c:rich>
      </c:tx>
      <c:layout>
        <c:manualLayout>
          <c:xMode val="edge"/>
          <c:yMode val="edge"/>
          <c:x val="0.19913888888888889"/>
          <c:y val="0.10546077573636629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Tables!$B$2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Tables!$A$3:$A$23</c:f>
              <c:strCache>
                <c:ptCount val="20"/>
                <c:pt idx="0">
                  <c:v>BANG-C10-SS1</c:v>
                </c:pt>
                <c:pt idx="1">
                  <c:v>BANG-C10-SS10</c:v>
                </c:pt>
                <c:pt idx="2">
                  <c:v>BANG-C10-SS11</c:v>
                </c:pt>
                <c:pt idx="3">
                  <c:v>BANG-C10-SS12</c:v>
                </c:pt>
                <c:pt idx="4">
                  <c:v>BANG-C10-SS13</c:v>
                </c:pt>
                <c:pt idx="5">
                  <c:v>BANG-C10-SS14</c:v>
                </c:pt>
                <c:pt idx="6">
                  <c:v>BANG-C10-SS15</c:v>
                </c:pt>
                <c:pt idx="7">
                  <c:v>BANG-C10-SS16</c:v>
                </c:pt>
                <c:pt idx="8">
                  <c:v>BANG-C10-SS17</c:v>
                </c:pt>
                <c:pt idx="9">
                  <c:v>BANG-C10-SS18</c:v>
                </c:pt>
                <c:pt idx="10">
                  <c:v>BANG-C10-SS19</c:v>
                </c:pt>
                <c:pt idx="11">
                  <c:v>BANG-C10-SS2</c:v>
                </c:pt>
                <c:pt idx="12">
                  <c:v>BANG-C10-SS20</c:v>
                </c:pt>
                <c:pt idx="13">
                  <c:v>BANG-C10-SS3</c:v>
                </c:pt>
                <c:pt idx="14">
                  <c:v>BANG-C10-SS4</c:v>
                </c:pt>
                <c:pt idx="15">
                  <c:v>BANG-C10-SS5</c:v>
                </c:pt>
                <c:pt idx="16">
                  <c:v>BANG-C10-SS6</c:v>
                </c:pt>
                <c:pt idx="17">
                  <c:v>BANG-C10-SS7</c:v>
                </c:pt>
                <c:pt idx="18">
                  <c:v>BANG-C10-SS8</c:v>
                </c:pt>
                <c:pt idx="19">
                  <c:v>BANG-C10-SS9</c:v>
                </c:pt>
              </c:strCache>
            </c:strRef>
          </c:cat>
          <c:val>
            <c:numRef>
              <c:f>Tables!$B$3:$B$23</c:f>
              <c:numCache>
                <c:formatCode>General</c:formatCode>
                <c:ptCount val="20"/>
                <c:pt idx="0">
                  <c:v>41</c:v>
                </c:pt>
                <c:pt idx="1">
                  <c:v>58</c:v>
                </c:pt>
                <c:pt idx="2">
                  <c:v>83</c:v>
                </c:pt>
                <c:pt idx="3">
                  <c:v>98</c:v>
                </c:pt>
                <c:pt idx="4">
                  <c:v>66</c:v>
                </c:pt>
                <c:pt idx="5">
                  <c:v>83</c:v>
                </c:pt>
                <c:pt idx="6">
                  <c:v>41</c:v>
                </c:pt>
                <c:pt idx="7">
                  <c:v>58</c:v>
                </c:pt>
                <c:pt idx="8">
                  <c:v>66</c:v>
                </c:pt>
                <c:pt idx="9">
                  <c:v>75</c:v>
                </c:pt>
                <c:pt idx="10">
                  <c:v>83</c:v>
                </c:pt>
                <c:pt idx="11">
                  <c:v>50</c:v>
                </c:pt>
                <c:pt idx="12">
                  <c:v>89</c:v>
                </c:pt>
                <c:pt idx="13">
                  <c:v>41</c:v>
                </c:pt>
                <c:pt idx="14">
                  <c:v>58</c:v>
                </c:pt>
                <c:pt idx="15">
                  <c:v>66</c:v>
                </c:pt>
                <c:pt idx="16">
                  <c:v>33</c:v>
                </c:pt>
                <c:pt idx="17">
                  <c:v>83</c:v>
                </c:pt>
                <c:pt idx="18">
                  <c:v>41</c:v>
                </c:pt>
                <c:pt idx="1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79-4CCD-BE00-DA3BD4BF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280304"/>
        <c:axId val="1171281136"/>
        <c:axId val="0"/>
      </c:bar3DChart>
      <c:catAx>
        <c:axId val="11712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81136"/>
        <c:crosses val="autoZero"/>
        <c:auto val="1"/>
        <c:lblAlgn val="ctr"/>
        <c:lblOffset val="100"/>
        <c:noMultiLvlLbl val="0"/>
      </c:catAx>
      <c:valAx>
        <c:axId val="11712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803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store.xlsx]Tables!PivotTable3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no. of revenue in bang outlets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Tables!$D$4:$D$24</c:f>
              <c:strCache>
                <c:ptCount val="20"/>
                <c:pt idx="0">
                  <c:v>BANG-C10-SS1</c:v>
                </c:pt>
                <c:pt idx="1">
                  <c:v>BANG-C10-SS10</c:v>
                </c:pt>
                <c:pt idx="2">
                  <c:v>BANG-C10-SS11</c:v>
                </c:pt>
                <c:pt idx="3">
                  <c:v>BANG-C10-SS12</c:v>
                </c:pt>
                <c:pt idx="4">
                  <c:v>BANG-C10-SS13</c:v>
                </c:pt>
                <c:pt idx="5">
                  <c:v>BANG-C10-SS14</c:v>
                </c:pt>
                <c:pt idx="6">
                  <c:v>BANG-C10-SS15</c:v>
                </c:pt>
                <c:pt idx="7">
                  <c:v>BANG-C10-SS16</c:v>
                </c:pt>
                <c:pt idx="8">
                  <c:v>BANG-C10-SS17</c:v>
                </c:pt>
                <c:pt idx="9">
                  <c:v>BANG-C10-SS18</c:v>
                </c:pt>
                <c:pt idx="10">
                  <c:v>BANG-C10-SS19</c:v>
                </c:pt>
                <c:pt idx="11">
                  <c:v>BANG-C10-SS2</c:v>
                </c:pt>
                <c:pt idx="12">
                  <c:v>BANG-C10-SS20</c:v>
                </c:pt>
                <c:pt idx="13">
                  <c:v>BANG-C10-SS3</c:v>
                </c:pt>
                <c:pt idx="14">
                  <c:v>BANG-C10-SS4</c:v>
                </c:pt>
                <c:pt idx="15">
                  <c:v>BANG-C10-SS5</c:v>
                </c:pt>
                <c:pt idx="16">
                  <c:v>BANG-C10-SS6</c:v>
                </c:pt>
                <c:pt idx="17">
                  <c:v>BANG-C10-SS7</c:v>
                </c:pt>
                <c:pt idx="18">
                  <c:v>BANG-C10-SS8</c:v>
                </c:pt>
                <c:pt idx="19">
                  <c:v>BANG-C10-SS9</c:v>
                </c:pt>
              </c:strCache>
            </c:strRef>
          </c:cat>
          <c:val>
            <c:numRef>
              <c:f>Tables!$E$4:$E$24</c:f>
              <c:numCache>
                <c:formatCode>General</c:formatCode>
                <c:ptCount val="20"/>
                <c:pt idx="0">
                  <c:v>240060</c:v>
                </c:pt>
                <c:pt idx="1">
                  <c:v>300040</c:v>
                </c:pt>
                <c:pt idx="2">
                  <c:v>294540</c:v>
                </c:pt>
                <c:pt idx="3">
                  <c:v>324050</c:v>
                </c:pt>
                <c:pt idx="4">
                  <c:v>283300</c:v>
                </c:pt>
                <c:pt idx="5">
                  <c:v>310440</c:v>
                </c:pt>
                <c:pt idx="6">
                  <c:v>245600</c:v>
                </c:pt>
                <c:pt idx="7">
                  <c:v>300590</c:v>
                </c:pt>
                <c:pt idx="8">
                  <c:v>304950</c:v>
                </c:pt>
                <c:pt idx="9">
                  <c:v>294050</c:v>
                </c:pt>
                <c:pt idx="10">
                  <c:v>310030</c:v>
                </c:pt>
                <c:pt idx="11">
                  <c:v>276950</c:v>
                </c:pt>
                <c:pt idx="12">
                  <c:v>303480</c:v>
                </c:pt>
                <c:pt idx="13">
                  <c:v>267980</c:v>
                </c:pt>
                <c:pt idx="14">
                  <c:v>290490</c:v>
                </c:pt>
                <c:pt idx="15">
                  <c:v>312040</c:v>
                </c:pt>
                <c:pt idx="16">
                  <c:v>243020</c:v>
                </c:pt>
                <c:pt idx="17">
                  <c:v>296790</c:v>
                </c:pt>
                <c:pt idx="18">
                  <c:v>254030</c:v>
                </c:pt>
                <c:pt idx="19">
                  <c:v>270010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44B-BE5C-B988498A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294032"/>
        <c:axId val="1171291536"/>
      </c:barChart>
      <c:catAx>
        <c:axId val="11712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91536"/>
        <c:crosses val="autoZero"/>
        <c:auto val="1"/>
        <c:lblAlgn val="ctr"/>
        <c:lblOffset val="100"/>
        <c:noMultiLvlLbl val="0"/>
      </c:catAx>
      <c:valAx>
        <c:axId val="117129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548640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5D442-325A-410C-8480-846E909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548640</xdr:colOff>
      <xdr:row>14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459C5-0EDE-4270-911A-6D435A35B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4368.921334143517" createdVersion="7" refreshedVersion="7" minRefreshableVersion="3" recordCount="20" xr:uid="{3F32E1EE-C13E-4184-A4E9-1395D1FAEE35}">
  <cacheSource type="worksheet">
    <worksheetSource ref="A1:C21" sheet="Data"/>
  </cacheSource>
  <cacheFields count="3">
    <cacheField name="Store ID" numFmtId="0">
      <sharedItems count="20">
        <s v="BANG-C10-SS1"/>
        <s v="BANG-C10-SS2"/>
        <s v="BANG-C10-SS3"/>
        <s v="BANG-C10-SS4"/>
        <s v="BANG-C10-SS5"/>
        <s v="BANG-C10-SS6"/>
        <s v="BANG-C10-SS7"/>
        <s v="BANG-C10-SS8"/>
        <s v="BANG-C10-SS9"/>
        <s v="BANG-C10-SS10"/>
        <s v="BANG-C10-SS11"/>
        <s v="BANG-C10-SS12"/>
        <s v="BANG-C10-SS13"/>
        <s v="BANG-C10-SS14"/>
        <s v="BANG-C10-SS15"/>
        <s v="BANG-C10-SS16"/>
        <s v="BANG-C10-SS17"/>
        <s v="BANG-C10-SS18"/>
        <s v="BANG-C10-SS19"/>
        <s v="BANG-C10-SS20"/>
      </sharedItems>
    </cacheField>
    <cacheField name="Employee Count" numFmtId="1">
      <sharedItems containsSemiMixedTypes="0" containsString="0" containsNumber="1" containsInteger="1" minValue="33" maxValue="98" count="9">
        <n v="41"/>
        <n v="50"/>
        <n v="58"/>
        <n v="66"/>
        <n v="33"/>
        <n v="83"/>
        <n v="98"/>
        <n v="75"/>
        <n v="89"/>
      </sharedItems>
    </cacheField>
    <cacheField name="Daily Store Revenue" numFmtId="0">
      <sharedItems containsSemiMixedTypes="0" containsString="0" containsNumber="1" containsInteger="1" minValue="240060" maxValue="324050" count="20">
        <n v="240060"/>
        <n v="276950"/>
        <n v="267980"/>
        <n v="290490"/>
        <n v="312040"/>
        <n v="243020"/>
        <n v="296790"/>
        <n v="254030"/>
        <n v="270010"/>
        <n v="300040"/>
        <n v="294540"/>
        <n v="324050"/>
        <n v="283300"/>
        <n v="310440"/>
        <n v="245600"/>
        <n v="300590"/>
        <n v="304950"/>
        <n v="294050"/>
        <n v="310030"/>
        <n v="303480"/>
      </sharedItems>
    </cacheField>
  </cacheFields>
  <extLst>
    <ext xmlns:x14="http://schemas.microsoft.com/office/spreadsheetml/2009/9/main" uri="{725AE2AE-9491-48be-B2B4-4EB974FC3084}">
      <x14:pivotCacheDefinition pivotCacheId="19565633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1"/>
    <x v="1"/>
    <x v="1"/>
  </r>
  <r>
    <x v="2"/>
    <x v="0"/>
    <x v="2"/>
  </r>
  <r>
    <x v="3"/>
    <x v="2"/>
    <x v="3"/>
  </r>
  <r>
    <x v="4"/>
    <x v="3"/>
    <x v="4"/>
  </r>
  <r>
    <x v="5"/>
    <x v="4"/>
    <x v="5"/>
  </r>
  <r>
    <x v="6"/>
    <x v="5"/>
    <x v="6"/>
  </r>
  <r>
    <x v="7"/>
    <x v="0"/>
    <x v="7"/>
  </r>
  <r>
    <x v="8"/>
    <x v="2"/>
    <x v="8"/>
  </r>
  <r>
    <x v="9"/>
    <x v="2"/>
    <x v="9"/>
  </r>
  <r>
    <x v="10"/>
    <x v="5"/>
    <x v="10"/>
  </r>
  <r>
    <x v="11"/>
    <x v="6"/>
    <x v="11"/>
  </r>
  <r>
    <x v="12"/>
    <x v="3"/>
    <x v="12"/>
  </r>
  <r>
    <x v="13"/>
    <x v="5"/>
    <x v="13"/>
  </r>
  <r>
    <x v="14"/>
    <x v="0"/>
    <x v="14"/>
  </r>
  <r>
    <x v="15"/>
    <x v="2"/>
    <x v="15"/>
  </r>
  <r>
    <x v="16"/>
    <x v="3"/>
    <x v="16"/>
  </r>
  <r>
    <x v="17"/>
    <x v="7"/>
    <x v="17"/>
  </r>
  <r>
    <x v="18"/>
    <x v="5"/>
    <x v="18"/>
  </r>
  <r>
    <x v="19"/>
    <x v="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E9067-AC73-412C-B033-4189F828B29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0">
  <location ref="A2:B23" firstHeaderRow="1" firstDataRow="1" firstDataCol="1"/>
  <pivotFields count="3">
    <pivotField axis="axisRow" showAll="0" sortType="ascending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dataField="1" numFmtId="1" showAll="0" sortType="ascending">
      <items count="10">
        <item x="4"/>
        <item x="0"/>
        <item x="1"/>
        <item x="2"/>
        <item x="3"/>
        <item x="7"/>
        <item x="5"/>
        <item x="8"/>
        <item x="6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Employee Count" fld="1" baseField="0" baseItem="0"/>
  </dataFields>
  <chartFormats count="4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70CB0-229A-4DF2-82DA-6E7791BEC139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D3:E24" firstHeaderRow="1" firstDataRow="1" firstDataCol="1"/>
  <pivotFields count="3"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numFmtId="1" showAll="0"/>
    <pivotField dataField="1" showAll="0">
      <items count="21">
        <item x="0"/>
        <item x="5"/>
        <item x="14"/>
        <item x="7"/>
        <item x="2"/>
        <item x="8"/>
        <item x="1"/>
        <item x="12"/>
        <item x="3"/>
        <item x="17"/>
        <item x="10"/>
        <item x="6"/>
        <item x="9"/>
        <item x="15"/>
        <item x="19"/>
        <item x="16"/>
        <item x="18"/>
        <item x="13"/>
        <item x="4"/>
        <item x="1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Daily Store Revenue" fld="2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C50-5531-4817-9301-72F1C179D410}">
  <dimension ref="A1:H43"/>
  <sheetViews>
    <sheetView tabSelected="1" topLeftCell="A8" workbookViewId="0">
      <selection activeCell="C43" sqref="C43"/>
    </sheetView>
  </sheetViews>
  <sheetFormatPr defaultRowHeight="15.6" x14ac:dyDescent="0.3"/>
  <cols>
    <col min="1" max="1" width="13.8984375" bestFit="1" customWidth="1"/>
    <col min="2" max="2" width="15" bestFit="1" customWidth="1"/>
    <col min="3" max="3" width="18.3984375" bestFit="1" customWidth="1"/>
    <col min="4" max="4" width="20.296875" customWidth="1"/>
    <col min="5" max="5" width="17.19921875" customWidth="1"/>
    <col min="7" max="7" width="10.3984375" customWidth="1"/>
    <col min="8" max="8" width="43.5" customWidth="1"/>
  </cols>
  <sheetData>
    <row r="1" spans="1:3" x14ac:dyDescent="0.3">
      <c r="A1" s="1" t="s">
        <v>1</v>
      </c>
      <c r="B1" s="1" t="s">
        <v>0</v>
      </c>
      <c r="C1" s="1" t="s">
        <v>22</v>
      </c>
    </row>
    <row r="2" spans="1:3" x14ac:dyDescent="0.3">
      <c r="A2" s="3" t="s">
        <v>2</v>
      </c>
      <c r="B2" s="2">
        <v>41</v>
      </c>
      <c r="C2" s="3">
        <v>240060</v>
      </c>
    </row>
    <row r="3" spans="1:3" x14ac:dyDescent="0.3">
      <c r="A3" s="3" t="s">
        <v>3</v>
      </c>
      <c r="B3" s="2">
        <v>50</v>
      </c>
      <c r="C3" s="3">
        <v>276950</v>
      </c>
    </row>
    <row r="4" spans="1:3" x14ac:dyDescent="0.3">
      <c r="A4" s="3" t="s">
        <v>4</v>
      </c>
      <c r="B4" s="2">
        <v>41</v>
      </c>
      <c r="C4" s="3">
        <v>267980</v>
      </c>
    </row>
    <row r="5" spans="1:3" x14ac:dyDescent="0.3">
      <c r="A5" s="3" t="s">
        <v>5</v>
      </c>
      <c r="B5" s="2">
        <v>58</v>
      </c>
      <c r="C5" s="3">
        <v>290490</v>
      </c>
    </row>
    <row r="6" spans="1:3" x14ac:dyDescent="0.3">
      <c r="A6" s="3" t="s">
        <v>6</v>
      </c>
      <c r="B6" s="2">
        <v>66</v>
      </c>
      <c r="C6" s="3">
        <v>312040</v>
      </c>
    </row>
    <row r="7" spans="1:3" x14ac:dyDescent="0.3">
      <c r="A7" s="3" t="s">
        <v>7</v>
      </c>
      <c r="B7" s="2">
        <v>33</v>
      </c>
      <c r="C7" s="3">
        <v>243020</v>
      </c>
    </row>
    <row r="8" spans="1:3" x14ac:dyDescent="0.3">
      <c r="A8" s="3" t="s">
        <v>8</v>
      </c>
      <c r="B8" s="2">
        <v>83</v>
      </c>
      <c r="C8" s="3">
        <v>296790</v>
      </c>
    </row>
    <row r="9" spans="1:3" x14ac:dyDescent="0.3">
      <c r="A9" s="3" t="s">
        <v>9</v>
      </c>
      <c r="B9" s="2">
        <v>41</v>
      </c>
      <c r="C9" s="3">
        <v>254030</v>
      </c>
    </row>
    <row r="10" spans="1:3" x14ac:dyDescent="0.3">
      <c r="A10" s="3" t="s">
        <v>10</v>
      </c>
      <c r="B10" s="2">
        <v>58</v>
      </c>
      <c r="C10" s="3">
        <v>270010</v>
      </c>
    </row>
    <row r="11" spans="1:3" x14ac:dyDescent="0.3">
      <c r="A11" s="3" t="s">
        <v>11</v>
      </c>
      <c r="B11" s="2">
        <v>58</v>
      </c>
      <c r="C11" s="3">
        <v>300040</v>
      </c>
    </row>
    <row r="12" spans="1:3" x14ac:dyDescent="0.3">
      <c r="A12" s="3" t="s">
        <v>12</v>
      </c>
      <c r="B12" s="2">
        <v>83</v>
      </c>
      <c r="C12" s="3">
        <v>294540</v>
      </c>
    </row>
    <row r="13" spans="1:3" x14ac:dyDescent="0.3">
      <c r="A13" s="3" t="s">
        <v>13</v>
      </c>
      <c r="B13" s="2">
        <v>98</v>
      </c>
      <c r="C13" s="3">
        <v>324050</v>
      </c>
    </row>
    <row r="14" spans="1:3" x14ac:dyDescent="0.3">
      <c r="A14" s="3" t="s">
        <v>14</v>
      </c>
      <c r="B14" s="2">
        <v>66</v>
      </c>
      <c r="C14" s="3">
        <v>283300</v>
      </c>
    </row>
    <row r="15" spans="1:3" x14ac:dyDescent="0.3">
      <c r="A15" s="3" t="s">
        <v>15</v>
      </c>
      <c r="B15" s="2">
        <v>83</v>
      </c>
      <c r="C15" s="3">
        <v>310440</v>
      </c>
    </row>
    <row r="16" spans="1:3" x14ac:dyDescent="0.3">
      <c r="A16" s="3" t="s">
        <v>16</v>
      </c>
      <c r="B16" s="2">
        <v>41</v>
      </c>
      <c r="C16" s="3">
        <v>245600</v>
      </c>
    </row>
    <row r="17" spans="1:8" x14ac:dyDescent="0.3">
      <c r="A17" s="3" t="s">
        <v>17</v>
      </c>
      <c r="B17" s="2">
        <v>58</v>
      </c>
      <c r="C17" s="3">
        <v>300590</v>
      </c>
    </row>
    <row r="18" spans="1:8" x14ac:dyDescent="0.3">
      <c r="A18" s="3" t="s">
        <v>18</v>
      </c>
      <c r="B18" s="2">
        <v>66</v>
      </c>
      <c r="C18" s="3">
        <v>304950</v>
      </c>
    </row>
    <row r="19" spans="1:8" x14ac:dyDescent="0.3">
      <c r="A19" s="3" t="s">
        <v>19</v>
      </c>
      <c r="B19" s="2">
        <v>75</v>
      </c>
      <c r="C19" s="3">
        <v>294050</v>
      </c>
    </row>
    <row r="20" spans="1:8" x14ac:dyDescent="0.3">
      <c r="A20" s="3" t="s">
        <v>20</v>
      </c>
      <c r="B20" s="2">
        <v>83</v>
      </c>
      <c r="C20" s="3">
        <v>310030</v>
      </c>
    </row>
    <row r="21" spans="1:8" x14ac:dyDescent="0.3">
      <c r="A21" s="3" t="s">
        <v>21</v>
      </c>
      <c r="B21" s="2">
        <v>89</v>
      </c>
      <c r="C21" s="3">
        <v>303480</v>
      </c>
    </row>
    <row r="25" spans="1:8" x14ac:dyDescent="0.3">
      <c r="C25" s="1" t="s">
        <v>1</v>
      </c>
      <c r="D25" s="1" t="s">
        <v>0</v>
      </c>
      <c r="E25" s="1" t="s">
        <v>22</v>
      </c>
      <c r="G25" s="11" t="s">
        <v>38</v>
      </c>
      <c r="H25" s="6" t="s">
        <v>43</v>
      </c>
    </row>
    <row r="26" spans="1:8" x14ac:dyDescent="0.3">
      <c r="C26" s="6"/>
      <c r="D26" s="5"/>
      <c r="E26" s="5"/>
    </row>
    <row r="27" spans="1:8" x14ac:dyDescent="0.3">
      <c r="B27" t="s">
        <v>23</v>
      </c>
      <c r="D27" s="7">
        <f>MIN(B2:B21)</f>
        <v>33</v>
      </c>
      <c r="E27" s="7">
        <f>MIN(C2:C21)</f>
        <v>240060</v>
      </c>
    </row>
    <row r="28" spans="1:8" x14ac:dyDescent="0.3">
      <c r="A28" s="4">
        <v>0.25</v>
      </c>
      <c r="B28" t="s">
        <v>24</v>
      </c>
      <c r="D28">
        <f>QUARTILE(B2:B21,1)</f>
        <v>47.75</v>
      </c>
      <c r="E28">
        <f>QUARTILE(C2:C21,1)</f>
        <v>269502.5</v>
      </c>
    </row>
    <row r="29" spans="1:8" x14ac:dyDescent="0.3">
      <c r="B29" t="s">
        <v>25</v>
      </c>
      <c r="D29" s="7">
        <f>AVERAGE(B2:B21)</f>
        <v>63.55</v>
      </c>
      <c r="E29" s="7">
        <f>AVERAGE(C2:C21)</f>
        <v>286122</v>
      </c>
    </row>
    <row r="30" spans="1:8" x14ac:dyDescent="0.3">
      <c r="A30" s="4">
        <v>0.5</v>
      </c>
      <c r="B30" t="s">
        <v>26</v>
      </c>
      <c r="D30" s="7">
        <f>MEDIAN(B2:B21)</f>
        <v>62</v>
      </c>
      <c r="E30" s="7">
        <f>MEDIAN(C2:C21)</f>
        <v>294295</v>
      </c>
    </row>
    <row r="31" spans="1:8" x14ac:dyDescent="0.3">
      <c r="A31" s="4">
        <v>0.75</v>
      </c>
      <c r="B31" t="s">
        <v>27</v>
      </c>
      <c r="D31">
        <f>QUARTILE(B2:B21,3)</f>
        <v>83</v>
      </c>
      <c r="E31">
        <f>QUARTILE(C2:C21,3)</f>
        <v>303847.5</v>
      </c>
    </row>
    <row r="32" spans="1:8" x14ac:dyDescent="0.3">
      <c r="A32" s="4">
        <v>1</v>
      </c>
      <c r="B32" t="s">
        <v>28</v>
      </c>
      <c r="D32" s="7">
        <f>MAX(B2:B21)</f>
        <v>98</v>
      </c>
      <c r="E32" s="7">
        <f>MAX(C2:C21)</f>
        <v>324050</v>
      </c>
    </row>
    <row r="33" spans="2:5" ht="31.2" x14ac:dyDescent="0.3">
      <c r="B33" t="s">
        <v>29</v>
      </c>
      <c r="D33">
        <f>MODE(B2:B21)</f>
        <v>41</v>
      </c>
      <c r="E33" s="12" t="s">
        <v>34</v>
      </c>
    </row>
    <row r="35" spans="2:5" x14ac:dyDescent="0.3">
      <c r="B35" t="s">
        <v>30</v>
      </c>
      <c r="D35" s="13">
        <f>VAR(B2:B21)</f>
        <v>356.36578947368406</v>
      </c>
      <c r="E35" s="13">
        <f>VAR(C2:C21)</f>
        <v>627942090.52631581</v>
      </c>
    </row>
    <row r="36" spans="2:5" x14ac:dyDescent="0.3">
      <c r="B36" t="s">
        <v>31</v>
      </c>
      <c r="D36" s="13">
        <f>STDEV(B2:B21)</f>
        <v>18.877653177068492</v>
      </c>
      <c r="E36" s="13">
        <f>STDEV(C2:C21)</f>
        <v>25058.772725860217</v>
      </c>
    </row>
    <row r="38" spans="2:5" x14ac:dyDescent="0.3">
      <c r="B38" t="s">
        <v>32</v>
      </c>
      <c r="D38">
        <f>KURT(B2:B21)</f>
        <v>-1.0587635639489386</v>
      </c>
      <c r="E38">
        <f>KURT(C2:C21)</f>
        <v>-0.71605261371376905</v>
      </c>
    </row>
    <row r="39" spans="2:5" x14ac:dyDescent="0.3">
      <c r="B39" t="s">
        <v>33</v>
      </c>
      <c r="D39">
        <f>SKEW(B2:B21)</f>
        <v>9.3844076890814934E-2</v>
      </c>
      <c r="E39">
        <f>SKEW(C2:C21)</f>
        <v>-0.62548568421496653</v>
      </c>
    </row>
    <row r="41" spans="2:5" ht="62.4" x14ac:dyDescent="0.3">
      <c r="D41" s="8" t="s">
        <v>35</v>
      </c>
      <c r="E41" s="8" t="s">
        <v>35</v>
      </c>
    </row>
    <row r="43" spans="2:5" ht="31.2" x14ac:dyDescent="0.3">
      <c r="D43" s="10" t="s">
        <v>37</v>
      </c>
      <c r="E43" s="9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25C0-70DF-4498-965E-273272AF30F0}">
  <dimension ref="A1"/>
  <sheetViews>
    <sheetView workbookViewId="0">
      <selection activeCell="D23" sqref="D23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B0F3-6BED-45E4-BD83-2B810A71B022}">
  <dimension ref="A2:E24"/>
  <sheetViews>
    <sheetView workbookViewId="0">
      <selection activeCell="I7" sqref="I7"/>
    </sheetView>
  </sheetViews>
  <sheetFormatPr defaultRowHeight="15.6" x14ac:dyDescent="0.3"/>
  <cols>
    <col min="1" max="1" width="14" bestFit="1" customWidth="1"/>
    <col min="2" max="2" width="21.296875" bestFit="1" customWidth="1"/>
    <col min="4" max="4" width="14" bestFit="1" customWidth="1"/>
    <col min="5" max="5" width="24.19921875" bestFit="1" customWidth="1"/>
  </cols>
  <sheetData>
    <row r="2" spans="1:5" x14ac:dyDescent="0.3">
      <c r="A2" s="14" t="s">
        <v>39</v>
      </c>
      <c r="B2" t="s">
        <v>41</v>
      </c>
    </row>
    <row r="3" spans="1:5" x14ac:dyDescent="0.3">
      <c r="A3" s="16" t="s">
        <v>2</v>
      </c>
      <c r="B3" s="15">
        <v>41</v>
      </c>
      <c r="D3" s="14" t="s">
        <v>39</v>
      </c>
      <c r="E3" t="s">
        <v>42</v>
      </c>
    </row>
    <row r="4" spans="1:5" x14ac:dyDescent="0.3">
      <c r="A4" s="16" t="s">
        <v>11</v>
      </c>
      <c r="B4" s="15">
        <v>58</v>
      </c>
      <c r="D4" s="16" t="s">
        <v>2</v>
      </c>
      <c r="E4" s="15">
        <v>240060</v>
      </c>
    </row>
    <row r="5" spans="1:5" x14ac:dyDescent="0.3">
      <c r="A5" s="16" t="s">
        <v>12</v>
      </c>
      <c r="B5" s="15">
        <v>83</v>
      </c>
      <c r="D5" s="16" t="s">
        <v>11</v>
      </c>
      <c r="E5" s="15">
        <v>300040</v>
      </c>
    </row>
    <row r="6" spans="1:5" x14ac:dyDescent="0.3">
      <c r="A6" s="16" t="s">
        <v>13</v>
      </c>
      <c r="B6" s="15">
        <v>98</v>
      </c>
      <c r="D6" s="16" t="s">
        <v>12</v>
      </c>
      <c r="E6" s="15">
        <v>294540</v>
      </c>
    </row>
    <row r="7" spans="1:5" x14ac:dyDescent="0.3">
      <c r="A7" s="16" t="s">
        <v>14</v>
      </c>
      <c r="B7" s="15">
        <v>66</v>
      </c>
      <c r="D7" s="16" t="s">
        <v>13</v>
      </c>
      <c r="E7" s="15">
        <v>324050</v>
      </c>
    </row>
    <row r="8" spans="1:5" x14ac:dyDescent="0.3">
      <c r="A8" s="16" t="s">
        <v>15</v>
      </c>
      <c r="B8" s="15">
        <v>83</v>
      </c>
      <c r="D8" s="16" t="s">
        <v>14</v>
      </c>
      <c r="E8" s="15">
        <v>283300</v>
      </c>
    </row>
    <row r="9" spans="1:5" x14ac:dyDescent="0.3">
      <c r="A9" s="16" t="s">
        <v>16</v>
      </c>
      <c r="B9" s="15">
        <v>41</v>
      </c>
      <c r="D9" s="16" t="s">
        <v>15</v>
      </c>
      <c r="E9" s="15">
        <v>310440</v>
      </c>
    </row>
    <row r="10" spans="1:5" x14ac:dyDescent="0.3">
      <c r="A10" s="16" t="s">
        <v>17</v>
      </c>
      <c r="B10" s="15">
        <v>58</v>
      </c>
      <c r="D10" s="16" t="s">
        <v>16</v>
      </c>
      <c r="E10" s="15">
        <v>245600</v>
      </c>
    </row>
    <row r="11" spans="1:5" x14ac:dyDescent="0.3">
      <c r="A11" s="16" t="s">
        <v>18</v>
      </c>
      <c r="B11" s="15">
        <v>66</v>
      </c>
      <c r="D11" s="16" t="s">
        <v>17</v>
      </c>
      <c r="E11" s="15">
        <v>300590</v>
      </c>
    </row>
    <row r="12" spans="1:5" x14ac:dyDescent="0.3">
      <c r="A12" s="16" t="s">
        <v>19</v>
      </c>
      <c r="B12" s="15">
        <v>75</v>
      </c>
      <c r="D12" s="16" t="s">
        <v>18</v>
      </c>
      <c r="E12" s="15">
        <v>304950</v>
      </c>
    </row>
    <row r="13" spans="1:5" x14ac:dyDescent="0.3">
      <c r="A13" s="16" t="s">
        <v>20</v>
      </c>
      <c r="B13" s="15">
        <v>83</v>
      </c>
      <c r="D13" s="16" t="s">
        <v>19</v>
      </c>
      <c r="E13" s="15">
        <v>294050</v>
      </c>
    </row>
    <row r="14" spans="1:5" x14ac:dyDescent="0.3">
      <c r="A14" s="16" t="s">
        <v>3</v>
      </c>
      <c r="B14" s="15">
        <v>50</v>
      </c>
      <c r="D14" s="16" t="s">
        <v>20</v>
      </c>
      <c r="E14" s="15">
        <v>310030</v>
      </c>
    </row>
    <row r="15" spans="1:5" x14ac:dyDescent="0.3">
      <c r="A15" s="16" t="s">
        <v>21</v>
      </c>
      <c r="B15" s="15">
        <v>89</v>
      </c>
      <c r="D15" s="16" t="s">
        <v>3</v>
      </c>
      <c r="E15" s="15">
        <v>276950</v>
      </c>
    </row>
    <row r="16" spans="1:5" x14ac:dyDescent="0.3">
      <c r="A16" s="16" t="s">
        <v>4</v>
      </c>
      <c r="B16" s="15">
        <v>41</v>
      </c>
      <c r="D16" s="16" t="s">
        <v>21</v>
      </c>
      <c r="E16" s="15">
        <v>303480</v>
      </c>
    </row>
    <row r="17" spans="1:5" x14ac:dyDescent="0.3">
      <c r="A17" s="16" t="s">
        <v>5</v>
      </c>
      <c r="B17" s="15">
        <v>58</v>
      </c>
      <c r="D17" s="16" t="s">
        <v>4</v>
      </c>
      <c r="E17" s="15">
        <v>267980</v>
      </c>
    </row>
    <row r="18" spans="1:5" x14ac:dyDescent="0.3">
      <c r="A18" s="16" t="s">
        <v>6</v>
      </c>
      <c r="B18" s="15">
        <v>66</v>
      </c>
      <c r="D18" s="16" t="s">
        <v>5</v>
      </c>
      <c r="E18" s="15">
        <v>290490</v>
      </c>
    </row>
    <row r="19" spans="1:5" x14ac:dyDescent="0.3">
      <c r="A19" s="16" t="s">
        <v>7</v>
      </c>
      <c r="B19" s="15">
        <v>33</v>
      </c>
      <c r="D19" s="16" t="s">
        <v>6</v>
      </c>
      <c r="E19" s="15">
        <v>312040</v>
      </c>
    </row>
    <row r="20" spans="1:5" x14ac:dyDescent="0.3">
      <c r="A20" s="16" t="s">
        <v>8</v>
      </c>
      <c r="B20" s="15">
        <v>83</v>
      </c>
      <c r="D20" s="16" t="s">
        <v>7</v>
      </c>
      <c r="E20" s="15">
        <v>243020</v>
      </c>
    </row>
    <row r="21" spans="1:5" x14ac:dyDescent="0.3">
      <c r="A21" s="16" t="s">
        <v>9</v>
      </c>
      <c r="B21" s="15">
        <v>41</v>
      </c>
      <c r="D21" s="16" t="s">
        <v>8</v>
      </c>
      <c r="E21" s="15">
        <v>296790</v>
      </c>
    </row>
    <row r="22" spans="1:5" x14ac:dyDescent="0.3">
      <c r="A22" s="16" t="s">
        <v>10</v>
      </c>
      <c r="B22" s="15">
        <v>58</v>
      </c>
      <c r="D22" s="16" t="s">
        <v>9</v>
      </c>
      <c r="E22" s="15">
        <v>254030</v>
      </c>
    </row>
    <row r="23" spans="1:5" x14ac:dyDescent="0.3">
      <c r="A23" s="16" t="s">
        <v>40</v>
      </c>
      <c r="B23" s="15">
        <v>1271</v>
      </c>
      <c r="D23" s="16" t="s">
        <v>10</v>
      </c>
      <c r="E23" s="15">
        <v>270010</v>
      </c>
    </row>
    <row r="24" spans="1:5" x14ac:dyDescent="0.3">
      <c r="D24" s="16" t="s">
        <v>40</v>
      </c>
      <c r="E24" s="15">
        <v>5722440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Aryan</cp:lastModifiedBy>
  <dcterms:created xsi:type="dcterms:W3CDTF">2015-11-24T05:31:25Z</dcterms:created>
  <dcterms:modified xsi:type="dcterms:W3CDTF">2021-07-09T12:37:23Z</dcterms:modified>
</cp:coreProperties>
</file>