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Businesstoys\"/>
    </mc:Choice>
  </mc:AlternateContent>
  <xr:revisionPtr revIDLastSave="0" documentId="8_{0E79F959-A076-45C9-86E1-71AC784F9434}" xr6:coauthVersionLast="47" xr6:coauthVersionMax="47" xr10:uidLastSave="{00000000-0000-0000-0000-000000000000}"/>
  <bookViews>
    <workbookView xWindow="-108" yWindow="-108" windowWidth="23256" windowHeight="12720" firstSheet="3" activeTab="6" xr2:uid="{6A6FA903-8BC9-44A4-BAD9-3FB6D97AB78D}"/>
  </bookViews>
  <sheets>
    <sheet name="Hypothesis" sheetId="1" r:id="rId1"/>
    <sheet name="one sample t test" sheetId="2" r:id="rId2"/>
    <sheet name="Solution of one sample t test" sheetId="3" r:id="rId3"/>
    <sheet name="Paired t test" sheetId="4" r:id="rId4"/>
    <sheet name="Solution of paired t test" sheetId="5" r:id="rId5"/>
    <sheet name="Independent t test" sheetId="6" r:id="rId6"/>
    <sheet name="Solution of independent t test" sheetId="7" r:id="rId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7" l="1"/>
  <c r="J42" i="6"/>
  <c r="E27" i="6"/>
  <c r="E25" i="6"/>
  <c r="E23" i="6"/>
  <c r="E21" i="6"/>
  <c r="E19" i="6"/>
  <c r="E17" i="6"/>
  <c r="D10" i="5"/>
  <c r="D31" i="4"/>
  <c r="D30" i="4"/>
  <c r="D29" i="4"/>
  <c r="D28" i="4"/>
  <c r="D27" i="4"/>
  <c r="D26" i="4"/>
  <c r="D25" i="4"/>
  <c r="D24" i="4"/>
  <c r="D23" i="4"/>
  <c r="D22" i="4"/>
  <c r="D21" i="4"/>
  <c r="D20" i="4"/>
  <c r="D19" i="4"/>
  <c r="D18" i="4"/>
  <c r="D17" i="4"/>
  <c r="D16" i="4"/>
  <c r="D15" i="4"/>
  <c r="D14" i="4"/>
  <c r="D13" i="4"/>
  <c r="D12" i="4"/>
  <c r="D11" i="4"/>
  <c r="D10" i="4"/>
  <c r="D9" i="4"/>
  <c r="D8" i="4"/>
  <c r="D7" i="4"/>
  <c r="D6" i="4"/>
  <c r="D5" i="4"/>
  <c r="K30" i="4" s="1"/>
  <c r="D4" i="4"/>
  <c r="D3" i="4"/>
  <c r="K26" i="4" s="1"/>
  <c r="I33" i="4" s="1"/>
  <c r="J33" i="4" s="1"/>
  <c r="D2" i="4"/>
  <c r="K28" i="4" s="1"/>
  <c r="M32" i="4" s="1"/>
  <c r="B29" i="3"/>
  <c r="B27" i="3"/>
  <c r="L40" i="2"/>
  <c r="G43" i="2" s="1"/>
  <c r="L39" i="2"/>
  <c r="L37" i="2"/>
  <c r="L41" i="2" l="1"/>
  <c r="L43" i="2" s="1"/>
  <c r="G45" i="2" s="1"/>
  <c r="G47" i="2" s="1"/>
</calcChain>
</file>

<file path=xl/sharedStrings.xml><?xml version="1.0" encoding="utf-8"?>
<sst xmlns="http://schemas.openxmlformats.org/spreadsheetml/2006/main" count="246" uniqueCount="182">
  <si>
    <t>Hypothesis testing</t>
  </si>
  <si>
    <t>Assumptions</t>
  </si>
  <si>
    <t>A statement or experiment which is under investigation</t>
  </si>
  <si>
    <t>or Assumptions which made to be tested.</t>
  </si>
  <si>
    <t xml:space="preserve">Test -1 </t>
  </si>
  <si>
    <t>I want to know who smokes more whether girls or boys</t>
  </si>
  <si>
    <t>Ho</t>
  </si>
  <si>
    <t>Null Hypothesis</t>
  </si>
  <si>
    <t>Unbias/ Neutral/</t>
  </si>
  <si>
    <t>both boys &amp; girls they smoke equally</t>
  </si>
  <si>
    <t>types of hypothesis</t>
  </si>
  <si>
    <t>H1</t>
  </si>
  <si>
    <t>Alternate Hypothesis</t>
  </si>
  <si>
    <t>Opposite of Null Hypothesis</t>
  </si>
  <si>
    <t>both girls &amp;boys donot smoke equally.</t>
  </si>
  <si>
    <t>test-2</t>
  </si>
  <si>
    <t>Is there any differencce between the login tme of males &amp; females</t>
  </si>
  <si>
    <t>both login time will be equal</t>
  </si>
  <si>
    <t>no there exist differnce in the login time of both males &amp; females</t>
  </si>
  <si>
    <t>Statistical Significance</t>
  </si>
  <si>
    <t>P values</t>
  </si>
  <si>
    <t>Probability value</t>
  </si>
  <si>
    <t>Correctness value to accept or reject my null or alternate hypothesis.</t>
  </si>
  <si>
    <t>Types of Hypothesis Testing</t>
  </si>
  <si>
    <t>T test</t>
  </si>
  <si>
    <t>continuous Varaibles</t>
  </si>
  <si>
    <t>Comparing  different mean</t>
  </si>
  <si>
    <t>Comapres two mean</t>
  </si>
  <si>
    <t>Annova</t>
  </si>
  <si>
    <t>Comapres more than two means</t>
  </si>
  <si>
    <t>Chi Square</t>
  </si>
  <si>
    <t>Categorical Data Comparing</t>
  </si>
  <si>
    <t>Types of t test</t>
  </si>
  <si>
    <t xml:space="preserve">T test </t>
  </si>
  <si>
    <t>One sample t test</t>
  </si>
  <si>
    <t xml:space="preserve">Independent sample t test </t>
  </si>
  <si>
    <t>two /Paired  sample t test</t>
  </si>
  <si>
    <t xml:space="preserve">T Test </t>
  </si>
  <si>
    <t>One Sample t test</t>
  </si>
  <si>
    <t>Single mean compared with the entire mean of the sample</t>
  </si>
  <si>
    <t>In this we have to compare same related terms like netspeed with netspeed.</t>
  </si>
  <si>
    <t>Sample 1</t>
  </si>
  <si>
    <t>Sample 2</t>
  </si>
  <si>
    <t xml:space="preserve">Statement </t>
  </si>
  <si>
    <t>Prabhas income with the income of all other actor in bollywood</t>
  </si>
  <si>
    <t>Null hypo</t>
  </si>
  <si>
    <t>no difference in the income</t>
  </si>
  <si>
    <t>Alternate</t>
  </si>
  <si>
    <t>there is a difference</t>
  </si>
  <si>
    <t xml:space="preserve">Paired Sample T Test </t>
  </si>
  <si>
    <t>2 means are compared at different time intervals</t>
  </si>
  <si>
    <t>Run a campagine for smoking</t>
  </si>
  <si>
    <t xml:space="preserve">Before </t>
  </si>
  <si>
    <t>After</t>
  </si>
  <si>
    <t>A</t>
  </si>
  <si>
    <t>B</t>
  </si>
  <si>
    <t>C</t>
  </si>
  <si>
    <t>D</t>
  </si>
  <si>
    <t>E</t>
  </si>
  <si>
    <t>Independent Sample T Test</t>
  </si>
  <si>
    <t>Compare the mean of different entities without any relationship in them</t>
  </si>
  <si>
    <t>FB</t>
  </si>
  <si>
    <t>Lindekin</t>
  </si>
  <si>
    <t>Speed</t>
  </si>
  <si>
    <t xml:space="preserve">Test Speed </t>
  </si>
  <si>
    <t>H0</t>
  </si>
  <si>
    <t>Speed of jio fiber will be 41.99</t>
  </si>
  <si>
    <t>Speed of jio fiber is not 41.99</t>
  </si>
  <si>
    <t>Result :</t>
  </si>
  <si>
    <t>Based on my P value which is less than 5% , hence I reject null hypo</t>
  </si>
  <si>
    <t>X</t>
  </si>
  <si>
    <t>Sample of the mean</t>
  </si>
  <si>
    <t>Mu</t>
  </si>
  <si>
    <t>Population mean</t>
  </si>
  <si>
    <t xml:space="preserve">S </t>
  </si>
  <si>
    <t>Standard deviation of my samples</t>
  </si>
  <si>
    <t>n</t>
  </si>
  <si>
    <t>Count of sample / Length of the sample</t>
  </si>
  <si>
    <t xml:space="preserve">df </t>
  </si>
  <si>
    <t>n-1</t>
  </si>
  <si>
    <t>t statistics</t>
  </si>
  <si>
    <t>negative sign indicates that Population mean is higher than sample mean or mean of the sample is lesser than population mean.</t>
  </si>
  <si>
    <t>t-Test: Paired Two Sample for Means</t>
  </si>
  <si>
    <t>Mean</t>
  </si>
  <si>
    <t>Variance</t>
  </si>
  <si>
    <t>Observations</t>
  </si>
  <si>
    <t>Pearson Correlation</t>
  </si>
  <si>
    <t>Hypothesized Mean Difference</t>
  </si>
  <si>
    <t>df</t>
  </si>
  <si>
    <t>degree of freedom</t>
  </si>
  <si>
    <t xml:space="preserve"> n-1 is df where n is observations. This is bcz every no. is compared with each other.  Cannot compare no with itself.</t>
  </si>
  <si>
    <t>t Stat</t>
  </si>
  <si>
    <t>P(T&lt;=t) one-tail</t>
  </si>
  <si>
    <t>t Critical one-tail</t>
  </si>
  <si>
    <t xml:space="preserve">Alpha </t>
  </si>
  <si>
    <t>P(T&lt;=t) two-tail</t>
  </si>
  <si>
    <t xml:space="preserve">Correctness </t>
  </si>
  <si>
    <t>t Critical two-tail</t>
  </si>
  <si>
    <t>Z score</t>
  </si>
  <si>
    <t>Methods for accepting or Rejecting Null Hypo</t>
  </si>
  <si>
    <t>1. P Value</t>
  </si>
  <si>
    <t xml:space="preserve">** If P Value is more than 5 % than accept the Null Hypothesis </t>
  </si>
  <si>
    <t xml:space="preserve">** If P Value is less than 5 % than reject the Null Hypothesis </t>
  </si>
  <si>
    <t>2. T statistics</t>
  </si>
  <si>
    <t xml:space="preserve">** If T Stats is greater than T Critical, than reject the Null Hypothesis </t>
  </si>
  <si>
    <t xml:space="preserve">** If T Stats is Less than T Critical, than accept the Null Hypothesis </t>
  </si>
  <si>
    <t>so reject the null hypo</t>
  </si>
  <si>
    <t>Services</t>
  </si>
  <si>
    <t>AWS response time</t>
  </si>
  <si>
    <t>In House response time</t>
  </si>
  <si>
    <t>difference</t>
  </si>
  <si>
    <t>Sentiment Analysis</t>
  </si>
  <si>
    <t>Named entity detection</t>
  </si>
  <si>
    <t>Category classification</t>
  </si>
  <si>
    <t>Snippeting tool</t>
  </si>
  <si>
    <t>Automatic Speech recognition</t>
  </si>
  <si>
    <t>Punctuation</t>
  </si>
  <si>
    <t>Attribute Identification</t>
  </si>
  <si>
    <t>Aspect based sentiment analysis</t>
  </si>
  <si>
    <t>Summarization</t>
  </si>
  <si>
    <t>Elastic search</t>
  </si>
  <si>
    <t>Object identification</t>
  </si>
  <si>
    <t>Gender detection</t>
  </si>
  <si>
    <t>Group analysis</t>
  </si>
  <si>
    <t>Aggregator</t>
  </si>
  <si>
    <t>Curator</t>
  </si>
  <si>
    <t>It is paired T test bcz two variables are in diff time zone but are related to each other.</t>
  </si>
  <si>
    <t>Reserver</t>
  </si>
  <si>
    <t>POS tagger</t>
  </si>
  <si>
    <t>Html creator</t>
  </si>
  <si>
    <t>Information retrieval</t>
  </si>
  <si>
    <t>There is no diff bw Aws and in house response time.</t>
  </si>
  <si>
    <t>Passage ranking</t>
  </si>
  <si>
    <t>passage scoring</t>
  </si>
  <si>
    <t>sentence integrity</t>
  </si>
  <si>
    <t>There is a diff bw Aws and in house response time.</t>
  </si>
  <si>
    <t>QA</t>
  </si>
  <si>
    <t>Response analyser</t>
  </si>
  <si>
    <t>Speech synthesis</t>
  </si>
  <si>
    <t xml:space="preserve">d </t>
  </si>
  <si>
    <t>Difference of the mean</t>
  </si>
  <si>
    <t>Image identification</t>
  </si>
  <si>
    <t>Auto Blogger</t>
  </si>
  <si>
    <t>Sd</t>
  </si>
  <si>
    <t>S.D of the differences</t>
  </si>
  <si>
    <t>Recommendation engine</t>
  </si>
  <si>
    <t>CBM model</t>
  </si>
  <si>
    <t>Length of the samples</t>
  </si>
  <si>
    <t>taxonomy model</t>
  </si>
  <si>
    <t>t stat</t>
  </si>
  <si>
    <t>Always take +ve value.</t>
  </si>
  <si>
    <t>one tail considered for -vely skeweed data</t>
  </si>
  <si>
    <t>two tail considered for +vely skeweed data</t>
  </si>
  <si>
    <t>Alpha</t>
  </si>
  <si>
    <t>Correctness</t>
  </si>
  <si>
    <t>Z-score</t>
  </si>
  <si>
    <t xml:space="preserve">Note: </t>
  </si>
  <si>
    <t>P value is probability value ranging from 0 to 1</t>
  </si>
  <si>
    <t>Note:</t>
  </si>
  <si>
    <t>Since this is normally distributed data im conseidering p value for two tail.</t>
  </si>
  <si>
    <t>Result:</t>
  </si>
  <si>
    <t>Since p value is less than 5% I reject the null hypothesis.</t>
  </si>
  <si>
    <t>For t stat also t stat is greater than t critica, so reject the null hypothesis.</t>
  </si>
  <si>
    <t>sentiment</t>
  </si>
  <si>
    <t>Image_processing</t>
  </si>
  <si>
    <t xml:space="preserve">Mean </t>
  </si>
  <si>
    <t>S</t>
  </si>
  <si>
    <t>SD</t>
  </si>
  <si>
    <t>obs</t>
  </si>
  <si>
    <t>X1 mean</t>
  </si>
  <si>
    <t>Hypothesis</t>
  </si>
  <si>
    <t>There is no significant diff in the runtime and image processing.</t>
  </si>
  <si>
    <t>X2 mean</t>
  </si>
  <si>
    <t>There is significant diff in the runtime and image processing.</t>
  </si>
  <si>
    <t>S1 sd</t>
  </si>
  <si>
    <t>Here, n1 and n2 can be different.</t>
  </si>
  <si>
    <t>S2 sd</t>
  </si>
  <si>
    <t>n1</t>
  </si>
  <si>
    <t>n2</t>
  </si>
  <si>
    <t>t-Test: Two-Sample Assuming Unequal Variances</t>
  </si>
  <si>
    <t>Pvalue is 3% which is less than 5%, so reject null hypothesis</t>
  </si>
  <si>
    <t>t stat value is more than t critical soreject the null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</si>
</sst>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FF0000"/>
      <name val="Calibri"/>
      <family val="2"/>
      <scheme val="minor"/>
    </font>
    <font>
      <b/>
      <sz val="12"/>
      <name val="Calibri Light"/>
      <family val="2"/>
      <scheme val="major"/>
    </font>
    <font>
      <sz val="12"/>
      <name val="Times New Roman"/>
      <family val="1"/>
    </font>
    <font>
      <i/>
      <sz val="11"/>
      <color theme="1"/>
      <name val="Calibri"/>
      <family val="2"/>
      <scheme val="minor"/>
    </font>
    <font>
      <sz val="10"/>
      <color theme="1"/>
      <name val="Arial"/>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92D050"/>
        <bgColor indexed="64"/>
      </patternFill>
    </fill>
    <fill>
      <patternFill patternType="solid">
        <fgColor rgb="FFC9DAF8"/>
        <bgColor indexed="64"/>
      </patternFill>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2" borderId="0" xfId="0" applyFill="1"/>
    <xf numFmtId="0" fontId="0" fillId="0" borderId="0" xfId="0" applyAlignment="1">
      <alignment horizontal="center" vertical="center"/>
    </xf>
    <xf numFmtId="0" fontId="0" fillId="3" borderId="0" xfId="0" applyFill="1"/>
    <xf numFmtId="0" fontId="3" fillId="0" borderId="0" xfId="0" applyFont="1" applyAlignment="1">
      <alignment horizontal="center"/>
    </xf>
    <xf numFmtId="0" fontId="4" fillId="0" borderId="0" xfId="0" applyFont="1"/>
    <xf numFmtId="0" fontId="2" fillId="0" borderId="0" xfId="0" applyFont="1"/>
    <xf numFmtId="0" fontId="0" fillId="4" borderId="0" xfId="0" applyFill="1"/>
    <xf numFmtId="0" fontId="5" fillId="0" borderId="1" xfId="0" applyFont="1" applyBorder="1" applyAlignment="1">
      <alignment horizontal="center"/>
    </xf>
    <xf numFmtId="9" fontId="0" fillId="0" borderId="0" xfId="0" applyNumberFormat="1"/>
    <xf numFmtId="9" fontId="0" fillId="0" borderId="0" xfId="1" applyFont="1" applyFill="1" applyBorder="1" applyAlignment="1"/>
    <xf numFmtId="0" fontId="0" fillId="0" borderId="2" xfId="0" applyBorder="1"/>
    <xf numFmtId="0" fontId="6" fillId="5" borderId="0" xfId="0" applyFont="1" applyFill="1"/>
    <xf numFmtId="0" fontId="6" fillId="0" borderId="0" xfId="0" applyFont="1"/>
    <xf numFmtId="0" fontId="6" fillId="0" borderId="0" xfId="0" applyFont="1" applyAlignment="1">
      <alignment horizontal="right"/>
    </xf>
    <xf numFmtId="2" fontId="0" fillId="0" borderId="0" xfId="0" applyNumberFormat="1"/>
    <xf numFmtId="0" fontId="7" fillId="0" borderId="0" xfId="0" applyFont="1"/>
    <xf numFmtId="0" fontId="0" fillId="0" borderId="0" xfId="0" applyAlignment="1">
      <alignment horizontal="center" wrapText="1"/>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21</xdr:col>
      <xdr:colOff>381000</xdr:colOff>
      <xdr:row>16</xdr:row>
      <xdr:rowOff>47625</xdr:rowOff>
    </xdr:to>
    <xdr:sp macro="" textlink="">
      <xdr:nvSpPr>
        <xdr:cNvPr id="2" name="TextBox 1">
          <a:extLst>
            <a:ext uri="{FF2B5EF4-FFF2-40B4-BE49-F238E27FC236}">
              <a16:creationId xmlns:a16="http://schemas.microsoft.com/office/drawing/2014/main" id="{0B503E3E-E323-4990-88D1-BECFEE04DF07}"/>
            </a:ext>
          </a:extLst>
        </xdr:cNvPr>
        <xdr:cNvSpPr txBox="1"/>
      </xdr:nvSpPr>
      <xdr:spPr>
        <a:xfrm>
          <a:off x="5486400" y="198120"/>
          <a:ext cx="7696200" cy="301942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solidFill>
                <a:schemeClr val="dk1"/>
              </a:solidFill>
              <a:effectLst/>
              <a:latin typeface="+mn-lt"/>
              <a:ea typeface="+mn-ea"/>
              <a:cs typeface="+mn-cs"/>
            </a:rPr>
            <a:t>(One Sample T Test)</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CASE - I : Jio Fiber's Internet Speed Controversy</a:t>
          </a:r>
        </a:p>
        <a:p>
          <a:r>
            <a:rPr lang="en-US" sz="1200" b="0" i="0">
              <a:solidFill>
                <a:schemeClr val="dk1"/>
              </a:solidFill>
              <a:effectLst/>
              <a:latin typeface="+mn-lt"/>
              <a:ea typeface="+mn-ea"/>
              <a:cs typeface="+mn-cs"/>
            </a:rPr>
            <a:t>Jio Fiber launched on August 12, 2019 saw a commercial rollout on September 5th. Having done its BETA trials in cities like Bangalore, Hydrabad, Pune, Chennai, Mumbai and Delhi, company is agressively pushing its users in other cities to opt for the servcie. </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Company's recent new post says its Internet service offers average download speed of 41.99 mbps. </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You are Data Scientist working at Ookla, the company behind Speedtest, is the global leader in internet testing and analysis. You disagree to the statement and feel the average speed is NOT 41.99 mbps and want to prove the same. </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You have collected speed data for Jio Fibernet for 30 different instances of standard file download from different locations and the data is stores in SPEED.xlsx file. Analyse the data and prove your statement</a:t>
          </a:r>
        </a:p>
        <a:p>
          <a:endParaRPr lang="en-US" sz="1200"/>
        </a:p>
      </xdr:txBody>
    </xdr:sp>
    <xdr:clientData/>
  </xdr:twoCellAnchor>
  <xdr:twoCellAnchor editAs="oneCell">
    <xdr:from>
      <xdr:col>4</xdr:col>
      <xdr:colOff>281940</xdr:colOff>
      <xdr:row>25</xdr:row>
      <xdr:rowOff>190500</xdr:rowOff>
    </xdr:from>
    <xdr:to>
      <xdr:col>7</xdr:col>
      <xdr:colOff>129540</xdr:colOff>
      <xdr:row>31</xdr:row>
      <xdr:rowOff>154305</xdr:rowOff>
    </xdr:to>
    <xdr:pic>
      <xdr:nvPicPr>
        <xdr:cNvPr id="3" name="Picture 2">
          <a:extLst>
            <a:ext uri="{FF2B5EF4-FFF2-40B4-BE49-F238E27FC236}">
              <a16:creationId xmlns:a16="http://schemas.microsoft.com/office/drawing/2014/main" id="{FD26FB9B-C256-47B1-A6E9-1A65C30E9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0340" y="5143500"/>
          <a:ext cx="1676400"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14</xdr:col>
      <xdr:colOff>243840</xdr:colOff>
      <xdr:row>14</xdr:row>
      <xdr:rowOff>68580</xdr:rowOff>
    </xdr:to>
    <xdr:sp macro="" textlink="">
      <xdr:nvSpPr>
        <xdr:cNvPr id="2" name="TextBox 1">
          <a:extLst>
            <a:ext uri="{FF2B5EF4-FFF2-40B4-BE49-F238E27FC236}">
              <a16:creationId xmlns:a16="http://schemas.microsoft.com/office/drawing/2014/main" id="{72ECEF6E-CBE2-4729-B763-9F06874A4F78}"/>
            </a:ext>
          </a:extLst>
        </xdr:cNvPr>
        <xdr:cNvSpPr txBox="1"/>
      </xdr:nvSpPr>
      <xdr:spPr>
        <a:xfrm>
          <a:off x="5882640" y="0"/>
          <a:ext cx="5875020" cy="26289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USE CASE - II : Server Migration for OKCupid</a:t>
          </a:r>
        </a:p>
        <a:p>
          <a:r>
            <a:rPr lang="en-US"/>
            <a:t>Bangalore based Dating Website had developed and implemented thier entier product on AWS cloud using free USD 1000 offered by Karnataka Govt. Start-up Initiative. Since AWS could is very expensive, the company's technology team decided to migrate the server to cloud based VPN. </a:t>
          </a:r>
        </a:p>
        <a:p>
          <a:endParaRPr lang="en-US"/>
        </a:p>
        <a:p>
          <a:r>
            <a:rPr lang="en-US"/>
            <a:t>The App has 30 IR Services which needs to be migrated from AWS to VPN. Technology team has recoreded the time requiered for every IT service on both the AWS as well as In House VPN Server. </a:t>
          </a:r>
        </a:p>
        <a:p>
          <a:endParaRPr lang="en-US"/>
        </a:p>
        <a:p>
          <a:r>
            <a:rPr lang="en-US"/>
            <a:t>Analyze the data provided and consult the technology team to test if it is a vise decision to migrate from AWS.</a:t>
          </a:r>
          <a:endParaRPr lang="en-US" sz="1100"/>
        </a:p>
      </xdr:txBody>
    </xdr:sp>
    <xdr:clientData/>
  </xdr:twoCellAnchor>
  <xdr:twoCellAnchor editAs="oneCell">
    <xdr:from>
      <xdr:col>13</xdr:col>
      <xdr:colOff>152400</xdr:colOff>
      <xdr:row>21</xdr:row>
      <xdr:rowOff>76200</xdr:rowOff>
    </xdr:from>
    <xdr:to>
      <xdr:col>15</xdr:col>
      <xdr:colOff>575896</xdr:colOff>
      <xdr:row>26</xdr:row>
      <xdr:rowOff>67945</xdr:rowOff>
    </xdr:to>
    <xdr:pic>
      <xdr:nvPicPr>
        <xdr:cNvPr id="3" name="Picture 2">
          <a:extLst>
            <a:ext uri="{FF2B5EF4-FFF2-40B4-BE49-F238E27FC236}">
              <a16:creationId xmlns:a16="http://schemas.microsoft.com/office/drawing/2014/main" id="{B1B51B60-3944-4212-A1CF-07865A4CBF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56620" y="3916680"/>
          <a:ext cx="1642696" cy="906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19</xdr:col>
      <xdr:colOff>600075</xdr:colOff>
      <xdr:row>15</xdr:row>
      <xdr:rowOff>123825</xdr:rowOff>
    </xdr:to>
    <xdr:sp macro="" textlink="">
      <xdr:nvSpPr>
        <xdr:cNvPr id="2" name="TextBox 1">
          <a:extLst>
            <a:ext uri="{FF2B5EF4-FFF2-40B4-BE49-F238E27FC236}">
              <a16:creationId xmlns:a16="http://schemas.microsoft.com/office/drawing/2014/main" id="{722E49E7-205C-4053-B112-F5C215B75A53}"/>
            </a:ext>
          </a:extLst>
        </xdr:cNvPr>
        <xdr:cNvSpPr txBox="1"/>
      </xdr:nvSpPr>
      <xdr:spPr>
        <a:xfrm>
          <a:off x="4267200" y="0"/>
          <a:ext cx="7915275" cy="286702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dk1"/>
              </a:solidFill>
              <a:effectLst/>
              <a:latin typeface="+mn-lt"/>
              <a:ea typeface="+mn-ea"/>
              <a:cs typeface="+mn-cs"/>
            </a:rPr>
            <a:t>CASE - III : Segrigation of IR Services</a:t>
          </a:r>
        </a:p>
        <a:p>
          <a:endParaRPr lang="en-US" sz="1400" b="1" i="0">
            <a:solidFill>
              <a:schemeClr val="dk1"/>
            </a:solidFill>
            <a:effectLst/>
            <a:latin typeface="+mn-lt"/>
            <a:ea typeface="+mn-ea"/>
            <a:cs typeface="+mn-cs"/>
          </a:endParaRPr>
        </a:p>
        <a:p>
          <a:r>
            <a:rPr lang="en-US" sz="1400"/>
            <a:t>Since AWS is expensive, team decided to keep IR services which takes longer runtime to be execute on AWS server and move rest of services which takes smaller runtime on to VPN. Team is now decideding between two very important services namely Sentiment Analysis and Image Processing. Thier runtime for 16 API calls are recorded. </a:t>
          </a:r>
        </a:p>
        <a:p>
          <a:endParaRPr lang="en-US" sz="1400"/>
        </a:p>
        <a:p>
          <a:r>
            <a:rPr lang="en-US" sz="1400"/>
            <a:t>You are asked to analyze the data and recomment which one of the two services should be moved to VPN.</a:t>
          </a:r>
        </a:p>
      </xdr:txBody>
    </xdr:sp>
    <xdr:clientData/>
  </xdr:twoCellAnchor>
  <xdr:twoCellAnchor editAs="oneCell">
    <xdr:from>
      <xdr:col>3</xdr:col>
      <xdr:colOff>9526</xdr:colOff>
      <xdr:row>1</xdr:row>
      <xdr:rowOff>38100</xdr:rowOff>
    </xdr:from>
    <xdr:to>
      <xdr:col>6</xdr:col>
      <xdr:colOff>456884</xdr:colOff>
      <xdr:row>6</xdr:row>
      <xdr:rowOff>104775</xdr:rowOff>
    </xdr:to>
    <xdr:pic>
      <xdr:nvPicPr>
        <xdr:cNvPr id="3" name="Picture 2">
          <a:extLst>
            <a:ext uri="{FF2B5EF4-FFF2-40B4-BE49-F238E27FC236}">
              <a16:creationId xmlns:a16="http://schemas.microsoft.com/office/drawing/2014/main" id="{6905CFF1-AEF9-4AF8-9D12-B04AFC459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6" y="220980"/>
          <a:ext cx="2276158"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F7162-DE2A-408D-995E-71F472F73176}">
  <dimension ref="A3:J121"/>
  <sheetViews>
    <sheetView topLeftCell="A49" zoomScale="110" zoomScaleNormal="110" workbookViewId="0">
      <selection activeCell="G70" sqref="G70"/>
    </sheetView>
  </sheetViews>
  <sheetFormatPr defaultRowHeight="14.4" x14ac:dyDescent="0.3"/>
  <cols>
    <col min="4" max="4" width="13.109375" customWidth="1"/>
    <col min="5" max="5" width="20.44140625" customWidth="1"/>
    <col min="6" max="6" width="28.44140625" customWidth="1"/>
  </cols>
  <sheetData>
    <row r="3" spans="1:10" x14ac:dyDescent="0.3">
      <c r="H3" s="1" t="s">
        <v>0</v>
      </c>
      <c r="I3" s="1"/>
    </row>
    <row r="5" spans="1:10" x14ac:dyDescent="0.3">
      <c r="G5" t="s">
        <v>1</v>
      </c>
    </row>
    <row r="8" spans="1:10" x14ac:dyDescent="0.3">
      <c r="G8" t="s">
        <v>2</v>
      </c>
    </row>
    <row r="9" spans="1:10" x14ac:dyDescent="0.3">
      <c r="G9" t="s">
        <v>3</v>
      </c>
    </row>
    <row r="12" spans="1:10" x14ac:dyDescent="0.3">
      <c r="D12" t="s">
        <v>4</v>
      </c>
      <c r="F12" t="s">
        <v>5</v>
      </c>
    </row>
    <row r="14" spans="1:10" x14ac:dyDescent="0.3">
      <c r="D14" t="s">
        <v>6</v>
      </c>
      <c r="E14" t="s">
        <v>7</v>
      </c>
      <c r="G14" t="s">
        <v>8</v>
      </c>
      <c r="I14" t="s">
        <v>9</v>
      </c>
    </row>
    <row r="15" spans="1:10" x14ac:dyDescent="0.3">
      <c r="A15" t="s">
        <v>10</v>
      </c>
    </row>
    <row r="16" spans="1:10" x14ac:dyDescent="0.3">
      <c r="D16" t="s">
        <v>11</v>
      </c>
      <c r="E16" t="s">
        <v>12</v>
      </c>
      <c r="G16" t="s">
        <v>13</v>
      </c>
      <c r="J16" t="s">
        <v>14</v>
      </c>
    </row>
    <row r="22" spans="4:7" x14ac:dyDescent="0.3">
      <c r="D22" t="s">
        <v>15</v>
      </c>
      <c r="E22" t="s">
        <v>16</v>
      </c>
    </row>
    <row r="24" spans="4:7" x14ac:dyDescent="0.3">
      <c r="D24" t="s">
        <v>7</v>
      </c>
      <c r="G24" t="s">
        <v>17</v>
      </c>
    </row>
    <row r="26" spans="4:7" x14ac:dyDescent="0.3">
      <c r="D26" t="s">
        <v>12</v>
      </c>
      <c r="G26" t="s">
        <v>18</v>
      </c>
    </row>
    <row r="29" spans="4:7" x14ac:dyDescent="0.3">
      <c r="D29" t="s">
        <v>19</v>
      </c>
    </row>
    <row r="31" spans="4:7" x14ac:dyDescent="0.3">
      <c r="F31" t="s">
        <v>20</v>
      </c>
      <c r="G31" t="s">
        <v>21</v>
      </c>
    </row>
    <row r="32" spans="4:7" x14ac:dyDescent="0.3">
      <c r="G32" t="s">
        <v>22</v>
      </c>
    </row>
    <row r="35" spans="3:7" x14ac:dyDescent="0.3">
      <c r="D35" s="1" t="s">
        <v>23</v>
      </c>
      <c r="E35" s="1"/>
    </row>
    <row r="38" spans="3:7" x14ac:dyDescent="0.3">
      <c r="C38">
        <v>1</v>
      </c>
      <c r="D38" t="s">
        <v>24</v>
      </c>
      <c r="E38" s="2" t="s">
        <v>25</v>
      </c>
      <c r="F38" s="2" t="s">
        <v>26</v>
      </c>
      <c r="G38" t="s">
        <v>27</v>
      </c>
    </row>
    <row r="39" spans="3:7" x14ac:dyDescent="0.3">
      <c r="C39">
        <v>2</v>
      </c>
      <c r="D39" t="s">
        <v>28</v>
      </c>
      <c r="E39" s="2"/>
      <c r="F39" s="2"/>
      <c r="G39" t="s">
        <v>29</v>
      </c>
    </row>
    <row r="40" spans="3:7" x14ac:dyDescent="0.3">
      <c r="C40">
        <v>3</v>
      </c>
      <c r="D40" t="s">
        <v>30</v>
      </c>
      <c r="E40" t="s">
        <v>31</v>
      </c>
    </row>
    <row r="43" spans="3:7" x14ac:dyDescent="0.3">
      <c r="E43" t="s">
        <v>32</v>
      </c>
    </row>
    <row r="44" spans="3:7" x14ac:dyDescent="0.3">
      <c r="E44" t="s">
        <v>33</v>
      </c>
    </row>
    <row r="46" spans="3:7" x14ac:dyDescent="0.3">
      <c r="E46" t="s">
        <v>34</v>
      </c>
    </row>
    <row r="47" spans="3:7" x14ac:dyDescent="0.3">
      <c r="E47" t="s">
        <v>35</v>
      </c>
    </row>
    <row r="48" spans="3:7" x14ac:dyDescent="0.3">
      <c r="E48" t="s">
        <v>36</v>
      </c>
    </row>
    <row r="51" spans="2:9" x14ac:dyDescent="0.3">
      <c r="D51" s="3" t="s">
        <v>37</v>
      </c>
    </row>
    <row r="54" spans="2:9" x14ac:dyDescent="0.3">
      <c r="B54" t="s">
        <v>38</v>
      </c>
      <c r="E54" t="s">
        <v>39</v>
      </c>
      <c r="H54" t="s">
        <v>40</v>
      </c>
    </row>
    <row r="57" spans="2:9" x14ac:dyDescent="0.3">
      <c r="D57" t="s">
        <v>41</v>
      </c>
      <c r="E57" t="s">
        <v>42</v>
      </c>
      <c r="F57" t="s">
        <v>43</v>
      </c>
      <c r="G57" t="s">
        <v>44</v>
      </c>
    </row>
    <row r="60" spans="2:9" x14ac:dyDescent="0.3">
      <c r="D60">
        <v>14</v>
      </c>
      <c r="E60">
        <v>67</v>
      </c>
      <c r="G60" t="s">
        <v>45</v>
      </c>
      <c r="I60" t="s">
        <v>46</v>
      </c>
    </row>
    <row r="61" spans="2:9" x14ac:dyDescent="0.3">
      <c r="D61">
        <v>19</v>
      </c>
    </row>
    <row r="62" spans="2:9" x14ac:dyDescent="0.3">
      <c r="D62">
        <v>17</v>
      </c>
      <c r="G62" t="s">
        <v>47</v>
      </c>
      <c r="I62" t="s">
        <v>48</v>
      </c>
    </row>
    <row r="63" spans="2:9" x14ac:dyDescent="0.3">
      <c r="D63">
        <v>22</v>
      </c>
    </row>
    <row r="64" spans="2:9" x14ac:dyDescent="0.3">
      <c r="D64">
        <v>26</v>
      </c>
    </row>
    <row r="65" spans="4:4" x14ac:dyDescent="0.3">
      <c r="D65">
        <v>19</v>
      </c>
    </row>
    <row r="66" spans="4:4" x14ac:dyDescent="0.3">
      <c r="D66">
        <v>30</v>
      </c>
    </row>
    <row r="67" spans="4:4" x14ac:dyDescent="0.3">
      <c r="D67">
        <v>27</v>
      </c>
    </row>
    <row r="68" spans="4:4" x14ac:dyDescent="0.3">
      <c r="D68">
        <v>15</v>
      </c>
    </row>
    <row r="69" spans="4:4" x14ac:dyDescent="0.3">
      <c r="D69">
        <v>21</v>
      </c>
    </row>
    <row r="70" spans="4:4" x14ac:dyDescent="0.3">
      <c r="D70">
        <v>15</v>
      </c>
    </row>
    <row r="71" spans="4:4" x14ac:dyDescent="0.3">
      <c r="D71">
        <v>15</v>
      </c>
    </row>
    <row r="72" spans="4:4" x14ac:dyDescent="0.3">
      <c r="D72">
        <v>30</v>
      </c>
    </row>
    <row r="73" spans="4:4" x14ac:dyDescent="0.3">
      <c r="D73">
        <v>22</v>
      </c>
    </row>
    <row r="74" spans="4:4" x14ac:dyDescent="0.3">
      <c r="D74">
        <v>28</v>
      </c>
    </row>
    <row r="75" spans="4:4" x14ac:dyDescent="0.3">
      <c r="D75">
        <v>12</v>
      </c>
    </row>
    <row r="76" spans="4:4" x14ac:dyDescent="0.3">
      <c r="D76">
        <v>21</v>
      </c>
    </row>
    <row r="77" spans="4:4" x14ac:dyDescent="0.3">
      <c r="D77">
        <v>22</v>
      </c>
    </row>
    <row r="78" spans="4:4" x14ac:dyDescent="0.3">
      <c r="D78">
        <v>17</v>
      </c>
    </row>
    <row r="79" spans="4:4" x14ac:dyDescent="0.3">
      <c r="D79">
        <v>26</v>
      </c>
    </row>
    <row r="80" spans="4:4" x14ac:dyDescent="0.3">
      <c r="D80">
        <v>10</v>
      </c>
    </row>
    <row r="81" spans="2:6" x14ac:dyDescent="0.3">
      <c r="D81">
        <v>23</v>
      </c>
    </row>
    <row r="82" spans="2:6" x14ac:dyDescent="0.3">
      <c r="D82">
        <v>22</v>
      </c>
    </row>
    <row r="83" spans="2:6" x14ac:dyDescent="0.3">
      <c r="D83">
        <v>29</v>
      </c>
    </row>
    <row r="84" spans="2:6" x14ac:dyDescent="0.3">
      <c r="D84">
        <v>19</v>
      </c>
    </row>
    <row r="88" spans="2:6" x14ac:dyDescent="0.3">
      <c r="B88" t="s">
        <v>49</v>
      </c>
      <c r="E88" t="s">
        <v>50</v>
      </c>
    </row>
    <row r="93" spans="2:6" x14ac:dyDescent="0.3">
      <c r="E93" t="s">
        <v>51</v>
      </c>
    </row>
    <row r="96" spans="2:6" x14ac:dyDescent="0.3">
      <c r="D96" t="s">
        <v>52</v>
      </c>
      <c r="F96" t="s">
        <v>53</v>
      </c>
    </row>
    <row r="98" spans="2:6" x14ac:dyDescent="0.3">
      <c r="B98" t="s">
        <v>54</v>
      </c>
      <c r="D98">
        <v>12</v>
      </c>
      <c r="F98">
        <v>8</v>
      </c>
    </row>
    <row r="99" spans="2:6" x14ac:dyDescent="0.3">
      <c r="B99" t="s">
        <v>55</v>
      </c>
      <c r="D99">
        <v>15</v>
      </c>
      <c r="F99">
        <v>10</v>
      </c>
    </row>
    <row r="100" spans="2:6" x14ac:dyDescent="0.3">
      <c r="B100" t="s">
        <v>56</v>
      </c>
      <c r="D100">
        <v>10</v>
      </c>
      <c r="F100">
        <v>10</v>
      </c>
    </row>
    <row r="101" spans="2:6" x14ac:dyDescent="0.3">
      <c r="B101" t="s">
        <v>57</v>
      </c>
      <c r="D101">
        <v>20</v>
      </c>
      <c r="F101">
        <v>15</v>
      </c>
    </row>
    <row r="102" spans="2:6" x14ac:dyDescent="0.3">
      <c r="B102" t="s">
        <v>58</v>
      </c>
      <c r="D102">
        <v>32</v>
      </c>
      <c r="F102">
        <v>25</v>
      </c>
    </row>
    <row r="108" spans="2:6" x14ac:dyDescent="0.3">
      <c r="B108" t="s">
        <v>59</v>
      </c>
      <c r="E108" t="s">
        <v>60</v>
      </c>
    </row>
    <row r="113" spans="5:7" x14ac:dyDescent="0.3">
      <c r="E113" t="s">
        <v>61</v>
      </c>
      <c r="G113" t="s">
        <v>62</v>
      </c>
    </row>
    <row r="115" spans="5:7" x14ac:dyDescent="0.3">
      <c r="E115">
        <v>20</v>
      </c>
      <c r="G115">
        <v>12</v>
      </c>
    </row>
    <row r="116" spans="5:7" x14ac:dyDescent="0.3">
      <c r="E116">
        <v>12</v>
      </c>
      <c r="G116">
        <v>13</v>
      </c>
    </row>
    <row r="117" spans="5:7" x14ac:dyDescent="0.3">
      <c r="E117">
        <v>41</v>
      </c>
      <c r="G117">
        <v>14</v>
      </c>
    </row>
    <row r="118" spans="5:7" x14ac:dyDescent="0.3">
      <c r="E118">
        <v>0</v>
      </c>
      <c r="G118">
        <v>15</v>
      </c>
    </row>
    <row r="119" spans="5:7" x14ac:dyDescent="0.3">
      <c r="E119">
        <v>3</v>
      </c>
      <c r="G119">
        <v>19</v>
      </c>
    </row>
    <row r="120" spans="5:7" x14ac:dyDescent="0.3">
      <c r="E120">
        <v>14</v>
      </c>
      <c r="G120">
        <v>0</v>
      </c>
    </row>
    <row r="121" spans="5:7" x14ac:dyDescent="0.3">
      <c r="E121">
        <v>20</v>
      </c>
    </row>
  </sheetData>
  <mergeCells count="2">
    <mergeCell ref="E38:E39"/>
    <mergeCell ref="F38:F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C8CC8-7C20-47BE-AFCF-CE49DF140E4B}">
  <dimension ref="A1:U47"/>
  <sheetViews>
    <sheetView zoomScale="110" zoomScaleNormal="110" workbookViewId="0">
      <selection activeCell="G70" sqref="G70"/>
    </sheetView>
  </sheetViews>
  <sheetFormatPr defaultRowHeight="14.4" x14ac:dyDescent="0.3"/>
  <sheetData>
    <row r="1" spans="1:2" ht="15.6" x14ac:dyDescent="0.3">
      <c r="A1" s="4" t="s">
        <v>63</v>
      </c>
      <c r="B1" s="5" t="s">
        <v>64</v>
      </c>
    </row>
    <row r="2" spans="1:2" ht="15.6" x14ac:dyDescent="0.3">
      <c r="A2" s="5">
        <v>41.5</v>
      </c>
      <c r="B2" s="5">
        <v>41.99</v>
      </c>
    </row>
    <row r="3" spans="1:2" ht="15.6" x14ac:dyDescent="0.3">
      <c r="A3" s="5">
        <v>31.1</v>
      </c>
      <c r="B3" s="5">
        <v>41.99</v>
      </c>
    </row>
    <row r="4" spans="1:2" ht="15.6" x14ac:dyDescent="0.3">
      <c r="A4" s="5">
        <v>32.200000000000003</v>
      </c>
      <c r="B4" s="5">
        <v>41.99</v>
      </c>
    </row>
    <row r="5" spans="1:2" ht="15.6" x14ac:dyDescent="0.3">
      <c r="A5" s="5">
        <v>35.200000000000003</v>
      </c>
      <c r="B5" s="5">
        <v>41.99</v>
      </c>
    </row>
    <row r="6" spans="1:2" ht="15.6" x14ac:dyDescent="0.3">
      <c r="A6" s="5">
        <v>47.4</v>
      </c>
      <c r="B6" s="5">
        <v>41.99</v>
      </c>
    </row>
    <row r="7" spans="1:2" ht="15.6" x14ac:dyDescent="0.3">
      <c r="A7" s="5">
        <v>38.200000000000003</v>
      </c>
      <c r="B7" s="5">
        <v>41.99</v>
      </c>
    </row>
    <row r="8" spans="1:2" ht="15.6" x14ac:dyDescent="0.3">
      <c r="A8" s="5">
        <v>28.8</v>
      </c>
      <c r="B8" s="5">
        <v>41.99</v>
      </c>
    </row>
    <row r="9" spans="1:2" ht="15.6" x14ac:dyDescent="0.3">
      <c r="A9" s="5">
        <v>54.3</v>
      </c>
      <c r="B9" s="5">
        <v>41.99</v>
      </c>
    </row>
    <row r="10" spans="1:2" ht="15.6" x14ac:dyDescent="0.3">
      <c r="A10" s="5">
        <v>36.299999999999997</v>
      </c>
      <c r="B10" s="5">
        <v>41.99</v>
      </c>
    </row>
    <row r="11" spans="1:2" ht="15.6" x14ac:dyDescent="0.3">
      <c r="A11" s="5">
        <v>38.1</v>
      </c>
      <c r="B11" s="5">
        <v>41.99</v>
      </c>
    </row>
    <row r="12" spans="1:2" ht="15.6" x14ac:dyDescent="0.3">
      <c r="A12" s="5">
        <v>33.1</v>
      </c>
      <c r="B12" s="5">
        <v>41.99</v>
      </c>
    </row>
    <row r="13" spans="1:2" ht="15.6" x14ac:dyDescent="0.3">
      <c r="A13" s="5">
        <v>50.6</v>
      </c>
      <c r="B13" s="5">
        <v>41.99</v>
      </c>
    </row>
    <row r="14" spans="1:2" ht="15.6" x14ac:dyDescent="0.3">
      <c r="A14" s="5">
        <v>43</v>
      </c>
      <c r="B14" s="5">
        <v>41.99</v>
      </c>
    </row>
    <row r="15" spans="1:2" ht="15.6" x14ac:dyDescent="0.3">
      <c r="A15" s="5">
        <v>40.9</v>
      </c>
      <c r="B15" s="5">
        <v>41.99</v>
      </c>
    </row>
    <row r="16" spans="1:2" ht="15.6" x14ac:dyDescent="0.3">
      <c r="A16" s="5">
        <v>48.7</v>
      </c>
      <c r="B16" s="5">
        <v>41.99</v>
      </c>
    </row>
    <row r="17" spans="1:21" ht="15.6" x14ac:dyDescent="0.3">
      <c r="A17" s="5">
        <v>29.4</v>
      </c>
      <c r="B17" s="5">
        <v>41.99</v>
      </c>
    </row>
    <row r="18" spans="1:21" ht="15.6" x14ac:dyDescent="0.3">
      <c r="A18" s="5">
        <v>35.6</v>
      </c>
      <c r="B18" s="5">
        <v>41.99</v>
      </c>
    </row>
    <row r="19" spans="1:21" ht="15.6" x14ac:dyDescent="0.3">
      <c r="A19" s="5">
        <v>36.1</v>
      </c>
      <c r="B19" s="5">
        <v>41.99</v>
      </c>
    </row>
    <row r="20" spans="1:21" ht="15.6" x14ac:dyDescent="0.3">
      <c r="A20" s="5">
        <v>38.799999999999997</v>
      </c>
      <c r="B20" s="5">
        <v>41.99</v>
      </c>
    </row>
    <row r="21" spans="1:21" ht="15.6" x14ac:dyDescent="0.3">
      <c r="A21" s="5">
        <v>43.5</v>
      </c>
      <c r="B21" s="5">
        <v>41.99</v>
      </c>
    </row>
    <row r="22" spans="1:21" ht="15.6" x14ac:dyDescent="0.3">
      <c r="A22" s="5">
        <v>33</v>
      </c>
      <c r="B22" s="5">
        <v>41.99</v>
      </c>
    </row>
    <row r="23" spans="1:21" ht="15.6" x14ac:dyDescent="0.3">
      <c r="A23" s="5">
        <v>30.1</v>
      </c>
      <c r="B23" s="5">
        <v>41.99</v>
      </c>
      <c r="L23" t="s">
        <v>65</v>
      </c>
      <c r="M23" t="s">
        <v>45</v>
      </c>
      <c r="O23" t="s">
        <v>66</v>
      </c>
    </row>
    <row r="24" spans="1:21" ht="15.6" x14ac:dyDescent="0.3">
      <c r="A24" s="5">
        <v>30.1</v>
      </c>
      <c r="B24" s="5">
        <v>41.99</v>
      </c>
    </row>
    <row r="25" spans="1:21" ht="15.6" x14ac:dyDescent="0.3">
      <c r="A25" s="5">
        <v>41</v>
      </c>
      <c r="B25" s="5">
        <v>41.99</v>
      </c>
      <c r="L25" t="s">
        <v>11</v>
      </c>
      <c r="M25" t="s">
        <v>47</v>
      </c>
      <c r="O25" t="s">
        <v>67</v>
      </c>
    </row>
    <row r="26" spans="1:21" ht="15.6" x14ac:dyDescent="0.3">
      <c r="A26" s="5">
        <v>28.5</v>
      </c>
      <c r="B26" s="5">
        <v>41.99</v>
      </c>
    </row>
    <row r="27" spans="1:21" ht="15.6" x14ac:dyDescent="0.3">
      <c r="A27" s="5">
        <v>33.1</v>
      </c>
      <c r="B27" s="5">
        <v>41.99</v>
      </c>
      <c r="M27" s="6" t="s">
        <v>68</v>
      </c>
      <c r="N27" s="6"/>
      <c r="O27" s="6" t="s">
        <v>69</v>
      </c>
      <c r="P27" s="6"/>
      <c r="Q27" s="6"/>
      <c r="R27" s="6"/>
      <c r="S27" s="6"/>
      <c r="T27" s="6"/>
      <c r="U27" s="6"/>
    </row>
    <row r="28" spans="1:21" ht="15.6" x14ac:dyDescent="0.3">
      <c r="A28" s="5">
        <v>43.6</v>
      </c>
      <c r="B28" s="5">
        <v>41.99</v>
      </c>
    </row>
    <row r="29" spans="1:21" ht="15.6" x14ac:dyDescent="0.3">
      <c r="A29" s="5">
        <v>28.2</v>
      </c>
      <c r="B29" s="5">
        <v>41.99</v>
      </c>
    </row>
    <row r="30" spans="1:21" ht="15.6" x14ac:dyDescent="0.3">
      <c r="A30" s="5">
        <v>24.4</v>
      </c>
      <c r="B30" s="5">
        <v>41.99</v>
      </c>
    </row>
    <row r="31" spans="1:21" ht="15.6" x14ac:dyDescent="0.3">
      <c r="A31" s="5">
        <v>54</v>
      </c>
      <c r="B31" s="5">
        <v>41.99</v>
      </c>
    </row>
    <row r="32" spans="1:21" ht="15.6" x14ac:dyDescent="0.3">
      <c r="A32" s="5">
        <v>47.5</v>
      </c>
      <c r="B32" s="5">
        <v>41.99</v>
      </c>
    </row>
    <row r="33" spans="1:21" ht="15.6" x14ac:dyDescent="0.3">
      <c r="A33" s="5">
        <v>35.5</v>
      </c>
      <c r="B33" s="5">
        <v>41.99</v>
      </c>
    </row>
    <row r="34" spans="1:21" ht="15.6" x14ac:dyDescent="0.3">
      <c r="A34" s="5">
        <v>25.7</v>
      </c>
      <c r="B34" s="5">
        <v>41.99</v>
      </c>
    </row>
    <row r="35" spans="1:21" ht="15.6" x14ac:dyDescent="0.3">
      <c r="A35" s="5">
        <v>40.1</v>
      </c>
      <c r="B35" s="5">
        <v>41.99</v>
      </c>
    </row>
    <row r="36" spans="1:21" ht="15.6" x14ac:dyDescent="0.3">
      <c r="A36" s="5">
        <v>25.1</v>
      </c>
      <c r="B36" s="5">
        <v>41.99</v>
      </c>
    </row>
    <row r="37" spans="1:21" ht="15.6" x14ac:dyDescent="0.3">
      <c r="A37" s="5">
        <v>37.4</v>
      </c>
      <c r="B37" s="5">
        <v>41.99</v>
      </c>
      <c r="F37" t="s">
        <v>70</v>
      </c>
      <c r="G37" t="s">
        <v>71</v>
      </c>
      <c r="L37">
        <f>AVERAGE(A2:A41)</f>
        <v>36.955000000000005</v>
      </c>
    </row>
    <row r="38" spans="1:21" ht="15.6" x14ac:dyDescent="0.3">
      <c r="A38" s="5">
        <v>31.5</v>
      </c>
      <c r="B38" s="5">
        <v>41.99</v>
      </c>
      <c r="F38" t="s">
        <v>72</v>
      </c>
      <c r="G38" t="s">
        <v>73</v>
      </c>
      <c r="L38">
        <v>41.99</v>
      </c>
    </row>
    <row r="39" spans="1:21" ht="15.6" x14ac:dyDescent="0.3">
      <c r="A39" s="5">
        <v>29.3</v>
      </c>
      <c r="B39" s="5">
        <v>41.99</v>
      </c>
      <c r="F39" t="s">
        <v>74</v>
      </c>
      <c r="G39" t="s">
        <v>75</v>
      </c>
      <c r="L39">
        <f>STDEV(A2:A41)</f>
        <v>7.9307564226810703</v>
      </c>
    </row>
    <row r="40" spans="1:21" ht="15.6" x14ac:dyDescent="0.3">
      <c r="A40" s="5">
        <v>30.6</v>
      </c>
      <c r="B40" s="5">
        <v>41.99</v>
      </c>
      <c r="F40" t="s">
        <v>76</v>
      </c>
      <c r="G40" t="s">
        <v>77</v>
      </c>
      <c r="L40">
        <f>COUNT(A2:A41)</f>
        <v>40</v>
      </c>
    </row>
    <row r="41" spans="1:21" ht="15.6" x14ac:dyDescent="0.3">
      <c r="A41" s="5">
        <v>46.7</v>
      </c>
      <c r="B41" s="5">
        <v>41.99</v>
      </c>
      <c r="L41">
        <f>SQRT(L40)</f>
        <v>6.324555320336759</v>
      </c>
    </row>
    <row r="42" spans="1:21" x14ac:dyDescent="0.3">
      <c r="F42" t="s">
        <v>78</v>
      </c>
      <c r="G42" t="s">
        <v>79</v>
      </c>
    </row>
    <row r="43" spans="1:21" x14ac:dyDescent="0.3">
      <c r="G43">
        <f>L40-1</f>
        <v>39</v>
      </c>
      <c r="L43">
        <f>L39/L41</f>
        <v>1.2539626931840619</v>
      </c>
    </row>
    <row r="45" spans="1:21" x14ac:dyDescent="0.3">
      <c r="E45" t="s">
        <v>80</v>
      </c>
      <c r="G45">
        <f>(L37-L38)/L43</f>
        <v>-4.015270970474508</v>
      </c>
      <c r="I45" s="7" t="s">
        <v>81</v>
      </c>
      <c r="J45" s="7"/>
      <c r="K45" s="7"/>
      <c r="L45" s="7"/>
      <c r="M45" s="7"/>
      <c r="N45" s="7"/>
      <c r="O45" s="7"/>
      <c r="P45" s="7"/>
      <c r="Q45" s="7"/>
      <c r="R45" s="7"/>
      <c r="S45" s="7"/>
      <c r="T45" s="7"/>
      <c r="U45" s="7"/>
    </row>
    <row r="47" spans="1:21" x14ac:dyDescent="0.3">
      <c r="G47">
        <f>ABS(G45)</f>
        <v>4.015270970474508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B8C5C-13EA-48D5-BF0D-A939A056F3B9}">
  <dimension ref="A1:E30"/>
  <sheetViews>
    <sheetView zoomScale="115" zoomScaleNormal="115" workbookViewId="0">
      <selection activeCell="G70" sqref="G70"/>
    </sheetView>
  </sheetViews>
  <sheetFormatPr defaultRowHeight="14.4" x14ac:dyDescent="0.3"/>
  <cols>
    <col min="1" max="1" width="31.77734375" customWidth="1"/>
    <col min="2" max="2" width="22.5546875" customWidth="1"/>
    <col min="3" max="3" width="40.33203125" customWidth="1"/>
    <col min="4" max="4" width="14.77734375" customWidth="1"/>
    <col min="5" max="5" width="17.33203125" customWidth="1"/>
  </cols>
  <sheetData>
    <row r="1" spans="1:5" x14ac:dyDescent="0.3">
      <c r="A1" t="s">
        <v>82</v>
      </c>
    </row>
    <row r="2" spans="1:5" ht="15" thickBot="1" x14ac:dyDescent="0.35"/>
    <row r="3" spans="1:5" x14ac:dyDescent="0.3">
      <c r="A3" s="8"/>
      <c r="B3" s="8" t="s">
        <v>63</v>
      </c>
      <c r="C3" s="8" t="s">
        <v>64</v>
      </c>
    </row>
    <row r="4" spans="1:5" x14ac:dyDescent="0.3">
      <c r="A4" t="s">
        <v>83</v>
      </c>
      <c r="B4">
        <v>36.955000000000005</v>
      </c>
      <c r="C4">
        <v>41.99</v>
      </c>
    </row>
    <row r="5" spans="1:5" x14ac:dyDescent="0.3">
      <c r="A5" t="s">
        <v>84</v>
      </c>
      <c r="B5">
        <v>62.896897435897046</v>
      </c>
      <c r="C5">
        <v>0</v>
      </c>
    </row>
    <row r="6" spans="1:5" x14ac:dyDescent="0.3">
      <c r="A6" t="s">
        <v>85</v>
      </c>
      <c r="B6">
        <v>40</v>
      </c>
      <c r="C6">
        <v>40</v>
      </c>
    </row>
    <row r="7" spans="1:5" x14ac:dyDescent="0.3">
      <c r="A7" t="s">
        <v>86</v>
      </c>
      <c r="B7" t="e">
        <v>#DIV/0!</v>
      </c>
    </row>
    <row r="8" spans="1:5" x14ac:dyDescent="0.3">
      <c r="A8" t="s">
        <v>87</v>
      </c>
      <c r="B8">
        <v>0</v>
      </c>
    </row>
    <row r="9" spans="1:5" x14ac:dyDescent="0.3">
      <c r="A9" t="s">
        <v>88</v>
      </c>
      <c r="B9">
        <v>39</v>
      </c>
      <c r="C9" t="s">
        <v>89</v>
      </c>
      <c r="D9" t="s">
        <v>90</v>
      </c>
    </row>
    <row r="10" spans="1:5" x14ac:dyDescent="0.3">
      <c r="A10" t="s">
        <v>91</v>
      </c>
      <c r="B10">
        <v>-4.0152709704745009</v>
      </c>
    </row>
    <row r="11" spans="1:5" x14ac:dyDescent="0.3">
      <c r="A11" t="s">
        <v>92</v>
      </c>
      <c r="B11">
        <v>1.3081342336451155E-4</v>
      </c>
    </row>
    <row r="12" spans="1:5" x14ac:dyDescent="0.3">
      <c r="A12" t="s">
        <v>93</v>
      </c>
      <c r="B12">
        <v>1.6848751217112248</v>
      </c>
      <c r="D12" t="s">
        <v>94</v>
      </c>
      <c r="E12" s="9">
        <v>0.05</v>
      </c>
    </row>
    <row r="13" spans="1:5" x14ac:dyDescent="0.3">
      <c r="A13" t="s">
        <v>95</v>
      </c>
      <c r="B13" s="10">
        <v>2.6162684672902299E-4</v>
      </c>
      <c r="D13" t="s">
        <v>96</v>
      </c>
      <c r="E13" s="9">
        <v>0.95</v>
      </c>
    </row>
    <row r="14" spans="1:5" ht="15" thickBot="1" x14ac:dyDescent="0.35">
      <c r="A14" s="11" t="s">
        <v>97</v>
      </c>
      <c r="B14" s="11">
        <v>2.0226909200367595</v>
      </c>
      <c r="C14" s="11"/>
      <c r="D14" t="s">
        <v>98</v>
      </c>
      <c r="E14">
        <v>1.96</v>
      </c>
    </row>
    <row r="17" spans="1:2" x14ac:dyDescent="0.3">
      <c r="A17" t="s">
        <v>99</v>
      </c>
    </row>
    <row r="19" spans="1:2" x14ac:dyDescent="0.3">
      <c r="A19" t="s">
        <v>100</v>
      </c>
      <c r="B19" t="s">
        <v>101</v>
      </c>
    </row>
    <row r="20" spans="1:2" x14ac:dyDescent="0.3">
      <c r="B20" t="s">
        <v>102</v>
      </c>
    </row>
    <row r="22" spans="1:2" x14ac:dyDescent="0.3">
      <c r="A22" t="s">
        <v>103</v>
      </c>
      <c r="B22" t="s">
        <v>104</v>
      </c>
    </row>
    <row r="23" spans="1:2" x14ac:dyDescent="0.3">
      <c r="B23" t="s">
        <v>105</v>
      </c>
    </row>
    <row r="27" spans="1:2" x14ac:dyDescent="0.3">
      <c r="B27">
        <f>ABS(B10)</f>
        <v>4.0152709704745009</v>
      </c>
    </row>
    <row r="29" spans="1:2" x14ac:dyDescent="0.3">
      <c r="B29" t="b">
        <f>B27&gt;B14</f>
        <v>1</v>
      </c>
    </row>
    <row r="30" spans="1:2" x14ac:dyDescent="0.3">
      <c r="B30"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98424-1987-4924-A87B-157D16A84B07}">
  <dimension ref="A1:M33"/>
  <sheetViews>
    <sheetView workbookViewId="0">
      <selection activeCell="G70" sqref="G70"/>
    </sheetView>
  </sheetViews>
  <sheetFormatPr defaultRowHeight="14.4" x14ac:dyDescent="0.3"/>
  <cols>
    <col min="1" max="1" width="29.109375" bestFit="1" customWidth="1"/>
    <col min="2" max="2" width="18" bestFit="1" customWidth="1"/>
    <col min="3" max="3" width="20.88671875" bestFit="1" customWidth="1"/>
    <col min="11" max="11" width="11" bestFit="1" customWidth="1"/>
  </cols>
  <sheetData>
    <row r="1" spans="1:7" x14ac:dyDescent="0.3">
      <c r="A1" s="12" t="s">
        <v>107</v>
      </c>
      <c r="B1" s="12" t="s">
        <v>108</v>
      </c>
      <c r="C1" s="12" t="s">
        <v>109</v>
      </c>
      <c r="D1" s="12" t="s">
        <v>110</v>
      </c>
    </row>
    <row r="2" spans="1:7" x14ac:dyDescent="0.3">
      <c r="A2" s="13" t="s">
        <v>111</v>
      </c>
      <c r="B2" s="14">
        <v>32</v>
      </c>
      <c r="C2" s="14">
        <v>96</v>
      </c>
      <c r="D2">
        <f>B2-C2</f>
        <v>-64</v>
      </c>
    </row>
    <row r="3" spans="1:7" x14ac:dyDescent="0.3">
      <c r="A3" s="13" t="s">
        <v>112</v>
      </c>
      <c r="B3" s="14">
        <v>16</v>
      </c>
      <c r="C3" s="14">
        <v>78</v>
      </c>
      <c r="D3">
        <f t="shared" ref="D3:D31" si="0">B3-C3</f>
        <v>-62</v>
      </c>
    </row>
    <row r="4" spans="1:7" x14ac:dyDescent="0.3">
      <c r="A4" s="13" t="s">
        <v>113</v>
      </c>
      <c r="B4" s="14">
        <v>12</v>
      </c>
      <c r="C4" s="14">
        <v>64</v>
      </c>
      <c r="D4">
        <f t="shared" si="0"/>
        <v>-52</v>
      </c>
    </row>
    <row r="5" spans="1:7" x14ac:dyDescent="0.3">
      <c r="A5" s="13" t="s">
        <v>114</v>
      </c>
      <c r="B5" s="14">
        <v>34</v>
      </c>
      <c r="C5" s="14">
        <v>84</v>
      </c>
      <c r="D5">
        <f t="shared" si="0"/>
        <v>-50</v>
      </c>
    </row>
    <row r="6" spans="1:7" x14ac:dyDescent="0.3">
      <c r="A6" s="13" t="s">
        <v>115</v>
      </c>
      <c r="B6" s="14">
        <v>20</v>
      </c>
      <c r="C6" s="14">
        <v>70</v>
      </c>
      <c r="D6">
        <f t="shared" si="0"/>
        <v>-50</v>
      </c>
    </row>
    <row r="7" spans="1:7" x14ac:dyDescent="0.3">
      <c r="A7" s="13" t="s">
        <v>116</v>
      </c>
      <c r="B7" s="14">
        <v>26</v>
      </c>
      <c r="C7" s="14">
        <v>74</v>
      </c>
      <c r="D7">
        <f t="shared" si="0"/>
        <v>-48</v>
      </c>
    </row>
    <row r="8" spans="1:7" x14ac:dyDescent="0.3">
      <c r="A8" s="13" t="s">
        <v>117</v>
      </c>
      <c r="B8" s="14">
        <v>34</v>
      </c>
      <c r="C8" s="14">
        <v>80</v>
      </c>
      <c r="D8">
        <f t="shared" si="0"/>
        <v>-46</v>
      </c>
    </row>
    <row r="9" spans="1:7" x14ac:dyDescent="0.3">
      <c r="A9" s="13" t="s">
        <v>118</v>
      </c>
      <c r="B9" s="14">
        <v>32</v>
      </c>
      <c r="C9" s="14">
        <v>78</v>
      </c>
      <c r="D9">
        <f t="shared" si="0"/>
        <v>-46</v>
      </c>
    </row>
    <row r="10" spans="1:7" x14ac:dyDescent="0.3">
      <c r="A10" s="13" t="s">
        <v>119</v>
      </c>
      <c r="B10" s="14">
        <v>46</v>
      </c>
      <c r="C10" s="14">
        <v>90</v>
      </c>
      <c r="D10">
        <f t="shared" si="0"/>
        <v>-44</v>
      </c>
    </row>
    <row r="11" spans="1:7" x14ac:dyDescent="0.3">
      <c r="A11" s="13" t="s">
        <v>120</v>
      </c>
      <c r="B11" s="14">
        <v>38</v>
      </c>
      <c r="C11" s="14">
        <v>82</v>
      </c>
      <c r="D11">
        <f t="shared" si="0"/>
        <v>-44</v>
      </c>
    </row>
    <row r="12" spans="1:7" x14ac:dyDescent="0.3">
      <c r="A12" s="13" t="s">
        <v>121</v>
      </c>
      <c r="B12" s="14">
        <v>36</v>
      </c>
      <c r="C12" s="14">
        <v>80</v>
      </c>
      <c r="D12">
        <f t="shared" si="0"/>
        <v>-44</v>
      </c>
    </row>
    <row r="13" spans="1:7" x14ac:dyDescent="0.3">
      <c r="A13" s="13" t="s">
        <v>122</v>
      </c>
      <c r="B13" s="14">
        <v>16</v>
      </c>
      <c r="C13" s="14">
        <v>60</v>
      </c>
      <c r="D13">
        <f t="shared" si="0"/>
        <v>-44</v>
      </c>
    </row>
    <row r="14" spans="1:7" x14ac:dyDescent="0.3">
      <c r="A14" s="13" t="s">
        <v>123</v>
      </c>
      <c r="B14" s="14">
        <v>10</v>
      </c>
      <c r="C14" s="14">
        <v>54</v>
      </c>
      <c r="D14">
        <f t="shared" si="0"/>
        <v>-44</v>
      </c>
    </row>
    <row r="15" spans="1:7" x14ac:dyDescent="0.3">
      <c r="A15" s="13" t="s">
        <v>124</v>
      </c>
      <c r="B15" s="14">
        <v>50</v>
      </c>
      <c r="C15" s="14">
        <v>92</v>
      </c>
      <c r="D15">
        <f t="shared" si="0"/>
        <v>-42</v>
      </c>
    </row>
    <row r="16" spans="1:7" x14ac:dyDescent="0.3">
      <c r="A16" s="13" t="s">
        <v>125</v>
      </c>
      <c r="B16" s="14">
        <v>34</v>
      </c>
      <c r="C16" s="14">
        <v>76</v>
      </c>
      <c r="D16">
        <f t="shared" si="0"/>
        <v>-42</v>
      </c>
      <c r="G16" t="s">
        <v>126</v>
      </c>
    </row>
    <row r="17" spans="1:13" x14ac:dyDescent="0.3">
      <c r="A17" s="13" t="s">
        <v>127</v>
      </c>
      <c r="B17" s="14">
        <v>44</v>
      </c>
      <c r="C17" s="14">
        <v>84</v>
      </c>
      <c r="D17">
        <f t="shared" si="0"/>
        <v>-40</v>
      </c>
    </row>
    <row r="18" spans="1:13" x14ac:dyDescent="0.3">
      <c r="A18" s="13" t="s">
        <v>128</v>
      </c>
      <c r="B18" s="14">
        <v>36</v>
      </c>
      <c r="C18" s="14">
        <v>76</v>
      </c>
      <c r="D18">
        <f t="shared" si="0"/>
        <v>-40</v>
      </c>
    </row>
    <row r="19" spans="1:13" x14ac:dyDescent="0.3">
      <c r="A19" s="13" t="s">
        <v>129</v>
      </c>
      <c r="B19" s="14">
        <v>34</v>
      </c>
      <c r="C19" s="14">
        <v>74</v>
      </c>
      <c r="D19">
        <f t="shared" si="0"/>
        <v>-40</v>
      </c>
    </row>
    <row r="20" spans="1:13" x14ac:dyDescent="0.3">
      <c r="A20" s="13" t="s">
        <v>130</v>
      </c>
      <c r="B20" s="14">
        <v>20</v>
      </c>
      <c r="C20" s="14">
        <v>60</v>
      </c>
      <c r="D20">
        <f t="shared" si="0"/>
        <v>-40</v>
      </c>
      <c r="G20" t="s">
        <v>65</v>
      </c>
      <c r="H20" t="s">
        <v>131</v>
      </c>
    </row>
    <row r="21" spans="1:13" x14ac:dyDescent="0.3">
      <c r="A21" s="13" t="s">
        <v>132</v>
      </c>
      <c r="B21" s="14">
        <v>52</v>
      </c>
      <c r="C21" s="14">
        <v>90</v>
      </c>
      <c r="D21">
        <f t="shared" si="0"/>
        <v>-38</v>
      </c>
    </row>
    <row r="22" spans="1:13" x14ac:dyDescent="0.3">
      <c r="A22" s="13" t="s">
        <v>133</v>
      </c>
      <c r="B22" s="14">
        <v>50</v>
      </c>
      <c r="C22" s="14">
        <v>88</v>
      </c>
      <c r="D22">
        <f t="shared" si="0"/>
        <v>-38</v>
      </c>
    </row>
    <row r="23" spans="1:13" x14ac:dyDescent="0.3">
      <c r="A23" s="13" t="s">
        <v>134</v>
      </c>
      <c r="B23" s="14">
        <v>48</v>
      </c>
      <c r="C23" s="14">
        <v>86</v>
      </c>
      <c r="D23">
        <f t="shared" si="0"/>
        <v>-38</v>
      </c>
      <c r="G23" t="s">
        <v>11</v>
      </c>
      <c r="H23" t="s">
        <v>135</v>
      </c>
    </row>
    <row r="24" spans="1:13" x14ac:dyDescent="0.3">
      <c r="A24" s="13" t="s">
        <v>136</v>
      </c>
      <c r="B24" s="14">
        <v>44</v>
      </c>
      <c r="C24" s="14">
        <v>82</v>
      </c>
      <c r="D24">
        <f t="shared" si="0"/>
        <v>-38</v>
      </c>
    </row>
    <row r="25" spans="1:13" x14ac:dyDescent="0.3">
      <c r="A25" s="13" t="s">
        <v>137</v>
      </c>
      <c r="B25" s="14">
        <v>32</v>
      </c>
      <c r="C25" s="14">
        <v>70</v>
      </c>
      <c r="D25">
        <f t="shared" si="0"/>
        <v>-38</v>
      </c>
    </row>
    <row r="26" spans="1:13" x14ac:dyDescent="0.3">
      <c r="A26" s="13" t="s">
        <v>138</v>
      </c>
      <c r="B26" s="14">
        <v>50</v>
      </c>
      <c r="C26" s="14">
        <v>86</v>
      </c>
      <c r="D26">
        <f t="shared" si="0"/>
        <v>-36</v>
      </c>
      <c r="G26" t="s">
        <v>139</v>
      </c>
      <c r="H26" t="s">
        <v>140</v>
      </c>
      <c r="K26">
        <f>AVERAGE(D2:D31)</f>
        <v>-42.93333333333333</v>
      </c>
    </row>
    <row r="27" spans="1:13" x14ac:dyDescent="0.3">
      <c r="A27" s="13" t="s">
        <v>141</v>
      </c>
      <c r="B27" s="14">
        <v>42</v>
      </c>
      <c r="C27" s="14">
        <v>78</v>
      </c>
      <c r="D27">
        <f t="shared" si="0"/>
        <v>-36</v>
      </c>
    </row>
    <row r="28" spans="1:13" x14ac:dyDescent="0.3">
      <c r="A28" s="13" t="s">
        <v>142</v>
      </c>
      <c r="B28" s="14">
        <v>36</v>
      </c>
      <c r="C28" s="14">
        <v>72</v>
      </c>
      <c r="D28">
        <f t="shared" si="0"/>
        <v>-36</v>
      </c>
      <c r="G28" t="s">
        <v>143</v>
      </c>
      <c r="H28" t="s">
        <v>144</v>
      </c>
      <c r="K28">
        <f>STDEV(D2:D31)</f>
        <v>7.1579872596418799</v>
      </c>
    </row>
    <row r="29" spans="1:13" x14ac:dyDescent="0.3">
      <c r="A29" s="13" t="s">
        <v>145</v>
      </c>
      <c r="B29" s="14">
        <v>36</v>
      </c>
      <c r="C29" s="14">
        <v>72</v>
      </c>
      <c r="D29">
        <f t="shared" si="0"/>
        <v>-36</v>
      </c>
    </row>
    <row r="30" spans="1:13" x14ac:dyDescent="0.3">
      <c r="A30" s="13" t="s">
        <v>146</v>
      </c>
      <c r="B30" s="14">
        <v>24</v>
      </c>
      <c r="C30" s="14">
        <v>60</v>
      </c>
      <c r="D30">
        <f t="shared" si="0"/>
        <v>-36</v>
      </c>
      <c r="G30" t="s">
        <v>76</v>
      </c>
      <c r="H30" t="s">
        <v>147</v>
      </c>
      <c r="K30">
        <f>COUNT(D2:D31)</f>
        <v>30</v>
      </c>
    </row>
    <row r="31" spans="1:13" x14ac:dyDescent="0.3">
      <c r="A31" s="13" t="s">
        <v>148</v>
      </c>
      <c r="B31" s="14">
        <v>22</v>
      </c>
      <c r="C31" s="14">
        <v>58</v>
      </c>
      <c r="D31">
        <f t="shared" si="0"/>
        <v>-36</v>
      </c>
    </row>
    <row r="32" spans="1:13" x14ac:dyDescent="0.3">
      <c r="M32">
        <f>K28/SQRT(K30)</f>
        <v>1.3068636961468154</v>
      </c>
    </row>
    <row r="33" spans="8:10" x14ac:dyDescent="0.3">
      <c r="H33" t="s">
        <v>149</v>
      </c>
      <c r="I33">
        <f>K26/M32</f>
        <v>-32.852189145600171</v>
      </c>
      <c r="J33">
        <f>ABS(I33)</f>
        <v>32.852189145600171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05B7F-212C-4B1D-8F30-2B06038B8C1A}">
  <dimension ref="A1:K31"/>
  <sheetViews>
    <sheetView topLeftCell="A8" workbookViewId="0">
      <selection activeCell="G70" sqref="G70"/>
    </sheetView>
  </sheetViews>
  <sheetFormatPr defaultRowHeight="14.4" x14ac:dyDescent="0.3"/>
  <cols>
    <col min="1" max="1" width="19" customWidth="1"/>
    <col min="2" max="2" width="16.77734375" customWidth="1"/>
    <col min="10" max="10" width="13.33203125" customWidth="1"/>
  </cols>
  <sheetData>
    <row r="1" spans="1:5" x14ac:dyDescent="0.3">
      <c r="A1" t="s">
        <v>82</v>
      </c>
    </row>
    <row r="2" spans="1:5" ht="15" thickBot="1" x14ac:dyDescent="0.35"/>
    <row r="3" spans="1:5" x14ac:dyDescent="0.3">
      <c r="A3" s="8"/>
      <c r="B3" s="8" t="s">
        <v>108</v>
      </c>
      <c r="C3" s="8" t="s">
        <v>109</v>
      </c>
    </row>
    <row r="4" spans="1:5" x14ac:dyDescent="0.3">
      <c r="A4" t="s">
        <v>83</v>
      </c>
      <c r="B4">
        <v>33.533333333333331</v>
      </c>
      <c r="C4">
        <v>76.466666666666669</v>
      </c>
    </row>
    <row r="5" spans="1:5" x14ac:dyDescent="0.3">
      <c r="A5" t="s">
        <v>84</v>
      </c>
      <c r="B5">
        <v>142.80919540229885</v>
      </c>
      <c r="C5">
        <v>119.36091954023016</v>
      </c>
    </row>
    <row r="6" spans="1:5" x14ac:dyDescent="0.3">
      <c r="A6" t="s">
        <v>85</v>
      </c>
      <c r="B6">
        <v>30</v>
      </c>
      <c r="C6">
        <v>30</v>
      </c>
    </row>
    <row r="7" spans="1:5" x14ac:dyDescent="0.3">
      <c r="A7" t="s">
        <v>86</v>
      </c>
      <c r="B7">
        <v>0.80780410541239456</v>
      </c>
    </row>
    <row r="8" spans="1:5" x14ac:dyDescent="0.3">
      <c r="A8" t="s">
        <v>87</v>
      </c>
      <c r="B8">
        <v>0</v>
      </c>
    </row>
    <row r="9" spans="1:5" x14ac:dyDescent="0.3">
      <c r="A9" t="s">
        <v>88</v>
      </c>
      <c r="B9">
        <v>29</v>
      </c>
    </row>
    <row r="10" spans="1:5" x14ac:dyDescent="0.3">
      <c r="A10" t="s">
        <v>91</v>
      </c>
      <c r="B10">
        <v>-32.852189145600171</v>
      </c>
      <c r="D10">
        <f>ABS(B10)</f>
        <v>32.852189145600171</v>
      </c>
      <c r="E10" t="s">
        <v>150</v>
      </c>
    </row>
    <row r="11" spans="1:5" x14ac:dyDescent="0.3">
      <c r="A11" t="s">
        <v>92</v>
      </c>
      <c r="B11" s="15">
        <v>8.4875218108361321E-25</v>
      </c>
      <c r="E11" t="s">
        <v>151</v>
      </c>
    </row>
    <row r="12" spans="1:5" x14ac:dyDescent="0.3">
      <c r="A12" t="s">
        <v>93</v>
      </c>
      <c r="B12">
        <v>1.6991270265334986</v>
      </c>
    </row>
    <row r="13" spans="1:5" x14ac:dyDescent="0.3">
      <c r="A13" t="s">
        <v>95</v>
      </c>
      <c r="B13" s="15">
        <v>1.6975043621672264E-24</v>
      </c>
      <c r="E13" t="s">
        <v>152</v>
      </c>
    </row>
    <row r="14" spans="1:5" ht="15" thickBot="1" x14ac:dyDescent="0.35">
      <c r="A14" s="11" t="s">
        <v>97</v>
      </c>
      <c r="B14" s="11">
        <v>2.0452296421327048</v>
      </c>
      <c r="C14" s="11"/>
    </row>
    <row r="17" spans="1:11" x14ac:dyDescent="0.3">
      <c r="J17" t="s">
        <v>153</v>
      </c>
      <c r="K17" s="9">
        <v>0.05</v>
      </c>
    </row>
    <row r="18" spans="1:11" x14ac:dyDescent="0.3">
      <c r="A18" t="s">
        <v>99</v>
      </c>
      <c r="J18" t="s">
        <v>154</v>
      </c>
      <c r="K18" s="9">
        <v>0.95</v>
      </c>
    </row>
    <row r="19" spans="1:11" x14ac:dyDescent="0.3">
      <c r="J19" t="s">
        <v>155</v>
      </c>
      <c r="K19">
        <v>1.96</v>
      </c>
    </row>
    <row r="20" spans="1:11" x14ac:dyDescent="0.3">
      <c r="A20" t="s">
        <v>100</v>
      </c>
      <c r="B20" t="s">
        <v>101</v>
      </c>
      <c r="H20" t="s">
        <v>156</v>
      </c>
      <c r="I20" t="s">
        <v>157</v>
      </c>
    </row>
    <row r="21" spans="1:11" x14ac:dyDescent="0.3">
      <c r="B21" t="s">
        <v>102</v>
      </c>
    </row>
    <row r="23" spans="1:11" x14ac:dyDescent="0.3">
      <c r="A23" t="s">
        <v>103</v>
      </c>
      <c r="B23" t="s">
        <v>104</v>
      </c>
    </row>
    <row r="24" spans="1:11" x14ac:dyDescent="0.3">
      <c r="B24" t="s">
        <v>105</v>
      </c>
    </row>
    <row r="26" spans="1:11" x14ac:dyDescent="0.3">
      <c r="A26" t="s">
        <v>158</v>
      </c>
      <c r="B26" t="s">
        <v>159</v>
      </c>
    </row>
    <row r="29" spans="1:11" x14ac:dyDescent="0.3">
      <c r="A29" t="s">
        <v>160</v>
      </c>
      <c r="B29" t="s">
        <v>161</v>
      </c>
    </row>
    <row r="31" spans="1:11" x14ac:dyDescent="0.3">
      <c r="B31"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E4F14-3C8D-43B7-8789-4C8E48B4F935}">
  <dimension ref="A1:P43"/>
  <sheetViews>
    <sheetView workbookViewId="0">
      <selection activeCell="G70" sqref="G70"/>
    </sheetView>
  </sheetViews>
  <sheetFormatPr defaultRowHeight="14.4" x14ac:dyDescent="0.3"/>
  <sheetData>
    <row r="1" spans="1:5" x14ac:dyDescent="0.3">
      <c r="A1" s="16" t="s">
        <v>163</v>
      </c>
      <c r="B1" s="16" t="s">
        <v>164</v>
      </c>
    </row>
    <row r="2" spans="1:5" x14ac:dyDescent="0.3">
      <c r="A2" s="16">
        <v>15.2</v>
      </c>
      <c r="B2" s="16">
        <v>15.9</v>
      </c>
    </row>
    <row r="3" spans="1:5" x14ac:dyDescent="0.3">
      <c r="A3" s="16">
        <v>15.3</v>
      </c>
      <c r="B3" s="16">
        <v>15.9</v>
      </c>
    </row>
    <row r="4" spans="1:5" x14ac:dyDescent="0.3">
      <c r="A4" s="16">
        <v>16</v>
      </c>
      <c r="B4" s="16">
        <v>15.2</v>
      </c>
    </row>
    <row r="5" spans="1:5" x14ac:dyDescent="0.3">
      <c r="A5" s="16">
        <v>15.8</v>
      </c>
      <c r="B5" s="16">
        <v>16.600000000000001</v>
      </c>
    </row>
    <row r="6" spans="1:5" x14ac:dyDescent="0.3">
      <c r="A6" s="16">
        <v>15.6</v>
      </c>
      <c r="B6" s="16">
        <v>15.2</v>
      </c>
    </row>
    <row r="7" spans="1:5" x14ac:dyDescent="0.3">
      <c r="A7" s="16">
        <v>14.9</v>
      </c>
      <c r="B7" s="16">
        <v>15.8</v>
      </c>
    </row>
    <row r="8" spans="1:5" x14ac:dyDescent="0.3">
      <c r="A8" s="16">
        <v>15</v>
      </c>
      <c r="B8" s="16">
        <v>15.8</v>
      </c>
    </row>
    <row r="9" spans="1:5" x14ac:dyDescent="0.3">
      <c r="A9" s="16">
        <v>15.4</v>
      </c>
      <c r="B9" s="16">
        <v>16.2</v>
      </c>
    </row>
    <row r="10" spans="1:5" x14ac:dyDescent="0.3">
      <c r="A10" s="16">
        <v>15.6</v>
      </c>
      <c r="B10" s="16">
        <v>15.6</v>
      </c>
      <c r="D10" t="s">
        <v>70</v>
      </c>
      <c r="E10" t="s">
        <v>165</v>
      </c>
    </row>
    <row r="11" spans="1:5" x14ac:dyDescent="0.3">
      <c r="A11" s="16">
        <v>15.7</v>
      </c>
      <c r="B11" s="16">
        <v>15.8</v>
      </c>
      <c r="D11" t="s">
        <v>166</v>
      </c>
      <c r="E11" t="s">
        <v>167</v>
      </c>
    </row>
    <row r="12" spans="1:5" x14ac:dyDescent="0.3">
      <c r="A12" s="16">
        <v>15.5</v>
      </c>
      <c r="B12" s="16">
        <v>15.5</v>
      </c>
      <c r="D12" t="s">
        <v>76</v>
      </c>
      <c r="E12" t="s">
        <v>168</v>
      </c>
    </row>
    <row r="13" spans="1:5" x14ac:dyDescent="0.3">
      <c r="A13" s="16">
        <v>15.2</v>
      </c>
      <c r="B13" s="16">
        <v>15.5</v>
      </c>
    </row>
    <row r="14" spans="1:5" x14ac:dyDescent="0.3">
      <c r="A14" s="16">
        <v>15.5</v>
      </c>
      <c r="B14" s="16">
        <v>15.5</v>
      </c>
    </row>
    <row r="15" spans="1:5" x14ac:dyDescent="0.3">
      <c r="A15" s="16">
        <v>15.2</v>
      </c>
      <c r="B15" s="16">
        <v>15.5</v>
      </c>
    </row>
    <row r="16" spans="1:5" x14ac:dyDescent="0.3">
      <c r="A16" s="16">
        <v>15.3</v>
      </c>
      <c r="B16" s="16">
        <v>14.9</v>
      </c>
    </row>
    <row r="17" spans="1:11" x14ac:dyDescent="0.3">
      <c r="A17" s="16">
        <v>15</v>
      </c>
      <c r="B17" s="16">
        <v>15.9</v>
      </c>
      <c r="D17" t="s">
        <v>169</v>
      </c>
      <c r="E17">
        <f>AVERAGE(A2:A17)</f>
        <v>15.387499999999999</v>
      </c>
      <c r="G17" s="17" t="s">
        <v>170</v>
      </c>
      <c r="H17" s="17"/>
      <c r="I17" t="s">
        <v>6</v>
      </c>
      <c r="J17" t="s">
        <v>171</v>
      </c>
    </row>
    <row r="18" spans="1:11" x14ac:dyDescent="0.3">
      <c r="G18" s="17"/>
      <c r="H18" s="17"/>
    </row>
    <row r="19" spans="1:11" x14ac:dyDescent="0.3">
      <c r="D19" t="s">
        <v>172</v>
      </c>
      <c r="E19">
        <f>AVERAGE(B2:B17)</f>
        <v>15.675000000000001</v>
      </c>
      <c r="G19" s="17"/>
      <c r="H19" s="17"/>
      <c r="I19" t="s">
        <v>11</v>
      </c>
      <c r="J19" t="s">
        <v>173</v>
      </c>
    </row>
    <row r="21" spans="1:11" x14ac:dyDescent="0.3">
      <c r="D21" t="s">
        <v>174</v>
      </c>
      <c r="E21">
        <f>STDEV(A2:A17)</f>
        <v>0.30740852297878801</v>
      </c>
      <c r="J21" t="s">
        <v>158</v>
      </c>
      <c r="K21" t="s">
        <v>175</v>
      </c>
    </row>
    <row r="22" spans="1:11" x14ac:dyDescent="0.3">
      <c r="G22" s="18"/>
      <c r="H22" s="18"/>
    </row>
    <row r="23" spans="1:11" x14ac:dyDescent="0.3">
      <c r="D23" t="s">
        <v>176</v>
      </c>
      <c r="E23">
        <f>STDEV(B2:B17)</f>
        <v>0.4090639721771322</v>
      </c>
      <c r="G23" s="18"/>
      <c r="H23" s="18"/>
    </row>
    <row r="25" spans="1:11" x14ac:dyDescent="0.3">
      <c r="D25" t="s">
        <v>177</v>
      </c>
      <c r="E25">
        <f>COUNT(A2:A17)</f>
        <v>16</v>
      </c>
    </row>
    <row r="27" spans="1:11" x14ac:dyDescent="0.3">
      <c r="D27" t="s">
        <v>178</v>
      </c>
      <c r="E27">
        <f>COUNT(B2:B17)</f>
        <v>16</v>
      </c>
    </row>
    <row r="41" spans="9:16" x14ac:dyDescent="0.3">
      <c r="I41" t="s">
        <v>149</v>
      </c>
      <c r="J41">
        <v>-2.2474258561728608</v>
      </c>
      <c r="M41">
        <v>-0.28750000000000142</v>
      </c>
      <c r="O41">
        <v>5.9062500000000026E-3</v>
      </c>
      <c r="P41">
        <v>1.0458333333333349E-2</v>
      </c>
    </row>
    <row r="42" spans="9:16" x14ac:dyDescent="0.3">
      <c r="J42">
        <f>ABS(J41)</f>
        <v>2.2474258561728608</v>
      </c>
    </row>
    <row r="43" spans="9:16" x14ac:dyDescent="0.3">
      <c r="O43">
        <v>0.12792413116114312</v>
      </c>
    </row>
  </sheetData>
  <mergeCells count="1">
    <mergeCell ref="G17:H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F6DF-841B-436C-97CA-F7B96337F48E}">
  <dimension ref="A1:K32"/>
  <sheetViews>
    <sheetView tabSelected="1" topLeftCell="A6" workbookViewId="0">
      <selection activeCell="G70" sqref="G70"/>
    </sheetView>
  </sheetViews>
  <sheetFormatPr defaultRowHeight="14.4" x14ac:dyDescent="0.3"/>
  <cols>
    <col min="1" max="1" width="26.109375" customWidth="1"/>
    <col min="2" max="2" width="16.5546875" customWidth="1"/>
    <col min="3" max="3" width="20.88671875" customWidth="1"/>
  </cols>
  <sheetData>
    <row r="1" spans="1:3" x14ac:dyDescent="0.3">
      <c r="A1" t="s">
        <v>179</v>
      </c>
    </row>
    <row r="2" spans="1:3" ht="15" thickBot="1" x14ac:dyDescent="0.35"/>
    <row r="3" spans="1:3" x14ac:dyDescent="0.3">
      <c r="A3" s="8"/>
      <c r="B3" s="8" t="s">
        <v>163</v>
      </c>
      <c r="C3" s="8" t="s">
        <v>164</v>
      </c>
    </row>
    <row r="4" spans="1:3" x14ac:dyDescent="0.3">
      <c r="A4" t="s">
        <v>83</v>
      </c>
      <c r="B4">
        <v>15.387499999999999</v>
      </c>
      <c r="C4">
        <v>15.675000000000001</v>
      </c>
    </row>
    <row r="5" spans="1:3" x14ac:dyDescent="0.3">
      <c r="A5" t="s">
        <v>84</v>
      </c>
      <c r="B5">
        <v>9.4500000000000028E-2</v>
      </c>
      <c r="C5">
        <v>0.16733333333333358</v>
      </c>
    </row>
    <row r="6" spans="1:3" x14ac:dyDescent="0.3">
      <c r="A6" t="s">
        <v>85</v>
      </c>
      <c r="B6">
        <v>16</v>
      </c>
      <c r="C6">
        <v>16</v>
      </c>
    </row>
    <row r="7" spans="1:3" x14ac:dyDescent="0.3">
      <c r="A7" t="s">
        <v>87</v>
      </c>
      <c r="B7">
        <v>0</v>
      </c>
    </row>
    <row r="8" spans="1:3" x14ac:dyDescent="0.3">
      <c r="A8" t="s">
        <v>88</v>
      </c>
      <c r="B8">
        <v>28</v>
      </c>
    </row>
    <row r="9" spans="1:3" x14ac:dyDescent="0.3">
      <c r="A9" t="s">
        <v>91</v>
      </c>
      <c r="B9">
        <v>-2.2474258561728608</v>
      </c>
      <c r="C9">
        <f>ABS(B9)</f>
        <v>2.2474258561728608</v>
      </c>
    </row>
    <row r="10" spans="1:3" x14ac:dyDescent="0.3">
      <c r="A10" t="s">
        <v>92</v>
      </c>
      <c r="B10">
        <v>1.6338380923224646E-2</v>
      </c>
    </row>
    <row r="11" spans="1:3" x14ac:dyDescent="0.3">
      <c r="A11" t="s">
        <v>93</v>
      </c>
      <c r="B11">
        <v>1.7011309342659326</v>
      </c>
    </row>
    <row r="12" spans="1:3" x14ac:dyDescent="0.3">
      <c r="A12" t="s">
        <v>95</v>
      </c>
      <c r="B12" s="10">
        <v>3.2676761846449291E-2</v>
      </c>
    </row>
    <row r="13" spans="1:3" ht="15" thickBot="1" x14ac:dyDescent="0.35">
      <c r="A13" s="11" t="s">
        <v>97</v>
      </c>
      <c r="B13" s="11">
        <v>2.0484071417952445</v>
      </c>
      <c r="C13" s="11"/>
    </row>
    <row r="18" spans="1:11" x14ac:dyDescent="0.3">
      <c r="J18" t="s">
        <v>153</v>
      </c>
      <c r="K18" s="9">
        <v>0.05</v>
      </c>
    </row>
    <row r="19" spans="1:11" x14ac:dyDescent="0.3">
      <c r="A19" t="s">
        <v>99</v>
      </c>
      <c r="J19" t="s">
        <v>154</v>
      </c>
      <c r="K19" s="9">
        <v>0.95</v>
      </c>
    </row>
    <row r="20" spans="1:11" x14ac:dyDescent="0.3">
      <c r="J20" t="s">
        <v>155</v>
      </c>
      <c r="K20">
        <v>1.96</v>
      </c>
    </row>
    <row r="21" spans="1:11" x14ac:dyDescent="0.3">
      <c r="A21" t="s">
        <v>100</v>
      </c>
      <c r="B21" t="s">
        <v>101</v>
      </c>
      <c r="H21" t="s">
        <v>156</v>
      </c>
      <c r="I21" t="s">
        <v>157</v>
      </c>
    </row>
    <row r="22" spans="1:11" x14ac:dyDescent="0.3">
      <c r="B22" t="s">
        <v>102</v>
      </c>
    </row>
    <row r="24" spans="1:11" x14ac:dyDescent="0.3">
      <c r="A24" t="s">
        <v>103</v>
      </c>
      <c r="B24" t="s">
        <v>104</v>
      </c>
    </row>
    <row r="25" spans="1:11" x14ac:dyDescent="0.3">
      <c r="B25" t="s">
        <v>105</v>
      </c>
    </row>
    <row r="27" spans="1:11" x14ac:dyDescent="0.3">
      <c r="A27" t="s">
        <v>158</v>
      </c>
      <c r="B27" t="s">
        <v>159</v>
      </c>
    </row>
    <row r="30" spans="1:11" x14ac:dyDescent="0.3">
      <c r="A30" t="s">
        <v>160</v>
      </c>
      <c r="B30" t="s">
        <v>180</v>
      </c>
    </row>
    <row r="32" spans="1:11" x14ac:dyDescent="0.3">
      <c r="B3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Hypothesis</vt:lpstr>
      <vt:lpstr>one sample t test</vt:lpstr>
      <vt:lpstr>Solution of one sample t test</vt:lpstr>
      <vt:lpstr>Paired t test</vt:lpstr>
      <vt:lpstr>Solution of paired t test</vt:lpstr>
      <vt:lpstr>Independent t test</vt:lpstr>
      <vt:lpstr>Solution of independent t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dc:creator>
  <cp:lastModifiedBy>Aryan</cp:lastModifiedBy>
  <dcterms:created xsi:type="dcterms:W3CDTF">2021-09-21T11:04:53Z</dcterms:created>
  <dcterms:modified xsi:type="dcterms:W3CDTF">2021-09-21T11:05:55Z</dcterms:modified>
</cp:coreProperties>
</file>