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ingh\OneDrive\Desktop\SALES PERFORMANCE DASHBOARD\"/>
    </mc:Choice>
  </mc:AlternateContent>
  <xr:revisionPtr revIDLastSave="0" documentId="8_{C27E7C38-B80A-4B86-B413-67084FC4096D}" xr6:coauthVersionLast="47" xr6:coauthVersionMax="47" xr10:uidLastSave="{00000000-0000-0000-0000-000000000000}"/>
  <bookViews>
    <workbookView xWindow="-108" yWindow="-108" windowWidth="23256" windowHeight="12456" tabRatio="598" activeTab="4" xr2:uid="{36F5EDF7-1AF0-44CA-BF0A-AAFF4B762171}"/>
  </bookViews>
  <sheets>
    <sheet name="ORDERS" sheetId="1" r:id="rId1"/>
    <sheet name="CUSTOMER" sheetId="2" r:id="rId2"/>
    <sheet name="PRODUCT" sheetId="3" r:id="rId3"/>
    <sheet name="PIVOT TABLE" sheetId="6" r:id="rId4"/>
    <sheet name="FINAL DASHBORD" sheetId="9" r:id="rId5"/>
    <sheet name="Sheet1" sheetId="7" r:id="rId6"/>
  </sheets>
  <definedNames>
    <definedName name="NativeTimeline_ORDER_DATE">#N/A</definedName>
    <definedName name="Slicer_CUSTOMER_GENDER">#N/A</definedName>
    <definedName name="Slicer_LOYALTY_STATUS">#N/A</definedName>
    <definedName name="Slicer_PAYMENT_MATHO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46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K380" i="1"/>
  <c r="L191" i="1"/>
  <c r="M191" i="1" s="1"/>
  <c r="L305" i="1"/>
  <c r="M305" i="1" s="1"/>
  <c r="L337" i="1"/>
  <c r="M337" i="1" s="1"/>
  <c r="L156" i="1"/>
  <c r="M156" i="1" s="1"/>
  <c r="L274" i="1"/>
  <c r="M274" i="1" s="1"/>
  <c r="L450" i="1"/>
  <c r="M450" i="1" s="1"/>
  <c r="L500" i="1"/>
  <c r="M500" i="1" s="1"/>
  <c r="L410" i="1"/>
  <c r="M410" i="1" s="1"/>
  <c r="L398" i="1"/>
  <c r="M398" i="1" s="1"/>
  <c r="L298" i="1"/>
  <c r="M298" i="1" s="1"/>
  <c r="L94" i="1"/>
  <c r="M94" i="1" s="1"/>
  <c r="L15" i="1"/>
  <c r="M15" i="1" s="1"/>
  <c r="L478" i="1"/>
  <c r="M478" i="1" s="1"/>
  <c r="L58" i="1"/>
  <c r="M58" i="1" s="1"/>
  <c r="L173" i="1"/>
  <c r="M173" i="1" s="1"/>
  <c r="L472" i="1"/>
  <c r="M472" i="1" s="1"/>
  <c r="L206" i="1"/>
  <c r="M206" i="1" s="1"/>
  <c r="L165" i="1"/>
  <c r="M165" i="1" s="1"/>
  <c r="L162" i="1"/>
  <c r="M162" i="1" s="1"/>
  <c r="L241" i="1"/>
  <c r="M241" i="1" s="1"/>
  <c r="L343" i="1"/>
  <c r="M343" i="1" s="1"/>
  <c r="L479" i="1"/>
  <c r="M479" i="1" s="1"/>
  <c r="L363" i="1"/>
  <c r="M363" i="1" s="1"/>
  <c r="L248" i="1"/>
  <c r="M248" i="1" s="1"/>
  <c r="L186" i="1"/>
  <c r="M186" i="1" s="1"/>
  <c r="L333" i="1"/>
  <c r="M333" i="1" s="1"/>
  <c r="L50" i="1"/>
  <c r="M50" i="1" s="1"/>
  <c r="L161" i="1"/>
  <c r="M161" i="1" s="1"/>
  <c r="L301" i="1"/>
  <c r="M301" i="1" s="1"/>
  <c r="L258" i="1"/>
  <c r="M258" i="1" s="1"/>
  <c r="L433" i="1"/>
  <c r="M433" i="1" s="1"/>
  <c r="L59" i="1"/>
  <c r="M59" i="1" s="1"/>
  <c r="L467" i="1"/>
  <c r="M467" i="1" s="1"/>
  <c r="L339" i="1"/>
  <c r="M339" i="1" s="1"/>
  <c r="L492" i="1"/>
  <c r="M492" i="1" s="1"/>
  <c r="L210" i="1"/>
  <c r="M210" i="1" s="1"/>
  <c r="L296" i="1"/>
  <c r="M296" i="1" s="1"/>
  <c r="L225" i="1"/>
  <c r="M225" i="1" s="1"/>
  <c r="L438" i="1"/>
  <c r="M438" i="1" s="1"/>
  <c r="L367" i="1"/>
  <c r="M367" i="1" s="1"/>
  <c r="L382" i="1"/>
  <c r="M382" i="1" s="1"/>
  <c r="L395" i="1"/>
  <c r="M395" i="1" s="1"/>
  <c r="L195" i="1"/>
  <c r="M195" i="1" s="1"/>
  <c r="L137" i="1"/>
  <c r="M137" i="1" s="1"/>
  <c r="L152" i="1"/>
  <c r="M152" i="1" s="1"/>
  <c r="L72" i="1"/>
  <c r="M72" i="1" s="1"/>
  <c r="L265" i="1"/>
  <c r="M265" i="1" s="1"/>
  <c r="L465" i="1"/>
  <c r="M465" i="1" s="1"/>
  <c r="L357" i="1"/>
  <c r="M357" i="1" s="1"/>
  <c r="L493" i="1"/>
  <c r="M493" i="1" s="1"/>
  <c r="L419" i="1"/>
  <c r="M419" i="1" s="1"/>
  <c r="L82" i="1"/>
  <c r="M82" i="1" s="1"/>
  <c r="L35" i="1"/>
  <c r="M35" i="1" s="1"/>
  <c r="L324" i="1"/>
  <c r="M324" i="1" s="1"/>
  <c r="L14" i="1"/>
  <c r="M14" i="1" s="1"/>
  <c r="L45" i="1"/>
  <c r="M45" i="1" s="1"/>
  <c r="L160" i="1"/>
  <c r="M160" i="1" s="1"/>
  <c r="L288" i="1"/>
  <c r="M288" i="1" s="1"/>
  <c r="L428" i="1"/>
  <c r="M428" i="1" s="1"/>
  <c r="L214" i="1"/>
  <c r="M214" i="1" s="1"/>
  <c r="L302" i="1"/>
  <c r="M302" i="1" s="1"/>
  <c r="L418" i="1"/>
  <c r="M418" i="1" s="1"/>
  <c r="L228" i="1"/>
  <c r="M228" i="1" s="1"/>
  <c r="L341" i="1"/>
  <c r="M341" i="1" s="1"/>
  <c r="L253" i="1"/>
  <c r="M253" i="1" s="1"/>
  <c r="L297" i="1"/>
  <c r="M297" i="1" s="1"/>
  <c r="L239" i="1"/>
  <c r="M239" i="1" s="1"/>
  <c r="L440" i="1"/>
  <c r="M440" i="1" s="1"/>
  <c r="L280" i="1"/>
  <c r="M280" i="1" s="1"/>
  <c r="L64" i="1"/>
  <c r="M64" i="1" s="1"/>
  <c r="L386" i="1"/>
  <c r="M386" i="1" s="1"/>
  <c r="L90" i="1"/>
  <c r="M90" i="1" s="1"/>
  <c r="L87" i="1"/>
  <c r="M87" i="1" s="1"/>
  <c r="L176" i="1"/>
  <c r="M176" i="1" s="1"/>
  <c r="L355" i="1"/>
  <c r="M355" i="1" s="1"/>
  <c r="L192" i="1"/>
  <c r="M192" i="1" s="1"/>
  <c r="L77" i="1"/>
  <c r="M77" i="1" s="1"/>
  <c r="L133" i="1"/>
  <c r="M133" i="1" s="1"/>
  <c r="L422" i="1"/>
  <c r="M422" i="1" s="1"/>
  <c r="L52" i="1"/>
  <c r="M52" i="1" s="1"/>
  <c r="L368" i="1"/>
  <c r="M368" i="1" s="1"/>
  <c r="L83" i="1"/>
  <c r="M83" i="1" s="1"/>
  <c r="L287" i="1"/>
  <c r="M287" i="1" s="1"/>
  <c r="L16" i="1"/>
  <c r="M16" i="1" s="1"/>
  <c r="L273" i="1"/>
  <c r="M273" i="1" s="1"/>
  <c r="L423" i="1"/>
  <c r="M423" i="1" s="1"/>
  <c r="L60" i="1"/>
  <c r="M60" i="1" s="1"/>
  <c r="L392" i="1"/>
  <c r="M392" i="1" s="1"/>
  <c r="L103" i="1"/>
  <c r="M103" i="1" s="1"/>
  <c r="L245" i="1"/>
  <c r="M245" i="1" s="1"/>
  <c r="L405" i="1"/>
  <c r="M405" i="1" s="1"/>
  <c r="L431" i="1"/>
  <c r="M431" i="1" s="1"/>
  <c r="L459" i="1"/>
  <c r="M459" i="1" s="1"/>
  <c r="L474" i="1"/>
  <c r="M474" i="1" s="1"/>
  <c r="L116" i="1"/>
  <c r="M116" i="1" s="1"/>
  <c r="L234" i="1"/>
  <c r="M234" i="1" s="1"/>
  <c r="L122" i="1"/>
  <c r="M122" i="1" s="1"/>
  <c r="L85" i="1"/>
  <c r="M85" i="1" s="1"/>
  <c r="L21" i="1"/>
  <c r="M21" i="1" s="1"/>
  <c r="L313" i="1"/>
  <c r="M313" i="1" s="1"/>
  <c r="L33" i="1"/>
  <c r="M33" i="1" s="1"/>
  <c r="L118" i="1"/>
  <c r="M118" i="1" s="1"/>
  <c r="L128" i="1"/>
  <c r="M128" i="1" s="1"/>
  <c r="L329" i="1"/>
  <c r="M329" i="1" s="1"/>
  <c r="L304" i="1"/>
  <c r="M304" i="1" s="1"/>
  <c r="L487" i="1"/>
  <c r="M487" i="1" s="1"/>
  <c r="L17" i="1"/>
  <c r="M17" i="1" s="1"/>
  <c r="L348" i="1"/>
  <c r="M348" i="1" s="1"/>
  <c r="L196" i="1"/>
  <c r="M196" i="1" s="1"/>
  <c r="L401" i="1"/>
  <c r="M401" i="1" s="1"/>
  <c r="L216" i="1"/>
  <c r="M216" i="1" s="1"/>
  <c r="L22" i="1"/>
  <c r="M22" i="1" s="1"/>
  <c r="L167" i="1"/>
  <c r="M167" i="1" s="1"/>
  <c r="L315" i="1"/>
  <c r="M315" i="1" s="1"/>
  <c r="L320" i="1"/>
  <c r="M320" i="1" s="1"/>
  <c r="L426" i="1"/>
  <c r="M426" i="1" s="1"/>
  <c r="L359" i="1"/>
  <c r="M359" i="1" s="1"/>
  <c r="L41" i="1"/>
  <c r="M41" i="1" s="1"/>
  <c r="L42" i="1"/>
  <c r="M42" i="1" s="1"/>
  <c r="L351" i="1"/>
  <c r="M351" i="1" s="1"/>
  <c r="L323" i="1"/>
  <c r="M323" i="1" s="1"/>
  <c r="L455" i="1"/>
  <c r="M455" i="1" s="1"/>
  <c r="L445" i="1"/>
  <c r="M445" i="1" s="1"/>
  <c r="L67" i="1"/>
  <c r="M67" i="1" s="1"/>
  <c r="L157" i="1"/>
  <c r="M157" i="1" s="1"/>
  <c r="L425" i="1"/>
  <c r="M425" i="1" s="1"/>
  <c r="L489" i="1"/>
  <c r="M489" i="1" s="1"/>
  <c r="L171" i="1"/>
  <c r="M171" i="1" s="1"/>
  <c r="L441" i="1"/>
  <c r="M441" i="1" s="1"/>
  <c r="L217" i="1"/>
  <c r="M217" i="1" s="1"/>
  <c r="L18" i="1"/>
  <c r="M18" i="1" s="1"/>
  <c r="L4" i="1"/>
  <c r="M4" i="1" s="1"/>
  <c r="L483" i="1"/>
  <c r="M483" i="1" s="1"/>
  <c r="L470" i="1"/>
  <c r="M470" i="1" s="1"/>
  <c r="L482" i="1"/>
  <c r="M482" i="1" s="1"/>
  <c r="L325" i="1"/>
  <c r="M325" i="1" s="1"/>
  <c r="L259" i="1"/>
  <c r="M259" i="1" s="1"/>
  <c r="L387" i="1"/>
  <c r="M387" i="1" s="1"/>
  <c r="L207" i="1"/>
  <c r="M207" i="1" s="1"/>
  <c r="L47" i="1"/>
  <c r="M47" i="1" s="1"/>
  <c r="L243" i="1"/>
  <c r="M243" i="1" s="1"/>
  <c r="L120" i="1"/>
  <c r="M120" i="1" s="1"/>
  <c r="L177" i="1"/>
  <c r="M177" i="1" s="1"/>
  <c r="L119" i="1"/>
  <c r="M119" i="1" s="1"/>
  <c r="L385" i="1"/>
  <c r="M385" i="1" s="1"/>
  <c r="L338" i="1"/>
  <c r="M338" i="1" s="1"/>
  <c r="L362" i="1"/>
  <c r="M362" i="1" s="1"/>
  <c r="L435" i="1"/>
  <c r="M435" i="1" s="1"/>
  <c r="L44" i="1"/>
  <c r="M44" i="1" s="1"/>
  <c r="L389" i="1"/>
  <c r="M389" i="1" s="1"/>
  <c r="L68" i="1"/>
  <c r="M68" i="1" s="1"/>
  <c r="L388" i="1"/>
  <c r="M388" i="1" s="1"/>
  <c r="L365" i="1"/>
  <c r="M365" i="1" s="1"/>
  <c r="L268" i="1"/>
  <c r="M268" i="1" s="1"/>
  <c r="L486" i="1"/>
  <c r="M486" i="1" s="1"/>
  <c r="L321" i="1"/>
  <c r="M321" i="1" s="1"/>
  <c r="L286" i="1"/>
  <c r="M286" i="1" s="1"/>
  <c r="L89" i="1"/>
  <c r="M89" i="1" s="1"/>
  <c r="L303" i="1"/>
  <c r="M303" i="1" s="1"/>
  <c r="L32" i="1"/>
  <c r="M32" i="1" s="1"/>
  <c r="L194" i="1"/>
  <c r="M194" i="1" s="1"/>
  <c r="L464" i="1"/>
  <c r="M464" i="1" s="1"/>
  <c r="L80" i="1"/>
  <c r="M80" i="1" s="1"/>
  <c r="L257" i="1"/>
  <c r="M257" i="1" s="1"/>
  <c r="L139" i="1"/>
  <c r="M139" i="1" s="1"/>
  <c r="L73" i="1"/>
  <c r="M73" i="1" s="1"/>
  <c r="L54" i="1"/>
  <c r="M54" i="1" s="1"/>
  <c r="L93" i="1"/>
  <c r="M93" i="1" s="1"/>
  <c r="L293" i="1"/>
  <c r="M293" i="1" s="1"/>
  <c r="L98" i="1"/>
  <c r="M98" i="1" s="1"/>
  <c r="L131" i="1"/>
  <c r="M131" i="1" s="1"/>
  <c r="L400" i="1"/>
  <c r="M400" i="1" s="1"/>
  <c r="L434" i="1"/>
  <c r="M434" i="1" s="1"/>
  <c r="L437" i="1"/>
  <c r="M437" i="1" s="1"/>
  <c r="L347" i="1"/>
  <c r="M347" i="1" s="1"/>
  <c r="L107" i="1"/>
  <c r="M107" i="1" s="1"/>
  <c r="L190" i="1"/>
  <c r="M190" i="1" s="1"/>
  <c r="L61" i="1"/>
  <c r="M61" i="1" s="1"/>
  <c r="L289" i="1"/>
  <c r="M289" i="1" s="1"/>
  <c r="L406" i="1"/>
  <c r="M406" i="1" s="1"/>
  <c r="L309" i="1"/>
  <c r="M309" i="1" s="1"/>
  <c r="L92" i="1"/>
  <c r="M92" i="1" s="1"/>
  <c r="L396" i="1"/>
  <c r="M396" i="1" s="1"/>
  <c r="L491" i="1"/>
  <c r="M491" i="1" s="1"/>
  <c r="L224" i="1"/>
  <c r="M224" i="1" s="1"/>
  <c r="L242" i="1"/>
  <c r="M242" i="1" s="1"/>
  <c r="L394" i="1"/>
  <c r="M394" i="1" s="1"/>
  <c r="L372" i="1"/>
  <c r="M372" i="1" s="1"/>
  <c r="L178" i="1"/>
  <c r="M178" i="1" s="1"/>
  <c r="L261" i="1"/>
  <c r="M261" i="1" s="1"/>
  <c r="L353" i="1"/>
  <c r="M353" i="1" s="1"/>
  <c r="L381" i="1"/>
  <c r="M381" i="1" s="1"/>
  <c r="L366" i="1"/>
  <c r="M366" i="1" s="1"/>
  <c r="L364" i="1"/>
  <c r="M364" i="1" s="1"/>
  <c r="L86" i="1"/>
  <c r="M86" i="1" s="1"/>
  <c r="L399" i="1"/>
  <c r="M399" i="1" s="1"/>
  <c r="L23" i="1"/>
  <c r="M23" i="1" s="1"/>
  <c r="L331" i="1"/>
  <c r="M331" i="1" s="1"/>
  <c r="L169" i="1"/>
  <c r="M169" i="1" s="1"/>
  <c r="L480" i="1"/>
  <c r="M480" i="1" s="1"/>
  <c r="L187" i="1"/>
  <c r="M187" i="1" s="1"/>
  <c r="L402" i="1"/>
  <c r="M402" i="1" s="1"/>
  <c r="L112" i="1"/>
  <c r="M112" i="1" s="1"/>
  <c r="L151" i="1"/>
  <c r="M151" i="1" s="1"/>
  <c r="L127" i="1"/>
  <c r="M127" i="1" s="1"/>
  <c r="L146" i="1"/>
  <c r="M146" i="1" s="1"/>
  <c r="L251" i="1"/>
  <c r="M251" i="1" s="1"/>
  <c r="L126" i="1"/>
  <c r="M126" i="1" s="1"/>
  <c r="L334" i="1"/>
  <c r="M334" i="1" s="1"/>
  <c r="L199" i="1"/>
  <c r="M199" i="1" s="1"/>
  <c r="L130" i="1"/>
  <c r="M130" i="1" s="1"/>
  <c r="L135" i="1"/>
  <c r="M135" i="1" s="1"/>
  <c r="L113" i="1"/>
  <c r="M113" i="1" s="1"/>
  <c r="L20" i="1"/>
  <c r="M20" i="1" s="1"/>
  <c r="L430" i="1"/>
  <c r="M430" i="1" s="1"/>
  <c r="L284" i="1"/>
  <c r="M284" i="1" s="1"/>
  <c r="L424" i="1"/>
  <c r="M424" i="1" s="1"/>
  <c r="L446" i="1"/>
  <c r="M446" i="1" s="1"/>
  <c r="L172" i="1"/>
  <c r="M172" i="1" s="1"/>
  <c r="L318" i="1"/>
  <c r="M318" i="1" s="1"/>
  <c r="L285" i="1"/>
  <c r="M285" i="1" s="1"/>
  <c r="L282" i="1"/>
  <c r="M282" i="1" s="1"/>
  <c r="L375" i="1"/>
  <c r="M375" i="1" s="1"/>
  <c r="L71" i="1"/>
  <c r="M71" i="1" s="1"/>
  <c r="L376" i="1"/>
  <c r="M376" i="1" s="1"/>
  <c r="L379" i="1"/>
  <c r="M379" i="1" s="1"/>
  <c r="L185" i="1"/>
  <c r="M185" i="1" s="1"/>
  <c r="L181" i="1"/>
  <c r="M181" i="1" s="1"/>
  <c r="L340" i="1"/>
  <c r="M340" i="1" s="1"/>
  <c r="L110" i="1"/>
  <c r="M110" i="1" s="1"/>
  <c r="L246" i="1"/>
  <c r="M246" i="1" s="1"/>
  <c r="L373" i="1"/>
  <c r="M373" i="1" s="1"/>
  <c r="L299" i="1"/>
  <c r="M299" i="1" s="1"/>
  <c r="L31" i="1"/>
  <c r="M31" i="1" s="1"/>
  <c r="L412" i="1"/>
  <c r="M412" i="1" s="1"/>
  <c r="L99" i="1"/>
  <c r="M99" i="1" s="1"/>
  <c r="L81" i="1"/>
  <c r="M81" i="1" s="1"/>
  <c r="L390" i="1"/>
  <c r="M390" i="1" s="1"/>
  <c r="L263" i="1"/>
  <c r="M263" i="1" s="1"/>
  <c r="L456" i="1"/>
  <c r="M456" i="1" s="1"/>
  <c r="L415" i="1"/>
  <c r="M415" i="1" s="1"/>
  <c r="L3" i="1"/>
  <c r="M3" i="1" s="1"/>
  <c r="L53" i="1"/>
  <c r="M53" i="1" s="1"/>
  <c r="L211" i="1"/>
  <c r="M211" i="1" s="1"/>
  <c r="L449" i="1"/>
  <c r="M449" i="1" s="1"/>
  <c r="L158" i="1"/>
  <c r="M158" i="1" s="1"/>
  <c r="L495" i="1"/>
  <c r="M495" i="1" s="1"/>
  <c r="L266" i="1"/>
  <c r="M266" i="1" s="1"/>
  <c r="L310" i="1"/>
  <c r="M310" i="1" s="1"/>
  <c r="L19" i="1"/>
  <c r="M19" i="1" s="1"/>
  <c r="L226" i="1"/>
  <c r="M226" i="1" s="1"/>
  <c r="L488" i="1"/>
  <c r="M488" i="1" s="1"/>
  <c r="L254" i="1"/>
  <c r="M254" i="1" s="1"/>
  <c r="L198" i="1"/>
  <c r="M198" i="1" s="1"/>
  <c r="L235" i="1"/>
  <c r="M235" i="1" s="1"/>
  <c r="L330" i="1"/>
  <c r="M330" i="1" s="1"/>
  <c r="L416" i="1"/>
  <c r="M416" i="1" s="1"/>
  <c r="L164" i="1"/>
  <c r="M164" i="1" s="1"/>
  <c r="L485" i="1"/>
  <c r="M485" i="1" s="1"/>
  <c r="L306" i="1"/>
  <c r="M306" i="1" s="1"/>
  <c r="L117" i="1"/>
  <c r="M117" i="1" s="1"/>
  <c r="L149" i="1"/>
  <c r="M149" i="1" s="1"/>
  <c r="L276" i="1"/>
  <c r="M276" i="1" s="1"/>
  <c r="L336" i="1"/>
  <c r="M336" i="1" s="1"/>
  <c r="L458" i="1"/>
  <c r="M458" i="1" s="1"/>
  <c r="L201" i="1"/>
  <c r="M201" i="1" s="1"/>
  <c r="L125" i="1"/>
  <c r="M125" i="1" s="1"/>
  <c r="L174" i="1"/>
  <c r="M174" i="1" s="1"/>
  <c r="L111" i="1"/>
  <c r="M111" i="1" s="1"/>
  <c r="L213" i="1"/>
  <c r="M213" i="1" s="1"/>
  <c r="L271" i="1"/>
  <c r="M271" i="1" s="1"/>
  <c r="L344" i="1"/>
  <c r="M344" i="1" s="1"/>
  <c r="L279" i="1"/>
  <c r="M279" i="1" s="1"/>
  <c r="L30" i="1"/>
  <c r="M30" i="1" s="1"/>
  <c r="L475" i="1"/>
  <c r="M475" i="1" s="1"/>
  <c r="L104" i="1"/>
  <c r="M104" i="1" s="1"/>
  <c r="L121" i="1"/>
  <c r="M121" i="1" s="1"/>
  <c r="L448" i="1"/>
  <c r="M448" i="1" s="1"/>
  <c r="L189" i="1"/>
  <c r="M189" i="1" s="1"/>
  <c r="L457" i="1"/>
  <c r="M457" i="1" s="1"/>
  <c r="L29" i="1"/>
  <c r="M29" i="1" s="1"/>
  <c r="L327" i="1"/>
  <c r="M327" i="1" s="1"/>
  <c r="L499" i="1"/>
  <c r="M499" i="1" s="1"/>
  <c r="L175" i="1"/>
  <c r="M175" i="1" s="1"/>
  <c r="L377" i="1"/>
  <c r="M377" i="1" s="1"/>
  <c r="L48" i="1"/>
  <c r="M48" i="1" s="1"/>
  <c r="L114" i="1"/>
  <c r="M114" i="1" s="1"/>
  <c r="L193" i="1"/>
  <c r="M193" i="1" s="1"/>
  <c r="L452" i="1"/>
  <c r="M452" i="1" s="1"/>
  <c r="L75" i="1"/>
  <c r="M75" i="1" s="1"/>
  <c r="L143" i="1"/>
  <c r="M143" i="1" s="1"/>
  <c r="L219" i="1"/>
  <c r="M219" i="1" s="1"/>
  <c r="L443" i="1"/>
  <c r="M443" i="1" s="1"/>
  <c r="L105" i="1"/>
  <c r="M105" i="1" s="1"/>
  <c r="L205" i="1"/>
  <c r="M205" i="1" s="1"/>
  <c r="L153" i="1"/>
  <c r="M153" i="1" s="1"/>
  <c r="L88" i="1"/>
  <c r="M88" i="1" s="1"/>
  <c r="L345" i="1"/>
  <c r="M345" i="1" s="1"/>
  <c r="L326" i="1"/>
  <c r="M326" i="1" s="1"/>
  <c r="L477" i="1"/>
  <c r="M477" i="1" s="1"/>
  <c r="L108" i="1"/>
  <c r="M108" i="1" s="1"/>
  <c r="L2" i="1"/>
  <c r="M2" i="1" s="1"/>
  <c r="L136" i="1"/>
  <c r="M136" i="1" s="1"/>
  <c r="L197" i="1"/>
  <c r="M197" i="1" s="1"/>
  <c r="L115" i="1"/>
  <c r="M115" i="1" s="1"/>
  <c r="L311" i="1"/>
  <c r="M311" i="1" s="1"/>
  <c r="L476" i="1"/>
  <c r="M476" i="1" s="1"/>
  <c r="L25" i="1"/>
  <c r="M25" i="1" s="1"/>
  <c r="L28" i="1"/>
  <c r="M28" i="1" s="1"/>
  <c r="L346" i="1"/>
  <c r="M346" i="1" s="1"/>
  <c r="L481" i="1"/>
  <c r="M481" i="1" s="1"/>
  <c r="L429" i="1"/>
  <c r="M429" i="1" s="1"/>
  <c r="L397" i="1"/>
  <c r="M397" i="1" s="1"/>
  <c r="L97" i="1"/>
  <c r="M97" i="1" s="1"/>
  <c r="L154" i="1"/>
  <c r="M154" i="1" s="1"/>
  <c r="L66" i="1"/>
  <c r="M66" i="1" s="1"/>
  <c r="L79" i="1"/>
  <c r="M79" i="1" s="1"/>
  <c r="L11" i="1"/>
  <c r="M11" i="1" s="1"/>
  <c r="L5" i="1"/>
  <c r="M5" i="1" s="1"/>
  <c r="L267" i="1"/>
  <c r="M267" i="1" s="1"/>
  <c r="L109" i="1"/>
  <c r="M109" i="1" s="1"/>
  <c r="L84" i="1"/>
  <c r="M84" i="1" s="1"/>
  <c r="L10" i="1"/>
  <c r="M10" i="1" s="1"/>
  <c r="L221" i="1"/>
  <c r="M221" i="1" s="1"/>
  <c r="L51" i="1"/>
  <c r="M51" i="1" s="1"/>
  <c r="L250" i="1"/>
  <c r="M250" i="1" s="1"/>
  <c r="L13" i="1"/>
  <c r="M13" i="1" s="1"/>
  <c r="L342" i="1"/>
  <c r="M342" i="1" s="1"/>
  <c r="L356" i="1"/>
  <c r="M356" i="1" s="1"/>
  <c r="L413" i="1"/>
  <c r="M413" i="1" s="1"/>
  <c r="L252" i="1"/>
  <c r="M252" i="1" s="1"/>
  <c r="L335" i="1"/>
  <c r="M335" i="1" s="1"/>
  <c r="L56" i="1"/>
  <c r="M56" i="1" s="1"/>
  <c r="L36" i="1"/>
  <c r="M36" i="1" s="1"/>
  <c r="L295" i="1"/>
  <c r="M295" i="1" s="1"/>
  <c r="L43" i="1"/>
  <c r="M43" i="1" s="1"/>
  <c r="L264" i="1"/>
  <c r="M264" i="1" s="1"/>
  <c r="L62" i="1"/>
  <c r="M62" i="1" s="1"/>
  <c r="L101" i="1"/>
  <c r="M101" i="1" s="1"/>
  <c r="L484" i="1"/>
  <c r="M484" i="1" s="1"/>
  <c r="L129" i="1"/>
  <c r="M129" i="1" s="1"/>
  <c r="L69" i="1"/>
  <c r="M69" i="1" s="1"/>
  <c r="L142" i="1"/>
  <c r="M142" i="1" s="1"/>
  <c r="L354" i="1"/>
  <c r="M354" i="1" s="1"/>
  <c r="L411" i="1"/>
  <c r="M411" i="1" s="1"/>
  <c r="L308" i="1"/>
  <c r="M308" i="1" s="1"/>
  <c r="L37" i="1"/>
  <c r="M37" i="1" s="1"/>
  <c r="L24" i="1"/>
  <c r="M24" i="1" s="1"/>
  <c r="L283" i="1"/>
  <c r="M283" i="1" s="1"/>
  <c r="L7" i="1"/>
  <c r="M7" i="1" s="1"/>
  <c r="L8" i="1"/>
  <c r="M8" i="1" s="1"/>
  <c r="L360" i="1"/>
  <c r="M360" i="1" s="1"/>
  <c r="L281" i="1"/>
  <c r="M281" i="1" s="1"/>
  <c r="L27" i="1"/>
  <c r="M27" i="1" s="1"/>
  <c r="L328" i="1"/>
  <c r="M328" i="1" s="1"/>
  <c r="L223" i="1"/>
  <c r="M223" i="1" s="1"/>
  <c r="L6" i="1"/>
  <c r="M6" i="1" s="1"/>
  <c r="L200" i="1"/>
  <c r="M200" i="1" s="1"/>
  <c r="L378" i="1"/>
  <c r="M378" i="1" s="1"/>
  <c r="L444" i="1"/>
  <c r="M444" i="1" s="1"/>
  <c r="L212" i="1"/>
  <c r="M212" i="1" s="1"/>
  <c r="L74" i="1"/>
  <c r="M74" i="1" s="1"/>
  <c r="L249" i="1"/>
  <c r="M249" i="1" s="1"/>
  <c r="L203" i="1"/>
  <c r="M203" i="1" s="1"/>
  <c r="L374" i="1"/>
  <c r="M374" i="1" s="1"/>
  <c r="L460" i="1"/>
  <c r="M460" i="1" s="1"/>
  <c r="L229" i="1"/>
  <c r="M229" i="1" s="1"/>
  <c r="L468" i="1"/>
  <c r="M468" i="1" s="1"/>
  <c r="L322" i="1"/>
  <c r="M322" i="1" s="1"/>
  <c r="L220" i="1"/>
  <c r="M220" i="1" s="1"/>
  <c r="L40" i="1"/>
  <c r="M40" i="1" s="1"/>
  <c r="L349" i="1"/>
  <c r="M349" i="1" s="1"/>
  <c r="L34" i="1"/>
  <c r="M34" i="1" s="1"/>
  <c r="L96" i="1"/>
  <c r="M96" i="1" s="1"/>
  <c r="L57" i="1"/>
  <c r="M57" i="1" s="1"/>
  <c r="L447" i="1"/>
  <c r="M447" i="1" s="1"/>
  <c r="L236" i="1"/>
  <c r="M236" i="1" s="1"/>
  <c r="L78" i="1"/>
  <c r="M78" i="1" s="1"/>
  <c r="L38" i="1"/>
  <c r="M38" i="1" s="1"/>
  <c r="L462" i="1"/>
  <c r="M462" i="1" s="1"/>
  <c r="L132" i="1"/>
  <c r="M132" i="1" s="1"/>
  <c r="L332" i="1"/>
  <c r="M332" i="1" s="1"/>
  <c r="L179" i="1"/>
  <c r="M179" i="1" s="1"/>
  <c r="L421" i="1"/>
  <c r="M421" i="1" s="1"/>
  <c r="L317" i="1"/>
  <c r="M317" i="1" s="1"/>
  <c r="L436" i="1"/>
  <c r="M436" i="1" s="1"/>
  <c r="L170" i="1"/>
  <c r="M170" i="1" s="1"/>
  <c r="L275" i="1"/>
  <c r="M275" i="1" s="1"/>
  <c r="L95" i="1"/>
  <c r="M95" i="1" s="1"/>
  <c r="L63" i="1"/>
  <c r="M63" i="1" s="1"/>
  <c r="L383" i="1"/>
  <c r="M383" i="1" s="1"/>
  <c r="L408" i="1"/>
  <c r="M408" i="1" s="1"/>
  <c r="L144" i="1"/>
  <c r="M144" i="1" s="1"/>
  <c r="L463" i="1"/>
  <c r="M463" i="1" s="1"/>
  <c r="L350" i="1"/>
  <c r="M350" i="1" s="1"/>
  <c r="L180" i="1"/>
  <c r="M180" i="1" s="1"/>
  <c r="L147" i="1"/>
  <c r="M147" i="1" s="1"/>
  <c r="L231" i="1"/>
  <c r="M231" i="1" s="1"/>
  <c r="L227" i="1"/>
  <c r="M227" i="1" s="1"/>
  <c r="L290" i="1"/>
  <c r="M290" i="1" s="1"/>
  <c r="L407" i="1"/>
  <c r="M407" i="1" s="1"/>
  <c r="L102" i="1"/>
  <c r="M102" i="1" s="1"/>
  <c r="L247" i="1"/>
  <c r="M247" i="1" s="1"/>
  <c r="L294" i="1"/>
  <c r="M294" i="1" s="1"/>
  <c r="L148" i="1"/>
  <c r="M148" i="1" s="1"/>
  <c r="L371" i="1"/>
  <c r="M371" i="1" s="1"/>
  <c r="L222" i="1"/>
  <c r="M222" i="1" s="1"/>
  <c r="L312" i="1"/>
  <c r="M312" i="1" s="1"/>
  <c r="L409" i="1"/>
  <c r="M409" i="1" s="1"/>
  <c r="L204" i="1"/>
  <c r="M204" i="1" s="1"/>
  <c r="L272" i="1"/>
  <c r="M272" i="1" s="1"/>
  <c r="L163" i="1"/>
  <c r="M163" i="1" s="1"/>
  <c r="L26" i="1"/>
  <c r="M26" i="1" s="1"/>
  <c r="L218" i="1"/>
  <c r="M218" i="1" s="1"/>
  <c r="L501" i="1"/>
  <c r="M501" i="1" s="1"/>
  <c r="L384" i="1"/>
  <c r="M384" i="1" s="1"/>
  <c r="L124" i="1"/>
  <c r="M124" i="1" s="1"/>
  <c r="L140" i="1"/>
  <c r="M140" i="1" s="1"/>
  <c r="L49" i="1"/>
  <c r="M49" i="1" s="1"/>
  <c r="L12" i="1"/>
  <c r="M12" i="1" s="1"/>
  <c r="L70" i="1"/>
  <c r="M70" i="1" s="1"/>
  <c r="L420" i="1"/>
  <c r="M420" i="1" s="1"/>
  <c r="L269" i="1"/>
  <c r="M269" i="1" s="1"/>
  <c r="L442" i="1"/>
  <c r="M442" i="1" s="1"/>
  <c r="L262" i="1"/>
  <c r="M262" i="1" s="1"/>
  <c r="L141" i="1"/>
  <c r="M141" i="1" s="1"/>
  <c r="L432" i="1"/>
  <c r="M432" i="1" s="1"/>
  <c r="L277" i="1"/>
  <c r="M277" i="1" s="1"/>
  <c r="L291" i="1"/>
  <c r="M291" i="1" s="1"/>
  <c r="L403" i="1"/>
  <c r="M403" i="1" s="1"/>
  <c r="L454" i="1"/>
  <c r="M454" i="1" s="1"/>
  <c r="L183" i="1"/>
  <c r="M183" i="1" s="1"/>
  <c r="L439" i="1"/>
  <c r="M439" i="1" s="1"/>
  <c r="L497" i="1"/>
  <c r="M497" i="1" s="1"/>
  <c r="L471" i="1"/>
  <c r="M471" i="1" s="1"/>
  <c r="L134" i="1"/>
  <c r="M134" i="1" s="1"/>
  <c r="L466" i="1"/>
  <c r="M466" i="1" s="1"/>
  <c r="L498" i="1"/>
  <c r="M498" i="1" s="1"/>
  <c r="L473" i="1"/>
  <c r="M473" i="1" s="1"/>
  <c r="L300" i="1"/>
  <c r="M300" i="1" s="1"/>
  <c r="L461" i="1"/>
  <c r="M461" i="1" s="1"/>
  <c r="L39" i="1"/>
  <c r="M39" i="1" s="1"/>
  <c r="L208" i="1"/>
  <c r="M208" i="1" s="1"/>
  <c r="L76" i="1"/>
  <c r="M76" i="1" s="1"/>
  <c r="L393" i="1"/>
  <c r="M393" i="1" s="1"/>
  <c r="L145" i="1"/>
  <c r="M145" i="1" s="1"/>
  <c r="L168" i="1"/>
  <c r="M168" i="1" s="1"/>
  <c r="L159" i="1"/>
  <c r="M159" i="1" s="1"/>
  <c r="L316" i="1"/>
  <c r="M316" i="1" s="1"/>
  <c r="L166" i="1"/>
  <c r="M166" i="1" s="1"/>
  <c r="L352" i="1"/>
  <c r="M352" i="1" s="1"/>
  <c r="L256" i="1"/>
  <c r="M256" i="1" s="1"/>
  <c r="L215" i="1"/>
  <c r="M215" i="1" s="1"/>
  <c r="L292" i="1"/>
  <c r="M292" i="1" s="1"/>
  <c r="L188" i="1"/>
  <c r="M188" i="1" s="1"/>
  <c r="L240" i="1"/>
  <c r="M240" i="1" s="1"/>
  <c r="L494" i="1"/>
  <c r="M494" i="1" s="1"/>
  <c r="L319" i="1"/>
  <c r="M319" i="1" s="1"/>
  <c r="L230" i="1"/>
  <c r="M230" i="1" s="1"/>
  <c r="L469" i="1"/>
  <c r="M469" i="1" s="1"/>
  <c r="L184" i="1"/>
  <c r="M184" i="1" s="1"/>
  <c r="L138" i="1"/>
  <c r="M138" i="1" s="1"/>
  <c r="L155" i="1"/>
  <c r="M155" i="1" s="1"/>
  <c r="L361" i="1"/>
  <c r="M361" i="1" s="1"/>
  <c r="L106" i="1"/>
  <c r="M106" i="1" s="1"/>
  <c r="L9" i="1"/>
  <c r="M9" i="1" s="1"/>
  <c r="L404" i="1"/>
  <c r="M404" i="1" s="1"/>
  <c r="L278" i="1"/>
  <c r="M278" i="1" s="1"/>
  <c r="L490" i="1"/>
  <c r="M490" i="1" s="1"/>
  <c r="L427" i="1"/>
  <c r="M427" i="1" s="1"/>
  <c r="L202" i="1"/>
  <c r="M202" i="1" s="1"/>
  <c r="L391" i="1"/>
  <c r="M391" i="1" s="1"/>
  <c r="L182" i="1"/>
  <c r="M182" i="1" s="1"/>
  <c r="L260" i="1"/>
  <c r="M260" i="1" s="1"/>
  <c r="L496" i="1"/>
  <c r="M496" i="1" s="1"/>
  <c r="L369" i="1"/>
  <c r="M369" i="1" s="1"/>
  <c r="L150" i="1"/>
  <c r="M150" i="1" s="1"/>
  <c r="L358" i="1"/>
  <c r="M358" i="1" s="1"/>
  <c r="L314" i="1"/>
  <c r="M314" i="1" s="1"/>
  <c r="L100" i="1"/>
  <c r="M100" i="1" s="1"/>
  <c r="L55" i="1"/>
  <c r="M55" i="1" s="1"/>
  <c r="L238" i="1"/>
  <c r="M238" i="1" s="1"/>
  <c r="L453" i="1"/>
  <c r="M453" i="1" s="1"/>
  <c r="L209" i="1"/>
  <c r="M209" i="1" s="1"/>
  <c r="L46" i="1"/>
  <c r="M46" i="1" s="1"/>
  <c r="L307" i="1"/>
  <c r="M307" i="1" s="1"/>
  <c r="L270" i="1"/>
  <c r="M270" i="1" s="1"/>
  <c r="L244" i="1"/>
  <c r="M244" i="1" s="1"/>
  <c r="L451" i="1"/>
  <c r="M451" i="1" s="1"/>
  <c r="L414" i="1"/>
  <c r="M414" i="1" s="1"/>
  <c r="L91" i="1"/>
  <c r="M91" i="1" s="1"/>
  <c r="L233" i="1"/>
  <c r="M233" i="1" s="1"/>
  <c r="L237" i="1"/>
  <c r="M237" i="1" s="1"/>
  <c r="L65" i="1"/>
  <c r="M65" i="1" s="1"/>
  <c r="L417" i="1"/>
  <c r="M417" i="1" s="1"/>
  <c r="L370" i="1"/>
  <c r="M370" i="1" s="1"/>
  <c r="L232" i="1"/>
  <c r="M232" i="1" s="1"/>
  <c r="L123" i="1"/>
  <c r="M123" i="1" s="1"/>
  <c r="L255" i="1"/>
  <c r="M255" i="1" s="1"/>
  <c r="K191" i="1"/>
  <c r="K305" i="1"/>
  <c r="K337" i="1"/>
  <c r="K156" i="1"/>
  <c r="K274" i="1"/>
  <c r="K450" i="1"/>
  <c r="K500" i="1"/>
  <c r="K410" i="1"/>
  <c r="K398" i="1"/>
  <c r="K298" i="1"/>
  <c r="K94" i="1"/>
  <c r="K15" i="1"/>
  <c r="K478" i="1"/>
  <c r="K58" i="1"/>
  <c r="K173" i="1"/>
  <c r="K472" i="1"/>
  <c r="K206" i="1"/>
  <c r="K165" i="1"/>
  <c r="K162" i="1"/>
  <c r="K241" i="1"/>
  <c r="K343" i="1"/>
  <c r="K479" i="1"/>
  <c r="K363" i="1"/>
  <c r="K248" i="1"/>
  <c r="K186" i="1"/>
  <c r="K333" i="1"/>
  <c r="K50" i="1"/>
  <c r="K161" i="1"/>
  <c r="K301" i="1"/>
  <c r="K258" i="1"/>
  <c r="K433" i="1"/>
  <c r="K59" i="1"/>
  <c r="K467" i="1"/>
  <c r="K339" i="1"/>
  <c r="K492" i="1"/>
  <c r="K210" i="1"/>
  <c r="K296" i="1"/>
  <c r="K225" i="1"/>
  <c r="K438" i="1"/>
  <c r="K367" i="1"/>
  <c r="K382" i="1"/>
  <c r="K395" i="1"/>
  <c r="K195" i="1"/>
  <c r="K137" i="1"/>
  <c r="K152" i="1"/>
  <c r="K72" i="1"/>
  <c r="K265" i="1"/>
  <c r="K465" i="1"/>
  <c r="K357" i="1"/>
  <c r="K493" i="1"/>
  <c r="K419" i="1"/>
  <c r="K82" i="1"/>
  <c r="K35" i="1"/>
  <c r="K324" i="1"/>
  <c r="K14" i="1"/>
  <c r="K45" i="1"/>
  <c r="K160" i="1"/>
  <c r="K288" i="1"/>
  <c r="K428" i="1"/>
  <c r="K214" i="1"/>
  <c r="K302" i="1"/>
  <c r="K418" i="1"/>
  <c r="K228" i="1"/>
  <c r="K341" i="1"/>
  <c r="K253" i="1"/>
  <c r="K297" i="1"/>
  <c r="K239" i="1"/>
  <c r="K440" i="1"/>
  <c r="K280" i="1"/>
  <c r="K64" i="1"/>
  <c r="K386" i="1"/>
  <c r="K90" i="1"/>
  <c r="K87" i="1"/>
  <c r="K176" i="1"/>
  <c r="K355" i="1"/>
  <c r="K192" i="1"/>
  <c r="K77" i="1"/>
  <c r="K133" i="1"/>
  <c r="K422" i="1"/>
  <c r="K52" i="1"/>
  <c r="K368" i="1"/>
  <c r="K83" i="1"/>
  <c r="K287" i="1"/>
  <c r="K16" i="1"/>
  <c r="K273" i="1"/>
  <c r="K423" i="1"/>
  <c r="K60" i="1"/>
  <c r="K392" i="1"/>
  <c r="K103" i="1"/>
  <c r="K245" i="1"/>
  <c r="K405" i="1"/>
  <c r="K431" i="1"/>
  <c r="K459" i="1"/>
  <c r="K474" i="1"/>
  <c r="K116" i="1"/>
  <c r="K234" i="1"/>
  <c r="K122" i="1"/>
  <c r="K85" i="1"/>
  <c r="K21" i="1"/>
  <c r="K313" i="1"/>
  <c r="K33" i="1"/>
  <c r="K118" i="1"/>
  <c r="K128" i="1"/>
  <c r="K329" i="1"/>
  <c r="K304" i="1"/>
  <c r="K487" i="1"/>
  <c r="K17" i="1"/>
  <c r="K348" i="1"/>
  <c r="K196" i="1"/>
  <c r="K401" i="1"/>
  <c r="K216" i="1"/>
  <c r="K22" i="1"/>
  <c r="K167" i="1"/>
  <c r="K315" i="1"/>
  <c r="K320" i="1"/>
  <c r="K426" i="1"/>
  <c r="K359" i="1"/>
  <c r="K41" i="1"/>
  <c r="K42" i="1"/>
  <c r="K351" i="1"/>
  <c r="K323" i="1"/>
  <c r="K455" i="1"/>
  <c r="K445" i="1"/>
  <c r="K67" i="1"/>
  <c r="K157" i="1"/>
  <c r="K425" i="1"/>
  <c r="K489" i="1"/>
  <c r="K171" i="1"/>
  <c r="K441" i="1"/>
  <c r="K217" i="1"/>
  <c r="K18" i="1"/>
  <c r="K4" i="1"/>
  <c r="K483" i="1"/>
  <c r="K470" i="1"/>
  <c r="K482" i="1"/>
  <c r="K325" i="1"/>
  <c r="K259" i="1"/>
  <c r="K387" i="1"/>
  <c r="K207" i="1"/>
  <c r="K47" i="1"/>
  <c r="K243" i="1"/>
  <c r="K120" i="1"/>
  <c r="K177" i="1"/>
  <c r="K119" i="1"/>
  <c r="K385" i="1"/>
  <c r="K338" i="1"/>
  <c r="K362" i="1"/>
  <c r="K435" i="1"/>
  <c r="K44" i="1"/>
  <c r="K389" i="1"/>
  <c r="K68" i="1"/>
  <c r="K388" i="1"/>
  <c r="K365" i="1"/>
  <c r="K268" i="1"/>
  <c r="K486" i="1"/>
  <c r="K321" i="1"/>
  <c r="K286" i="1"/>
  <c r="K89" i="1"/>
  <c r="K303" i="1"/>
  <c r="K32" i="1"/>
  <c r="K194" i="1"/>
  <c r="K464" i="1"/>
  <c r="K80" i="1"/>
  <c r="K257" i="1"/>
  <c r="K139" i="1"/>
  <c r="K73" i="1"/>
  <c r="K54" i="1"/>
  <c r="K93" i="1"/>
  <c r="K293" i="1"/>
  <c r="K98" i="1"/>
  <c r="K131" i="1"/>
  <c r="K400" i="1"/>
  <c r="K434" i="1"/>
  <c r="K437" i="1"/>
  <c r="K347" i="1"/>
  <c r="K107" i="1"/>
  <c r="K190" i="1"/>
  <c r="K61" i="1"/>
  <c r="K289" i="1"/>
  <c r="K406" i="1"/>
  <c r="K309" i="1"/>
  <c r="K92" i="1"/>
  <c r="K396" i="1"/>
  <c r="K491" i="1"/>
  <c r="K224" i="1"/>
  <c r="K242" i="1"/>
  <c r="K394" i="1"/>
  <c r="K372" i="1"/>
  <c r="K178" i="1"/>
  <c r="K261" i="1"/>
  <c r="K353" i="1"/>
  <c r="K381" i="1"/>
  <c r="K366" i="1"/>
  <c r="K364" i="1"/>
  <c r="K86" i="1"/>
  <c r="K399" i="1"/>
  <c r="K23" i="1"/>
  <c r="K331" i="1"/>
  <c r="K169" i="1"/>
  <c r="K480" i="1"/>
  <c r="K187" i="1"/>
  <c r="K402" i="1"/>
  <c r="K112" i="1"/>
  <c r="K151" i="1"/>
  <c r="K127" i="1"/>
  <c r="K146" i="1"/>
  <c r="K251" i="1"/>
  <c r="K126" i="1"/>
  <c r="K334" i="1"/>
  <c r="K199" i="1"/>
  <c r="K130" i="1"/>
  <c r="K135" i="1"/>
  <c r="K113" i="1"/>
  <c r="K20" i="1"/>
  <c r="K430" i="1"/>
  <c r="K284" i="1"/>
  <c r="K424" i="1"/>
  <c r="K446" i="1"/>
  <c r="K172" i="1"/>
  <c r="K318" i="1"/>
  <c r="K285" i="1"/>
  <c r="K282" i="1"/>
  <c r="K375" i="1"/>
  <c r="K71" i="1"/>
  <c r="K376" i="1"/>
  <c r="K379" i="1"/>
  <c r="K185" i="1"/>
  <c r="K181" i="1"/>
  <c r="K340" i="1"/>
  <c r="K110" i="1"/>
  <c r="K246" i="1"/>
  <c r="K373" i="1"/>
  <c r="K299" i="1"/>
  <c r="K31" i="1"/>
  <c r="K412" i="1"/>
  <c r="K99" i="1"/>
  <c r="K81" i="1"/>
  <c r="K390" i="1"/>
  <c r="K263" i="1"/>
  <c r="K456" i="1"/>
  <c r="K415" i="1"/>
  <c r="K3" i="1"/>
  <c r="K53" i="1"/>
  <c r="K211" i="1"/>
  <c r="K449" i="1"/>
  <c r="K158" i="1"/>
  <c r="K495" i="1"/>
  <c r="K266" i="1"/>
  <c r="K310" i="1"/>
  <c r="K19" i="1"/>
  <c r="K226" i="1"/>
  <c r="K488" i="1"/>
  <c r="K254" i="1"/>
  <c r="K198" i="1"/>
  <c r="K235" i="1"/>
  <c r="K330" i="1"/>
  <c r="K416" i="1"/>
  <c r="K164" i="1"/>
  <c r="K485" i="1"/>
  <c r="K306" i="1"/>
  <c r="K117" i="1"/>
  <c r="K149" i="1"/>
  <c r="K276" i="1"/>
  <c r="K336" i="1"/>
  <c r="K458" i="1"/>
  <c r="K201" i="1"/>
  <c r="K125" i="1"/>
  <c r="K174" i="1"/>
  <c r="K111" i="1"/>
  <c r="K213" i="1"/>
  <c r="K271" i="1"/>
  <c r="K344" i="1"/>
  <c r="K279" i="1"/>
  <c r="K30" i="1"/>
  <c r="K475" i="1"/>
  <c r="K104" i="1"/>
  <c r="K121" i="1"/>
  <c r="K448" i="1"/>
  <c r="K189" i="1"/>
  <c r="K457" i="1"/>
  <c r="K29" i="1"/>
  <c r="K327" i="1"/>
  <c r="K499" i="1"/>
  <c r="K175" i="1"/>
  <c r="K377" i="1"/>
  <c r="K48" i="1"/>
  <c r="K114" i="1"/>
  <c r="K193" i="1"/>
  <c r="K452" i="1"/>
  <c r="K75" i="1"/>
  <c r="K143" i="1"/>
  <c r="K219" i="1"/>
  <c r="K443" i="1"/>
  <c r="K105" i="1"/>
  <c r="K205" i="1"/>
  <c r="K153" i="1"/>
  <c r="K88" i="1"/>
  <c r="K345" i="1"/>
  <c r="K326" i="1"/>
  <c r="K477" i="1"/>
  <c r="K108" i="1"/>
  <c r="K2" i="1"/>
  <c r="K136" i="1"/>
  <c r="K197" i="1"/>
  <c r="K115" i="1"/>
  <c r="K311" i="1"/>
  <c r="K476" i="1"/>
  <c r="K25" i="1"/>
  <c r="K28" i="1"/>
  <c r="K346" i="1"/>
  <c r="K481" i="1"/>
  <c r="K429" i="1"/>
  <c r="K397" i="1"/>
  <c r="K97" i="1"/>
  <c r="K154" i="1"/>
  <c r="K66" i="1"/>
  <c r="K79" i="1"/>
  <c r="K11" i="1"/>
  <c r="K5" i="1"/>
  <c r="K267" i="1"/>
  <c r="K109" i="1"/>
  <c r="K84" i="1"/>
  <c r="K10" i="1"/>
  <c r="K221" i="1"/>
  <c r="K51" i="1"/>
  <c r="K250" i="1"/>
  <c r="K13" i="1"/>
  <c r="K342" i="1"/>
  <c r="K356" i="1"/>
  <c r="K413" i="1"/>
  <c r="K252" i="1"/>
  <c r="K335" i="1"/>
  <c r="K56" i="1"/>
  <c r="K36" i="1"/>
  <c r="K295" i="1"/>
  <c r="K43" i="1"/>
  <c r="K264" i="1"/>
  <c r="K62" i="1"/>
  <c r="K101" i="1"/>
  <c r="K484" i="1"/>
  <c r="K129" i="1"/>
  <c r="K69" i="1"/>
  <c r="K142" i="1"/>
  <c r="K354" i="1"/>
  <c r="K411" i="1"/>
  <c r="K308" i="1"/>
  <c r="K37" i="1"/>
  <c r="K24" i="1"/>
  <c r="K283" i="1"/>
  <c r="K7" i="1"/>
  <c r="K8" i="1"/>
  <c r="K360" i="1"/>
  <c r="K281" i="1"/>
  <c r="K27" i="1"/>
  <c r="K328" i="1"/>
  <c r="K223" i="1"/>
  <c r="K6" i="1"/>
  <c r="K200" i="1"/>
  <c r="K378" i="1"/>
  <c r="K444" i="1"/>
  <c r="K212" i="1"/>
  <c r="K74" i="1"/>
  <c r="K249" i="1"/>
  <c r="K203" i="1"/>
  <c r="K374" i="1"/>
  <c r="K460" i="1"/>
  <c r="K229" i="1"/>
  <c r="K468" i="1"/>
  <c r="K322" i="1"/>
  <c r="K220" i="1"/>
  <c r="K40" i="1"/>
  <c r="K349" i="1"/>
  <c r="K34" i="1"/>
  <c r="K96" i="1"/>
  <c r="K57" i="1"/>
  <c r="K447" i="1"/>
  <c r="K236" i="1"/>
  <c r="K78" i="1"/>
  <c r="K38" i="1"/>
  <c r="K462" i="1"/>
  <c r="K132" i="1"/>
  <c r="K332" i="1"/>
  <c r="K179" i="1"/>
  <c r="K421" i="1"/>
  <c r="K317" i="1"/>
  <c r="K436" i="1"/>
  <c r="K170" i="1"/>
  <c r="K275" i="1"/>
  <c r="K95" i="1"/>
  <c r="K63" i="1"/>
  <c r="K383" i="1"/>
  <c r="K408" i="1"/>
  <c r="K144" i="1"/>
  <c r="K463" i="1"/>
  <c r="K350" i="1"/>
  <c r="K180" i="1"/>
  <c r="K147" i="1"/>
  <c r="K231" i="1"/>
  <c r="K227" i="1"/>
  <c r="K290" i="1"/>
  <c r="K407" i="1"/>
  <c r="K102" i="1"/>
  <c r="K247" i="1"/>
  <c r="K294" i="1"/>
  <c r="K148" i="1"/>
  <c r="K371" i="1"/>
  <c r="K222" i="1"/>
  <c r="K312" i="1"/>
  <c r="K409" i="1"/>
  <c r="K204" i="1"/>
  <c r="K272" i="1"/>
  <c r="K163" i="1"/>
  <c r="K26" i="1"/>
  <c r="K218" i="1"/>
  <c r="K501" i="1"/>
  <c r="K384" i="1"/>
  <c r="K124" i="1"/>
  <c r="K140" i="1"/>
  <c r="K49" i="1"/>
  <c r="K12" i="1"/>
  <c r="K70" i="1"/>
  <c r="K420" i="1"/>
  <c r="K269" i="1"/>
  <c r="K442" i="1"/>
  <c r="K262" i="1"/>
  <c r="K141" i="1"/>
  <c r="K432" i="1"/>
  <c r="K277" i="1"/>
  <c r="K291" i="1"/>
  <c r="K403" i="1"/>
  <c r="K454" i="1"/>
  <c r="K183" i="1"/>
  <c r="K439" i="1"/>
  <c r="K497" i="1"/>
  <c r="K471" i="1"/>
  <c r="K134" i="1"/>
  <c r="K466" i="1"/>
  <c r="K498" i="1"/>
  <c r="K473" i="1"/>
  <c r="K300" i="1"/>
  <c r="K461" i="1"/>
  <c r="K39" i="1"/>
  <c r="K208" i="1"/>
  <c r="K76" i="1"/>
  <c r="K393" i="1"/>
  <c r="K145" i="1"/>
  <c r="K168" i="1"/>
  <c r="K159" i="1"/>
  <c r="K316" i="1"/>
  <c r="K166" i="1"/>
  <c r="K352" i="1"/>
  <c r="K256" i="1"/>
  <c r="K215" i="1"/>
  <c r="K292" i="1"/>
  <c r="K188" i="1"/>
  <c r="K240" i="1"/>
  <c r="K494" i="1"/>
  <c r="K319" i="1"/>
  <c r="K230" i="1"/>
  <c r="K469" i="1"/>
  <c r="K184" i="1"/>
  <c r="K138" i="1"/>
  <c r="K155" i="1"/>
  <c r="K361" i="1"/>
  <c r="K106" i="1"/>
  <c r="K9" i="1"/>
  <c r="K404" i="1"/>
  <c r="K278" i="1"/>
  <c r="K490" i="1"/>
  <c r="K427" i="1"/>
  <c r="K202" i="1"/>
  <c r="K391" i="1"/>
  <c r="K182" i="1"/>
  <c r="K260" i="1"/>
  <c r="K496" i="1"/>
  <c r="K369" i="1"/>
  <c r="K150" i="1"/>
  <c r="K358" i="1"/>
  <c r="K314" i="1"/>
  <c r="K100" i="1"/>
  <c r="K55" i="1"/>
  <c r="K238" i="1"/>
  <c r="K453" i="1"/>
  <c r="K209" i="1"/>
  <c r="K46" i="1"/>
  <c r="K307" i="1"/>
  <c r="K270" i="1"/>
  <c r="K244" i="1"/>
  <c r="K451" i="1"/>
  <c r="K414" i="1"/>
  <c r="K91" i="1"/>
  <c r="K233" i="1"/>
  <c r="K237" i="1"/>
  <c r="K65" i="1"/>
  <c r="K417" i="1"/>
  <c r="K370" i="1"/>
  <c r="K232" i="1"/>
  <c r="K123" i="1"/>
  <c r="K255" i="1"/>
  <c r="J191" i="1"/>
  <c r="J305" i="1"/>
  <c r="J337" i="1"/>
  <c r="J156" i="1"/>
  <c r="J274" i="1"/>
  <c r="J450" i="1"/>
  <c r="J500" i="1"/>
  <c r="J410" i="1"/>
  <c r="J398" i="1"/>
  <c r="J298" i="1"/>
  <c r="J94" i="1"/>
  <c r="J15" i="1"/>
  <c r="J478" i="1"/>
  <c r="J58" i="1"/>
  <c r="J173" i="1"/>
  <c r="J472" i="1"/>
  <c r="J206" i="1"/>
  <c r="J165" i="1"/>
  <c r="J162" i="1"/>
  <c r="J241" i="1"/>
  <c r="J343" i="1"/>
  <c r="J479" i="1"/>
  <c r="J363" i="1"/>
  <c r="J248" i="1"/>
  <c r="J186" i="1"/>
  <c r="J333" i="1"/>
  <c r="J50" i="1"/>
  <c r="J161" i="1"/>
  <c r="J301" i="1"/>
  <c r="J258" i="1"/>
  <c r="J433" i="1"/>
  <c r="J59" i="1"/>
  <c r="J467" i="1"/>
  <c r="J339" i="1"/>
  <c r="J492" i="1"/>
  <c r="J210" i="1"/>
  <c r="J296" i="1"/>
  <c r="J225" i="1"/>
  <c r="J438" i="1"/>
  <c r="J367" i="1"/>
  <c r="J382" i="1"/>
  <c r="J395" i="1"/>
  <c r="J195" i="1"/>
  <c r="J137" i="1"/>
  <c r="J152" i="1"/>
  <c r="J72" i="1"/>
  <c r="J265" i="1"/>
  <c r="J465" i="1"/>
  <c r="J357" i="1"/>
  <c r="J493" i="1"/>
  <c r="J419" i="1"/>
  <c r="J82" i="1"/>
  <c r="J35" i="1"/>
  <c r="J324" i="1"/>
  <c r="J14" i="1"/>
  <c r="J45" i="1"/>
  <c r="J160" i="1"/>
  <c r="J288" i="1"/>
  <c r="J428" i="1"/>
  <c r="J214" i="1"/>
  <c r="J302" i="1"/>
  <c r="J418" i="1"/>
  <c r="J228" i="1"/>
  <c r="J341" i="1"/>
  <c r="J253" i="1"/>
  <c r="J297" i="1"/>
  <c r="J239" i="1"/>
  <c r="J440" i="1"/>
  <c r="J280" i="1"/>
  <c r="J64" i="1"/>
  <c r="J386" i="1"/>
  <c r="J90" i="1"/>
  <c r="J87" i="1"/>
  <c r="J176" i="1"/>
  <c r="J355" i="1"/>
  <c r="J192" i="1"/>
  <c r="J77" i="1"/>
  <c r="J133" i="1"/>
  <c r="J422" i="1"/>
  <c r="J52" i="1"/>
  <c r="J368" i="1"/>
  <c r="J83" i="1"/>
  <c r="J287" i="1"/>
  <c r="J16" i="1"/>
  <c r="J273" i="1"/>
  <c r="J423" i="1"/>
  <c r="J60" i="1"/>
  <c r="J392" i="1"/>
  <c r="J103" i="1"/>
  <c r="J245" i="1"/>
  <c r="J405" i="1"/>
  <c r="J431" i="1"/>
  <c r="J459" i="1"/>
  <c r="J474" i="1"/>
  <c r="J116" i="1"/>
  <c r="J234" i="1"/>
  <c r="J122" i="1"/>
  <c r="J85" i="1"/>
  <c r="J21" i="1"/>
  <c r="J313" i="1"/>
  <c r="J33" i="1"/>
  <c r="J118" i="1"/>
  <c r="J128" i="1"/>
  <c r="J329" i="1"/>
  <c r="J304" i="1"/>
  <c r="J487" i="1"/>
  <c r="J17" i="1"/>
  <c r="J348" i="1"/>
  <c r="J196" i="1"/>
  <c r="J401" i="1"/>
  <c r="J216" i="1"/>
  <c r="J22" i="1"/>
  <c r="J167" i="1"/>
  <c r="J315" i="1"/>
  <c r="J320" i="1"/>
  <c r="J426" i="1"/>
  <c r="J359" i="1"/>
  <c r="J41" i="1"/>
  <c r="J42" i="1"/>
  <c r="J351" i="1"/>
  <c r="J323" i="1"/>
  <c r="J455" i="1"/>
  <c r="J445" i="1"/>
  <c r="J67" i="1"/>
  <c r="J157" i="1"/>
  <c r="J425" i="1"/>
  <c r="J489" i="1"/>
  <c r="J171" i="1"/>
  <c r="J441" i="1"/>
  <c r="J217" i="1"/>
  <c r="J18" i="1"/>
  <c r="J4" i="1"/>
  <c r="J483" i="1"/>
  <c r="J470" i="1"/>
  <c r="J482" i="1"/>
  <c r="J325" i="1"/>
  <c r="J259" i="1"/>
  <c r="J387" i="1"/>
  <c r="J207" i="1"/>
  <c r="J47" i="1"/>
  <c r="J243" i="1"/>
  <c r="J120" i="1"/>
  <c r="J177" i="1"/>
  <c r="J119" i="1"/>
  <c r="J385" i="1"/>
  <c r="J338" i="1"/>
  <c r="J362" i="1"/>
  <c r="J435" i="1"/>
  <c r="J44" i="1"/>
  <c r="J389" i="1"/>
  <c r="J68" i="1"/>
  <c r="J388" i="1"/>
  <c r="J365" i="1"/>
  <c r="J268" i="1"/>
  <c r="J486" i="1"/>
  <c r="J321" i="1"/>
  <c r="J286" i="1"/>
  <c r="J89" i="1"/>
  <c r="J303" i="1"/>
  <c r="J32" i="1"/>
  <c r="J194" i="1"/>
  <c r="J464" i="1"/>
  <c r="J80" i="1"/>
  <c r="J257" i="1"/>
  <c r="J139" i="1"/>
  <c r="J73" i="1"/>
  <c r="J54" i="1"/>
  <c r="J93" i="1"/>
  <c r="J293" i="1"/>
  <c r="J98" i="1"/>
  <c r="J131" i="1"/>
  <c r="J400" i="1"/>
  <c r="J434" i="1"/>
  <c r="J437" i="1"/>
  <c r="J347" i="1"/>
  <c r="J107" i="1"/>
  <c r="J190" i="1"/>
  <c r="J61" i="1"/>
  <c r="J289" i="1"/>
  <c r="J406" i="1"/>
  <c r="J309" i="1"/>
  <c r="J92" i="1"/>
  <c r="J396" i="1"/>
  <c r="J491" i="1"/>
  <c r="J224" i="1"/>
  <c r="J242" i="1"/>
  <c r="J394" i="1"/>
  <c r="J372" i="1"/>
  <c r="J178" i="1"/>
  <c r="J261" i="1"/>
  <c r="J353" i="1"/>
  <c r="J381" i="1"/>
  <c r="J366" i="1"/>
  <c r="J364" i="1"/>
  <c r="J86" i="1"/>
  <c r="J399" i="1"/>
  <c r="J23" i="1"/>
  <c r="J331" i="1"/>
  <c r="J169" i="1"/>
  <c r="J480" i="1"/>
  <c r="J187" i="1"/>
  <c r="J402" i="1"/>
  <c r="J112" i="1"/>
  <c r="J151" i="1"/>
  <c r="J127" i="1"/>
  <c r="J146" i="1"/>
  <c r="J251" i="1"/>
  <c r="J126" i="1"/>
  <c r="J334" i="1"/>
  <c r="J199" i="1"/>
  <c r="J130" i="1"/>
  <c r="J135" i="1"/>
  <c r="J113" i="1"/>
  <c r="J20" i="1"/>
  <c r="J430" i="1"/>
  <c r="J284" i="1"/>
  <c r="J424" i="1"/>
  <c r="J446" i="1"/>
  <c r="J172" i="1"/>
  <c r="J318" i="1"/>
  <c r="J285" i="1"/>
  <c r="J282" i="1"/>
  <c r="J375" i="1"/>
  <c r="J71" i="1"/>
  <c r="J376" i="1"/>
  <c r="J379" i="1"/>
  <c r="J185" i="1"/>
  <c r="J181" i="1"/>
  <c r="J340" i="1"/>
  <c r="J110" i="1"/>
  <c r="J246" i="1"/>
  <c r="J373" i="1"/>
  <c r="J299" i="1"/>
  <c r="J31" i="1"/>
  <c r="J412" i="1"/>
  <c r="J99" i="1"/>
  <c r="J81" i="1"/>
  <c r="J390" i="1"/>
  <c r="J263" i="1"/>
  <c r="J456" i="1"/>
  <c r="J415" i="1"/>
  <c r="J3" i="1"/>
  <c r="J53" i="1"/>
  <c r="J211" i="1"/>
  <c r="J449" i="1"/>
  <c r="J158" i="1"/>
  <c r="J495" i="1"/>
  <c r="J266" i="1"/>
  <c r="J310" i="1"/>
  <c r="J19" i="1"/>
  <c r="J226" i="1"/>
  <c r="J488" i="1"/>
  <c r="J254" i="1"/>
  <c r="J198" i="1"/>
  <c r="J235" i="1"/>
  <c r="J330" i="1"/>
  <c r="J416" i="1"/>
  <c r="J164" i="1"/>
  <c r="J485" i="1"/>
  <c r="J306" i="1"/>
  <c r="J117" i="1"/>
  <c r="J149" i="1"/>
  <c r="J276" i="1"/>
  <c r="J336" i="1"/>
  <c r="J458" i="1"/>
  <c r="J201" i="1"/>
  <c r="J125" i="1"/>
  <c r="J174" i="1"/>
  <c r="J111" i="1"/>
  <c r="J213" i="1"/>
  <c r="J271" i="1"/>
  <c r="J344" i="1"/>
  <c r="J279" i="1"/>
  <c r="J30" i="1"/>
  <c r="J475" i="1"/>
  <c r="J104" i="1"/>
  <c r="J121" i="1"/>
  <c r="J448" i="1"/>
  <c r="J189" i="1"/>
  <c r="J457" i="1"/>
  <c r="J29" i="1"/>
  <c r="J327" i="1"/>
  <c r="J499" i="1"/>
  <c r="J175" i="1"/>
  <c r="J377" i="1"/>
  <c r="J48" i="1"/>
  <c r="J114" i="1"/>
  <c r="J193" i="1"/>
  <c r="J452" i="1"/>
  <c r="J75" i="1"/>
  <c r="J143" i="1"/>
  <c r="J219" i="1"/>
  <c r="J443" i="1"/>
  <c r="J105" i="1"/>
  <c r="J205" i="1"/>
  <c r="J153" i="1"/>
  <c r="J88" i="1"/>
  <c r="J345" i="1"/>
  <c r="J326" i="1"/>
  <c r="J477" i="1"/>
  <c r="J108" i="1"/>
  <c r="J2" i="1"/>
  <c r="J136" i="1"/>
  <c r="J197" i="1"/>
  <c r="J115" i="1"/>
  <c r="J311" i="1"/>
  <c r="J476" i="1"/>
  <c r="J25" i="1"/>
  <c r="J28" i="1"/>
  <c r="J346" i="1"/>
  <c r="J481" i="1"/>
  <c r="J429" i="1"/>
  <c r="J397" i="1"/>
  <c r="J97" i="1"/>
  <c r="J154" i="1"/>
  <c r="J66" i="1"/>
  <c r="J79" i="1"/>
  <c r="J11" i="1"/>
  <c r="J5" i="1"/>
  <c r="J267" i="1"/>
  <c r="J109" i="1"/>
  <c r="J84" i="1"/>
  <c r="J10" i="1"/>
  <c r="J221" i="1"/>
  <c r="J51" i="1"/>
  <c r="J250" i="1"/>
  <c r="J13" i="1"/>
  <c r="J342" i="1"/>
  <c r="J356" i="1"/>
  <c r="J413" i="1"/>
  <c r="J252" i="1"/>
  <c r="J335" i="1"/>
  <c r="J56" i="1"/>
  <c r="J36" i="1"/>
  <c r="J295" i="1"/>
  <c r="J43" i="1"/>
  <c r="J264" i="1"/>
  <c r="J62" i="1"/>
  <c r="J101" i="1"/>
  <c r="J484" i="1"/>
  <c r="J129" i="1"/>
  <c r="J69" i="1"/>
  <c r="J142" i="1"/>
  <c r="J354" i="1"/>
  <c r="J411" i="1"/>
  <c r="J308" i="1"/>
  <c r="J37" i="1"/>
  <c r="J24" i="1"/>
  <c r="J283" i="1"/>
  <c r="J7" i="1"/>
  <c r="J8" i="1"/>
  <c r="J360" i="1"/>
  <c r="J281" i="1"/>
  <c r="J27" i="1"/>
  <c r="J328" i="1"/>
  <c r="J223" i="1"/>
  <c r="J6" i="1"/>
  <c r="J200" i="1"/>
  <c r="J378" i="1"/>
  <c r="J444" i="1"/>
  <c r="J212" i="1"/>
  <c r="J74" i="1"/>
  <c r="J249" i="1"/>
  <c r="J203" i="1"/>
  <c r="J374" i="1"/>
  <c r="J460" i="1"/>
  <c r="J229" i="1"/>
  <c r="J468" i="1"/>
  <c r="J322" i="1"/>
  <c r="J220" i="1"/>
  <c r="J40" i="1"/>
  <c r="J349" i="1"/>
  <c r="J34" i="1"/>
  <c r="J96" i="1"/>
  <c r="J57" i="1"/>
  <c r="J447" i="1"/>
  <c r="J236" i="1"/>
  <c r="J78" i="1"/>
  <c r="J38" i="1"/>
  <c r="J462" i="1"/>
  <c r="J132" i="1"/>
  <c r="J332" i="1"/>
  <c r="J179" i="1"/>
  <c r="J421" i="1"/>
  <c r="J317" i="1"/>
  <c r="J436" i="1"/>
  <c r="J170" i="1"/>
  <c r="J275" i="1"/>
  <c r="J95" i="1"/>
  <c r="J63" i="1"/>
  <c r="J383" i="1"/>
  <c r="J408" i="1"/>
  <c r="J144" i="1"/>
  <c r="J463" i="1"/>
  <c r="J350" i="1"/>
  <c r="J180" i="1"/>
  <c r="J147" i="1"/>
  <c r="J231" i="1"/>
  <c r="J227" i="1"/>
  <c r="J290" i="1"/>
  <c r="J407" i="1"/>
  <c r="J102" i="1"/>
  <c r="J247" i="1"/>
  <c r="J294" i="1"/>
  <c r="J148" i="1"/>
  <c r="J371" i="1"/>
  <c r="J222" i="1"/>
  <c r="J312" i="1"/>
  <c r="J409" i="1"/>
  <c r="J204" i="1"/>
  <c r="J272" i="1"/>
  <c r="J163" i="1"/>
  <c r="J26" i="1"/>
  <c r="J218" i="1"/>
  <c r="J501" i="1"/>
  <c r="J384" i="1"/>
  <c r="J124" i="1"/>
  <c r="J140" i="1"/>
  <c r="J49" i="1"/>
  <c r="J12" i="1"/>
  <c r="J70" i="1"/>
  <c r="J420" i="1"/>
  <c r="J269" i="1"/>
  <c r="J442" i="1"/>
  <c r="J262" i="1"/>
  <c r="J141" i="1"/>
  <c r="J432" i="1"/>
  <c r="J277" i="1"/>
  <c r="J291" i="1"/>
  <c r="J403" i="1"/>
  <c r="J454" i="1"/>
  <c r="J183" i="1"/>
  <c r="J439" i="1"/>
  <c r="J497" i="1"/>
  <c r="J471" i="1"/>
  <c r="J134" i="1"/>
  <c r="J466" i="1"/>
  <c r="J498" i="1"/>
  <c r="J473" i="1"/>
  <c r="J300" i="1"/>
  <c r="J461" i="1"/>
  <c r="J39" i="1"/>
  <c r="J208" i="1"/>
  <c r="J76" i="1"/>
  <c r="J393" i="1"/>
  <c r="J145" i="1"/>
  <c r="J168" i="1"/>
  <c r="J159" i="1"/>
  <c r="J316" i="1"/>
  <c r="J166" i="1"/>
  <c r="J352" i="1"/>
  <c r="J256" i="1"/>
  <c r="J215" i="1"/>
  <c r="J292" i="1"/>
  <c r="J188" i="1"/>
  <c r="J240" i="1"/>
  <c r="J494" i="1"/>
  <c r="J319" i="1"/>
  <c r="J230" i="1"/>
  <c r="J469" i="1"/>
  <c r="J184" i="1"/>
  <c r="J138" i="1"/>
  <c r="J155" i="1"/>
  <c r="J361" i="1"/>
  <c r="J106" i="1"/>
  <c r="J9" i="1"/>
  <c r="J404" i="1"/>
  <c r="J278" i="1"/>
  <c r="J490" i="1"/>
  <c r="J427" i="1"/>
  <c r="J202" i="1"/>
  <c r="J391" i="1"/>
  <c r="J182" i="1"/>
  <c r="J260" i="1"/>
  <c r="J496" i="1"/>
  <c r="J369" i="1"/>
  <c r="J150" i="1"/>
  <c r="J358" i="1"/>
  <c r="J314" i="1"/>
  <c r="J100" i="1"/>
  <c r="J55" i="1"/>
  <c r="J238" i="1"/>
  <c r="J453" i="1"/>
  <c r="J209" i="1"/>
  <c r="J46" i="1"/>
  <c r="J307" i="1"/>
  <c r="J270" i="1"/>
  <c r="J244" i="1"/>
  <c r="J451" i="1"/>
  <c r="J414" i="1"/>
  <c r="J91" i="1"/>
  <c r="J233" i="1"/>
  <c r="J237" i="1"/>
  <c r="J65" i="1"/>
  <c r="J417" i="1"/>
  <c r="J370" i="1"/>
  <c r="J232" i="1"/>
  <c r="J123" i="1"/>
  <c r="J255" i="1"/>
  <c r="L380" i="1"/>
  <c r="M380" i="1" s="1"/>
  <c r="J380" i="1"/>
  <c r="I191" i="1"/>
  <c r="I305" i="1"/>
  <c r="I337" i="1"/>
  <c r="I156" i="1"/>
  <c r="I274" i="1"/>
  <c r="I450" i="1"/>
  <c r="I500" i="1"/>
  <c r="I410" i="1"/>
  <c r="I398" i="1"/>
  <c r="I298" i="1"/>
  <c r="I94" i="1"/>
  <c r="I15" i="1"/>
  <c r="I478" i="1"/>
  <c r="I58" i="1"/>
  <c r="I173" i="1"/>
  <c r="I472" i="1"/>
  <c r="I206" i="1"/>
  <c r="I165" i="1"/>
  <c r="I162" i="1"/>
  <c r="I241" i="1"/>
  <c r="I343" i="1"/>
  <c r="I479" i="1"/>
  <c r="I363" i="1"/>
  <c r="I248" i="1"/>
  <c r="I186" i="1"/>
  <c r="I333" i="1"/>
  <c r="I50" i="1"/>
  <c r="I161" i="1"/>
  <c r="I301" i="1"/>
  <c r="I258" i="1"/>
  <c r="I433" i="1"/>
  <c r="I59" i="1"/>
  <c r="I467" i="1"/>
  <c r="I339" i="1"/>
  <c r="I492" i="1"/>
  <c r="I210" i="1"/>
  <c r="I296" i="1"/>
  <c r="I225" i="1"/>
  <c r="I438" i="1"/>
  <c r="I367" i="1"/>
  <c r="I382" i="1"/>
  <c r="I395" i="1"/>
  <c r="I195" i="1"/>
  <c r="I137" i="1"/>
  <c r="I152" i="1"/>
  <c r="I72" i="1"/>
  <c r="I265" i="1"/>
  <c r="I465" i="1"/>
  <c r="I357" i="1"/>
  <c r="I493" i="1"/>
  <c r="I419" i="1"/>
  <c r="I82" i="1"/>
  <c r="I35" i="1"/>
  <c r="I324" i="1"/>
  <c r="I14" i="1"/>
  <c r="I45" i="1"/>
  <c r="I160" i="1"/>
  <c r="I288" i="1"/>
  <c r="I428" i="1"/>
  <c r="I214" i="1"/>
  <c r="I302" i="1"/>
  <c r="I418" i="1"/>
  <c r="I228" i="1"/>
  <c r="I341" i="1"/>
  <c r="I253" i="1"/>
  <c r="I297" i="1"/>
  <c r="I239" i="1"/>
  <c r="I440" i="1"/>
  <c r="I280" i="1"/>
  <c r="I64" i="1"/>
  <c r="I386" i="1"/>
  <c r="I90" i="1"/>
  <c r="I87" i="1"/>
  <c r="I176" i="1"/>
  <c r="I355" i="1"/>
  <c r="I192" i="1"/>
  <c r="I77" i="1"/>
  <c r="I133" i="1"/>
  <c r="I422" i="1"/>
  <c r="I52" i="1"/>
  <c r="I368" i="1"/>
  <c r="I83" i="1"/>
  <c r="I287" i="1"/>
  <c r="I16" i="1"/>
  <c r="I273" i="1"/>
  <c r="I423" i="1"/>
  <c r="I60" i="1"/>
  <c r="I392" i="1"/>
  <c r="I103" i="1"/>
  <c r="I245" i="1"/>
  <c r="I405" i="1"/>
  <c r="I431" i="1"/>
  <c r="I459" i="1"/>
  <c r="I474" i="1"/>
  <c r="I116" i="1"/>
  <c r="I234" i="1"/>
  <c r="I122" i="1"/>
  <c r="I85" i="1"/>
  <c r="I21" i="1"/>
  <c r="I313" i="1"/>
  <c r="I33" i="1"/>
  <c r="I118" i="1"/>
  <c r="I128" i="1"/>
  <c r="I329" i="1"/>
  <c r="I304" i="1"/>
  <c r="I487" i="1"/>
  <c r="I17" i="1"/>
  <c r="I348" i="1"/>
  <c r="I196" i="1"/>
  <c r="I401" i="1"/>
  <c r="I216" i="1"/>
  <c r="I22" i="1"/>
  <c r="I167" i="1"/>
  <c r="I315" i="1"/>
  <c r="I320" i="1"/>
  <c r="I426" i="1"/>
  <c r="I359" i="1"/>
  <c r="I41" i="1"/>
  <c r="I42" i="1"/>
  <c r="I351" i="1"/>
  <c r="I323" i="1"/>
  <c r="I455" i="1"/>
  <c r="I445" i="1"/>
  <c r="I67" i="1"/>
  <c r="I157" i="1"/>
  <c r="I425" i="1"/>
  <c r="I489" i="1"/>
  <c r="I171" i="1"/>
  <c r="I441" i="1"/>
  <c r="I217" i="1"/>
  <c r="I18" i="1"/>
  <c r="I4" i="1"/>
  <c r="I483" i="1"/>
  <c r="I470" i="1"/>
  <c r="I482" i="1"/>
  <c r="I325" i="1"/>
  <c r="I259" i="1"/>
  <c r="I387" i="1"/>
  <c r="I207" i="1"/>
  <c r="I47" i="1"/>
  <c r="I243" i="1"/>
  <c r="I120" i="1"/>
  <c r="I177" i="1"/>
  <c r="I119" i="1"/>
  <c r="I385" i="1"/>
  <c r="I338" i="1"/>
  <c r="I362" i="1"/>
  <c r="I435" i="1"/>
  <c r="I44" i="1"/>
  <c r="I389" i="1"/>
  <c r="I68" i="1"/>
  <c r="I388" i="1"/>
  <c r="I365" i="1"/>
  <c r="I268" i="1"/>
  <c r="I486" i="1"/>
  <c r="I321" i="1"/>
  <c r="I286" i="1"/>
  <c r="I89" i="1"/>
  <c r="I303" i="1"/>
  <c r="I32" i="1"/>
  <c r="I194" i="1"/>
  <c r="I464" i="1"/>
  <c r="I80" i="1"/>
  <c r="I257" i="1"/>
  <c r="I139" i="1"/>
  <c r="I73" i="1"/>
  <c r="I54" i="1"/>
  <c r="I93" i="1"/>
  <c r="I293" i="1"/>
  <c r="I98" i="1"/>
  <c r="I131" i="1"/>
  <c r="I400" i="1"/>
  <c r="I434" i="1"/>
  <c r="I437" i="1"/>
  <c r="I347" i="1"/>
  <c r="I107" i="1"/>
  <c r="I190" i="1"/>
  <c r="I61" i="1"/>
  <c r="I289" i="1"/>
  <c r="I406" i="1"/>
  <c r="I309" i="1"/>
  <c r="I92" i="1"/>
  <c r="I396" i="1"/>
  <c r="I491" i="1"/>
  <c r="I224" i="1"/>
  <c r="I242" i="1"/>
  <c r="I394" i="1"/>
  <c r="I372" i="1"/>
  <c r="I178" i="1"/>
  <c r="I261" i="1"/>
  <c r="I353" i="1"/>
  <c r="I381" i="1"/>
  <c r="I366" i="1"/>
  <c r="I364" i="1"/>
  <c r="I86" i="1"/>
  <c r="I399" i="1"/>
  <c r="I23" i="1"/>
  <c r="I331" i="1"/>
  <c r="I169" i="1"/>
  <c r="I480" i="1"/>
  <c r="I187" i="1"/>
  <c r="I402" i="1"/>
  <c r="I112" i="1"/>
  <c r="I151" i="1"/>
  <c r="I127" i="1"/>
  <c r="I146" i="1"/>
  <c r="I251" i="1"/>
  <c r="I126" i="1"/>
  <c r="I334" i="1"/>
  <c r="I199" i="1"/>
  <c r="I130" i="1"/>
  <c r="I135" i="1"/>
  <c r="I113" i="1"/>
  <c r="I20" i="1"/>
  <c r="I430" i="1"/>
  <c r="I284" i="1"/>
  <c r="I424" i="1"/>
  <c r="I446" i="1"/>
  <c r="I172" i="1"/>
  <c r="I318" i="1"/>
  <c r="I285" i="1"/>
  <c r="I282" i="1"/>
  <c r="I375" i="1"/>
  <c r="I71" i="1"/>
  <c r="I376" i="1"/>
  <c r="I379" i="1"/>
  <c r="I185" i="1"/>
  <c r="I181" i="1"/>
  <c r="I340" i="1"/>
  <c r="I110" i="1"/>
  <c r="I246" i="1"/>
  <c r="I373" i="1"/>
  <c r="I299" i="1"/>
  <c r="I31" i="1"/>
  <c r="I412" i="1"/>
  <c r="I99" i="1"/>
  <c r="I81" i="1"/>
  <c r="I390" i="1"/>
  <c r="I263" i="1"/>
  <c r="I456" i="1"/>
  <c r="I415" i="1"/>
  <c r="I3" i="1"/>
  <c r="I53" i="1"/>
  <c r="I211" i="1"/>
  <c r="I449" i="1"/>
  <c r="I158" i="1"/>
  <c r="I495" i="1"/>
  <c r="I266" i="1"/>
  <c r="I310" i="1"/>
  <c r="I19" i="1"/>
  <c r="I226" i="1"/>
  <c r="I488" i="1"/>
  <c r="I254" i="1"/>
  <c r="I198" i="1"/>
  <c r="I235" i="1"/>
  <c r="I330" i="1"/>
  <c r="I416" i="1"/>
  <c r="I164" i="1"/>
  <c r="I485" i="1"/>
  <c r="I306" i="1"/>
  <c r="I117" i="1"/>
  <c r="I149" i="1"/>
  <c r="I276" i="1"/>
  <c r="I336" i="1"/>
  <c r="I458" i="1"/>
  <c r="I201" i="1"/>
  <c r="I125" i="1"/>
  <c r="I174" i="1"/>
  <c r="I111" i="1"/>
  <c r="I213" i="1"/>
  <c r="I271" i="1"/>
  <c r="I344" i="1"/>
  <c r="I279" i="1"/>
  <c r="I30" i="1"/>
  <c r="I475" i="1"/>
  <c r="I104" i="1"/>
  <c r="I121" i="1"/>
  <c r="I448" i="1"/>
  <c r="I189" i="1"/>
  <c r="I457" i="1"/>
  <c r="I29" i="1"/>
  <c r="I327" i="1"/>
  <c r="I499" i="1"/>
  <c r="I175" i="1"/>
  <c r="I377" i="1"/>
  <c r="I48" i="1"/>
  <c r="I114" i="1"/>
  <c r="I193" i="1"/>
  <c r="I452" i="1"/>
  <c r="I75" i="1"/>
  <c r="I143" i="1"/>
  <c r="I219" i="1"/>
  <c r="I443" i="1"/>
  <c r="I105" i="1"/>
  <c r="I205" i="1"/>
  <c r="I153" i="1"/>
  <c r="I88" i="1"/>
  <c r="I345" i="1"/>
  <c r="I326" i="1"/>
  <c r="I477" i="1"/>
  <c r="I108" i="1"/>
  <c r="I136" i="1"/>
  <c r="I197" i="1"/>
  <c r="I115" i="1"/>
  <c r="I311" i="1"/>
  <c r="I476" i="1"/>
  <c r="I25" i="1"/>
  <c r="I28" i="1"/>
  <c r="I346" i="1"/>
  <c r="I481" i="1"/>
  <c r="I429" i="1"/>
  <c r="I397" i="1"/>
  <c r="I97" i="1"/>
  <c r="I154" i="1"/>
  <c r="I66" i="1"/>
  <c r="I79" i="1"/>
  <c r="I11" i="1"/>
  <c r="I5" i="1"/>
  <c r="I267" i="1"/>
  <c r="I109" i="1"/>
  <c r="I84" i="1"/>
  <c r="I10" i="1"/>
  <c r="I221" i="1"/>
  <c r="I51" i="1"/>
  <c r="I250" i="1"/>
  <c r="I13" i="1"/>
  <c r="I342" i="1"/>
  <c r="I356" i="1"/>
  <c r="I413" i="1"/>
  <c r="I252" i="1"/>
  <c r="I335" i="1"/>
  <c r="I56" i="1"/>
  <c r="I36" i="1"/>
  <c r="I295" i="1"/>
  <c r="I43" i="1"/>
  <c r="I264" i="1"/>
  <c r="I62" i="1"/>
  <c r="I101" i="1"/>
  <c r="I484" i="1"/>
  <c r="I129" i="1"/>
  <c r="I69" i="1"/>
  <c r="I142" i="1"/>
  <c r="I354" i="1"/>
  <c r="I411" i="1"/>
  <c r="I308" i="1"/>
  <c r="I37" i="1"/>
  <c r="I24" i="1"/>
  <c r="I283" i="1"/>
  <c r="I7" i="1"/>
  <c r="I8" i="1"/>
  <c r="I360" i="1"/>
  <c r="I281" i="1"/>
  <c r="I27" i="1"/>
  <c r="I328" i="1"/>
  <c r="I223" i="1"/>
  <c r="I6" i="1"/>
  <c r="I200" i="1"/>
  <c r="I378" i="1"/>
  <c r="I444" i="1"/>
  <c r="I212" i="1"/>
  <c r="I74" i="1"/>
  <c r="I249" i="1"/>
  <c r="I203" i="1"/>
  <c r="I374" i="1"/>
  <c r="I229" i="1"/>
  <c r="I468" i="1"/>
  <c r="I322" i="1"/>
  <c r="I220" i="1"/>
  <c r="I40" i="1"/>
  <c r="I349" i="1"/>
  <c r="I34" i="1"/>
  <c r="I96" i="1"/>
  <c r="I57" i="1"/>
  <c r="I447" i="1"/>
  <c r="I236" i="1"/>
  <c r="I78" i="1"/>
  <c r="I38" i="1"/>
  <c r="I462" i="1"/>
  <c r="I132" i="1"/>
  <c r="I332" i="1"/>
  <c r="I179" i="1"/>
  <c r="I421" i="1"/>
  <c r="I317" i="1"/>
  <c r="I436" i="1"/>
  <c r="I170" i="1"/>
  <c r="I275" i="1"/>
  <c r="I95" i="1"/>
  <c r="I63" i="1"/>
  <c r="I383" i="1"/>
  <c r="I408" i="1"/>
  <c r="I144" i="1"/>
  <c r="I463" i="1"/>
  <c r="I350" i="1"/>
  <c r="I180" i="1"/>
  <c r="I147" i="1"/>
  <c r="I231" i="1"/>
  <c r="I227" i="1"/>
  <c r="I290" i="1"/>
  <c r="I407" i="1"/>
  <c r="I102" i="1"/>
  <c r="I247" i="1"/>
  <c r="I294" i="1"/>
  <c r="I148" i="1"/>
  <c r="I371" i="1"/>
  <c r="I222" i="1"/>
  <c r="I312" i="1"/>
  <c r="I409" i="1"/>
  <c r="I204" i="1"/>
  <c r="I272" i="1"/>
  <c r="I163" i="1"/>
  <c r="I26" i="1"/>
  <c r="I218" i="1"/>
  <c r="I501" i="1"/>
  <c r="I384" i="1"/>
  <c r="I124" i="1"/>
  <c r="I140" i="1"/>
  <c r="I49" i="1"/>
  <c r="I12" i="1"/>
  <c r="I70" i="1"/>
  <c r="I420" i="1"/>
  <c r="I269" i="1"/>
  <c r="I442" i="1"/>
  <c r="I262" i="1"/>
  <c r="I141" i="1"/>
  <c r="I432" i="1"/>
  <c r="I277" i="1"/>
  <c r="I291" i="1"/>
  <c r="I403" i="1"/>
  <c r="I454" i="1"/>
  <c r="I183" i="1"/>
  <c r="I439" i="1"/>
  <c r="I497" i="1"/>
  <c r="I471" i="1"/>
  <c r="I134" i="1"/>
  <c r="I466" i="1"/>
  <c r="I498" i="1"/>
  <c r="I473" i="1"/>
  <c r="I300" i="1"/>
  <c r="I461" i="1"/>
  <c r="I39" i="1"/>
  <c r="I208" i="1"/>
  <c r="I76" i="1"/>
  <c r="I393" i="1"/>
  <c r="I145" i="1"/>
  <c r="I168" i="1"/>
  <c r="I159" i="1"/>
  <c r="I316" i="1"/>
  <c r="I166" i="1"/>
  <c r="I352" i="1"/>
  <c r="I256" i="1"/>
  <c r="I215" i="1"/>
  <c r="I292" i="1"/>
  <c r="I188" i="1"/>
  <c r="I240" i="1"/>
  <c r="I494" i="1"/>
  <c r="I319" i="1"/>
  <c r="I230" i="1"/>
  <c r="I469" i="1"/>
  <c r="I184" i="1"/>
  <c r="I138" i="1"/>
  <c r="I155" i="1"/>
  <c r="I361" i="1"/>
  <c r="I106" i="1"/>
  <c r="I9" i="1"/>
  <c r="I404" i="1"/>
  <c r="I278" i="1"/>
  <c r="I490" i="1"/>
  <c r="I427" i="1"/>
  <c r="I202" i="1"/>
  <c r="I391" i="1"/>
  <c r="I182" i="1"/>
  <c r="I260" i="1"/>
  <c r="I496" i="1"/>
  <c r="I369" i="1"/>
  <c r="I150" i="1"/>
  <c r="I358" i="1"/>
  <c r="I314" i="1"/>
  <c r="I100" i="1"/>
  <c r="I55" i="1"/>
  <c r="I238" i="1"/>
  <c r="I453" i="1"/>
  <c r="I209" i="1"/>
  <c r="I46" i="1"/>
  <c r="I307" i="1"/>
  <c r="I270" i="1"/>
  <c r="I244" i="1"/>
  <c r="I451" i="1"/>
  <c r="I414" i="1"/>
  <c r="I91" i="1"/>
  <c r="I233" i="1"/>
  <c r="I237" i="1"/>
  <c r="I65" i="1"/>
  <c r="I417" i="1"/>
  <c r="I370" i="1"/>
  <c r="I232" i="1"/>
  <c r="I123" i="1"/>
  <c r="I255" i="1"/>
  <c r="I380" i="1"/>
  <c r="F305" i="1"/>
  <c r="H191" i="1"/>
  <c r="H305" i="1"/>
  <c r="H337" i="1"/>
  <c r="H156" i="1"/>
  <c r="H274" i="1"/>
  <c r="H450" i="1"/>
  <c r="H500" i="1"/>
  <c r="H410" i="1"/>
  <c r="H398" i="1"/>
  <c r="H298" i="1"/>
  <c r="H94" i="1"/>
  <c r="H15" i="1"/>
  <c r="H478" i="1"/>
  <c r="H58" i="1"/>
  <c r="H173" i="1"/>
  <c r="H472" i="1"/>
  <c r="H206" i="1"/>
  <c r="H165" i="1"/>
  <c r="H162" i="1"/>
  <c r="H241" i="1"/>
  <c r="H343" i="1"/>
  <c r="H479" i="1"/>
  <c r="H363" i="1"/>
  <c r="H248" i="1"/>
  <c r="H186" i="1"/>
  <c r="H333" i="1"/>
  <c r="H50" i="1"/>
  <c r="H161" i="1"/>
  <c r="H301" i="1"/>
  <c r="H258" i="1"/>
  <c r="H433" i="1"/>
  <c r="H59" i="1"/>
  <c r="H467" i="1"/>
  <c r="H339" i="1"/>
  <c r="H492" i="1"/>
  <c r="H210" i="1"/>
  <c r="H296" i="1"/>
  <c r="H225" i="1"/>
  <c r="H438" i="1"/>
  <c r="H367" i="1"/>
  <c r="H382" i="1"/>
  <c r="H395" i="1"/>
  <c r="H195" i="1"/>
  <c r="H137" i="1"/>
  <c r="H152" i="1"/>
  <c r="H72" i="1"/>
  <c r="H265" i="1"/>
  <c r="H465" i="1"/>
  <c r="H357" i="1"/>
  <c r="H493" i="1"/>
  <c r="H419" i="1"/>
  <c r="H82" i="1"/>
  <c r="H35" i="1"/>
  <c r="H324" i="1"/>
  <c r="H14" i="1"/>
  <c r="H45" i="1"/>
  <c r="H160" i="1"/>
  <c r="H288" i="1"/>
  <c r="H428" i="1"/>
  <c r="H214" i="1"/>
  <c r="H302" i="1"/>
  <c r="H418" i="1"/>
  <c r="H228" i="1"/>
  <c r="H341" i="1"/>
  <c r="H253" i="1"/>
  <c r="H297" i="1"/>
  <c r="H239" i="1"/>
  <c r="H440" i="1"/>
  <c r="H280" i="1"/>
  <c r="H64" i="1"/>
  <c r="H386" i="1"/>
  <c r="H90" i="1"/>
  <c r="H87" i="1"/>
  <c r="H176" i="1"/>
  <c r="H355" i="1"/>
  <c r="H192" i="1"/>
  <c r="H77" i="1"/>
  <c r="H133" i="1"/>
  <c r="H422" i="1"/>
  <c r="H52" i="1"/>
  <c r="H368" i="1"/>
  <c r="H83" i="1"/>
  <c r="H287" i="1"/>
  <c r="H16" i="1"/>
  <c r="H273" i="1"/>
  <c r="H423" i="1"/>
  <c r="H60" i="1"/>
  <c r="H392" i="1"/>
  <c r="H103" i="1"/>
  <c r="H245" i="1"/>
  <c r="H405" i="1"/>
  <c r="H431" i="1"/>
  <c r="H459" i="1"/>
  <c r="H474" i="1"/>
  <c r="H116" i="1"/>
  <c r="H234" i="1"/>
  <c r="H122" i="1"/>
  <c r="H85" i="1"/>
  <c r="H21" i="1"/>
  <c r="H313" i="1"/>
  <c r="H33" i="1"/>
  <c r="H118" i="1"/>
  <c r="H128" i="1"/>
  <c r="H329" i="1"/>
  <c r="H304" i="1"/>
  <c r="H487" i="1"/>
  <c r="H17" i="1"/>
  <c r="H348" i="1"/>
  <c r="H196" i="1"/>
  <c r="H401" i="1"/>
  <c r="H216" i="1"/>
  <c r="H22" i="1"/>
  <c r="H167" i="1"/>
  <c r="H315" i="1"/>
  <c r="H320" i="1"/>
  <c r="H426" i="1"/>
  <c r="H359" i="1"/>
  <c r="H41" i="1"/>
  <c r="H42" i="1"/>
  <c r="H351" i="1"/>
  <c r="H323" i="1"/>
  <c r="H455" i="1"/>
  <c r="H445" i="1"/>
  <c r="H67" i="1"/>
  <c r="H157" i="1"/>
  <c r="H425" i="1"/>
  <c r="H489" i="1"/>
  <c r="H171" i="1"/>
  <c r="H441" i="1"/>
  <c r="H217" i="1"/>
  <c r="H18" i="1"/>
  <c r="H4" i="1"/>
  <c r="H483" i="1"/>
  <c r="H470" i="1"/>
  <c r="H482" i="1"/>
  <c r="H325" i="1"/>
  <c r="H259" i="1"/>
  <c r="H387" i="1"/>
  <c r="H207" i="1"/>
  <c r="H47" i="1"/>
  <c r="H243" i="1"/>
  <c r="H120" i="1"/>
  <c r="H177" i="1"/>
  <c r="H119" i="1"/>
  <c r="H385" i="1"/>
  <c r="H338" i="1"/>
  <c r="H362" i="1"/>
  <c r="H435" i="1"/>
  <c r="H44" i="1"/>
  <c r="H389" i="1"/>
  <c r="H68" i="1"/>
  <c r="H388" i="1"/>
  <c r="H365" i="1"/>
  <c r="H268" i="1"/>
  <c r="H486" i="1"/>
  <c r="H321" i="1"/>
  <c r="H286" i="1"/>
  <c r="H89" i="1"/>
  <c r="H303" i="1"/>
  <c r="H32" i="1"/>
  <c r="H194" i="1"/>
  <c r="H464" i="1"/>
  <c r="H80" i="1"/>
  <c r="H257" i="1"/>
  <c r="H139" i="1"/>
  <c r="H73" i="1"/>
  <c r="H54" i="1"/>
  <c r="H93" i="1"/>
  <c r="H293" i="1"/>
  <c r="H98" i="1"/>
  <c r="H131" i="1"/>
  <c r="H400" i="1"/>
  <c r="H434" i="1"/>
  <c r="H437" i="1"/>
  <c r="H347" i="1"/>
  <c r="H107" i="1"/>
  <c r="H190" i="1"/>
  <c r="H61" i="1"/>
  <c r="H289" i="1"/>
  <c r="H406" i="1"/>
  <c r="H309" i="1"/>
  <c r="H92" i="1"/>
  <c r="H396" i="1"/>
  <c r="H491" i="1"/>
  <c r="H224" i="1"/>
  <c r="H242" i="1"/>
  <c r="H394" i="1"/>
  <c r="H372" i="1"/>
  <c r="H178" i="1"/>
  <c r="H261" i="1"/>
  <c r="H353" i="1"/>
  <c r="H381" i="1"/>
  <c r="H366" i="1"/>
  <c r="H364" i="1"/>
  <c r="H86" i="1"/>
  <c r="H399" i="1"/>
  <c r="H23" i="1"/>
  <c r="H331" i="1"/>
  <c r="H169" i="1"/>
  <c r="H480" i="1"/>
  <c r="H187" i="1"/>
  <c r="H402" i="1"/>
  <c r="H112" i="1"/>
  <c r="H151" i="1"/>
  <c r="H127" i="1"/>
  <c r="H146" i="1"/>
  <c r="H251" i="1"/>
  <c r="H126" i="1"/>
  <c r="H334" i="1"/>
  <c r="H199" i="1"/>
  <c r="H130" i="1"/>
  <c r="H135" i="1"/>
  <c r="H113" i="1"/>
  <c r="H20" i="1"/>
  <c r="H430" i="1"/>
  <c r="H284" i="1"/>
  <c r="H424" i="1"/>
  <c r="H446" i="1"/>
  <c r="H172" i="1"/>
  <c r="H318" i="1"/>
  <c r="H285" i="1"/>
  <c r="H282" i="1"/>
  <c r="H375" i="1"/>
  <c r="H71" i="1"/>
  <c r="H376" i="1"/>
  <c r="H379" i="1"/>
  <c r="H185" i="1"/>
  <c r="H181" i="1"/>
  <c r="H340" i="1"/>
  <c r="H110" i="1"/>
  <c r="H246" i="1"/>
  <c r="H373" i="1"/>
  <c r="H299" i="1"/>
  <c r="H31" i="1"/>
  <c r="H412" i="1"/>
  <c r="H99" i="1"/>
  <c r="H81" i="1"/>
  <c r="H390" i="1"/>
  <c r="H263" i="1"/>
  <c r="H456" i="1"/>
  <c r="H415" i="1"/>
  <c r="H3" i="1"/>
  <c r="H53" i="1"/>
  <c r="H211" i="1"/>
  <c r="H449" i="1"/>
  <c r="H158" i="1"/>
  <c r="H495" i="1"/>
  <c r="H266" i="1"/>
  <c r="H310" i="1"/>
  <c r="H19" i="1"/>
  <c r="H226" i="1"/>
  <c r="H488" i="1"/>
  <c r="H254" i="1"/>
  <c r="H198" i="1"/>
  <c r="H235" i="1"/>
  <c r="H330" i="1"/>
  <c r="H416" i="1"/>
  <c r="H164" i="1"/>
  <c r="H485" i="1"/>
  <c r="H306" i="1"/>
  <c r="H117" i="1"/>
  <c r="H149" i="1"/>
  <c r="H276" i="1"/>
  <c r="H336" i="1"/>
  <c r="H458" i="1"/>
  <c r="H201" i="1"/>
  <c r="H125" i="1"/>
  <c r="H174" i="1"/>
  <c r="H111" i="1"/>
  <c r="H213" i="1"/>
  <c r="H271" i="1"/>
  <c r="H344" i="1"/>
  <c r="H279" i="1"/>
  <c r="H30" i="1"/>
  <c r="H475" i="1"/>
  <c r="H104" i="1"/>
  <c r="H121" i="1"/>
  <c r="H448" i="1"/>
  <c r="H189" i="1"/>
  <c r="H457" i="1"/>
  <c r="H29" i="1"/>
  <c r="H327" i="1"/>
  <c r="H499" i="1"/>
  <c r="H175" i="1"/>
  <c r="H377" i="1"/>
  <c r="H48" i="1"/>
  <c r="H114" i="1"/>
  <c r="H193" i="1"/>
  <c r="H452" i="1"/>
  <c r="H75" i="1"/>
  <c r="H143" i="1"/>
  <c r="H219" i="1"/>
  <c r="H443" i="1"/>
  <c r="H105" i="1"/>
  <c r="H205" i="1"/>
  <c r="H153" i="1"/>
  <c r="H88" i="1"/>
  <c r="H345" i="1"/>
  <c r="H326" i="1"/>
  <c r="H477" i="1"/>
  <c r="H108" i="1"/>
  <c r="H2" i="1"/>
  <c r="H136" i="1"/>
  <c r="H197" i="1"/>
  <c r="H115" i="1"/>
  <c r="H311" i="1"/>
  <c r="H476" i="1"/>
  <c r="H25" i="1"/>
  <c r="H28" i="1"/>
  <c r="H346" i="1"/>
  <c r="H481" i="1"/>
  <c r="H429" i="1"/>
  <c r="H397" i="1"/>
  <c r="H97" i="1"/>
  <c r="H154" i="1"/>
  <c r="H66" i="1"/>
  <c r="H79" i="1"/>
  <c r="H11" i="1"/>
  <c r="H5" i="1"/>
  <c r="H267" i="1"/>
  <c r="H109" i="1"/>
  <c r="H84" i="1"/>
  <c r="H10" i="1"/>
  <c r="H221" i="1"/>
  <c r="H51" i="1"/>
  <c r="H250" i="1"/>
  <c r="H13" i="1"/>
  <c r="H342" i="1"/>
  <c r="H356" i="1"/>
  <c r="H413" i="1"/>
  <c r="H252" i="1"/>
  <c r="H335" i="1"/>
  <c r="H56" i="1"/>
  <c r="H36" i="1"/>
  <c r="H295" i="1"/>
  <c r="H43" i="1"/>
  <c r="H264" i="1"/>
  <c r="H62" i="1"/>
  <c r="H101" i="1"/>
  <c r="H484" i="1"/>
  <c r="H129" i="1"/>
  <c r="H69" i="1"/>
  <c r="H142" i="1"/>
  <c r="H354" i="1"/>
  <c r="H411" i="1"/>
  <c r="H308" i="1"/>
  <c r="H37" i="1"/>
  <c r="H24" i="1"/>
  <c r="H283" i="1"/>
  <c r="H7" i="1"/>
  <c r="H8" i="1"/>
  <c r="H360" i="1"/>
  <c r="H281" i="1"/>
  <c r="H27" i="1"/>
  <c r="H328" i="1"/>
  <c r="H223" i="1"/>
  <c r="H6" i="1"/>
  <c r="H200" i="1"/>
  <c r="H378" i="1"/>
  <c r="H444" i="1"/>
  <c r="H212" i="1"/>
  <c r="H74" i="1"/>
  <c r="H249" i="1"/>
  <c r="H203" i="1"/>
  <c r="H374" i="1"/>
  <c r="H460" i="1"/>
  <c r="H229" i="1"/>
  <c r="H468" i="1"/>
  <c r="H322" i="1"/>
  <c r="H220" i="1"/>
  <c r="H40" i="1"/>
  <c r="H349" i="1"/>
  <c r="H34" i="1"/>
  <c r="H96" i="1"/>
  <c r="H57" i="1"/>
  <c r="H447" i="1"/>
  <c r="H236" i="1"/>
  <c r="H78" i="1"/>
  <c r="H38" i="1"/>
  <c r="H462" i="1"/>
  <c r="H132" i="1"/>
  <c r="H332" i="1"/>
  <c r="H179" i="1"/>
  <c r="H421" i="1"/>
  <c r="H317" i="1"/>
  <c r="H436" i="1"/>
  <c r="H170" i="1"/>
  <c r="H275" i="1"/>
  <c r="H95" i="1"/>
  <c r="H63" i="1"/>
  <c r="H383" i="1"/>
  <c r="H408" i="1"/>
  <c r="H144" i="1"/>
  <c r="H463" i="1"/>
  <c r="H350" i="1"/>
  <c r="H180" i="1"/>
  <c r="H147" i="1"/>
  <c r="H231" i="1"/>
  <c r="H227" i="1"/>
  <c r="H290" i="1"/>
  <c r="H407" i="1"/>
  <c r="H102" i="1"/>
  <c r="H247" i="1"/>
  <c r="H294" i="1"/>
  <c r="H148" i="1"/>
  <c r="H371" i="1"/>
  <c r="H222" i="1"/>
  <c r="H312" i="1"/>
  <c r="H409" i="1"/>
  <c r="H204" i="1"/>
  <c r="H272" i="1"/>
  <c r="H163" i="1"/>
  <c r="H26" i="1"/>
  <c r="H218" i="1"/>
  <c r="H501" i="1"/>
  <c r="H384" i="1"/>
  <c r="H124" i="1"/>
  <c r="H140" i="1"/>
  <c r="H49" i="1"/>
  <c r="H12" i="1"/>
  <c r="H70" i="1"/>
  <c r="H420" i="1"/>
  <c r="H269" i="1"/>
  <c r="H442" i="1"/>
  <c r="H262" i="1"/>
  <c r="H141" i="1"/>
  <c r="H432" i="1"/>
  <c r="H277" i="1"/>
  <c r="H291" i="1"/>
  <c r="H403" i="1"/>
  <c r="H454" i="1"/>
  <c r="H183" i="1"/>
  <c r="H439" i="1"/>
  <c r="H497" i="1"/>
  <c r="H471" i="1"/>
  <c r="H134" i="1"/>
  <c r="H466" i="1"/>
  <c r="H498" i="1"/>
  <c r="H473" i="1"/>
  <c r="H300" i="1"/>
  <c r="H461" i="1"/>
  <c r="H39" i="1"/>
  <c r="H208" i="1"/>
  <c r="H76" i="1"/>
  <c r="H393" i="1"/>
  <c r="H145" i="1"/>
  <c r="H168" i="1"/>
  <c r="H159" i="1"/>
  <c r="H316" i="1"/>
  <c r="H166" i="1"/>
  <c r="H352" i="1"/>
  <c r="H256" i="1"/>
  <c r="H215" i="1"/>
  <c r="H292" i="1"/>
  <c r="H188" i="1"/>
  <c r="H240" i="1"/>
  <c r="H494" i="1"/>
  <c r="H319" i="1"/>
  <c r="H230" i="1"/>
  <c r="H469" i="1"/>
  <c r="H184" i="1"/>
  <c r="H138" i="1"/>
  <c r="H155" i="1"/>
  <c r="H361" i="1"/>
  <c r="H106" i="1"/>
  <c r="H9" i="1"/>
  <c r="H404" i="1"/>
  <c r="H278" i="1"/>
  <c r="H490" i="1"/>
  <c r="H427" i="1"/>
  <c r="H202" i="1"/>
  <c r="H391" i="1"/>
  <c r="H182" i="1"/>
  <c r="H260" i="1"/>
  <c r="H496" i="1"/>
  <c r="H369" i="1"/>
  <c r="H150" i="1"/>
  <c r="H358" i="1"/>
  <c r="H314" i="1"/>
  <c r="H100" i="1"/>
  <c r="H55" i="1"/>
  <c r="H238" i="1"/>
  <c r="H453" i="1"/>
  <c r="H209" i="1"/>
  <c r="H46" i="1"/>
  <c r="H307" i="1"/>
  <c r="H270" i="1"/>
  <c r="H244" i="1"/>
  <c r="H451" i="1"/>
  <c r="H414" i="1"/>
  <c r="H91" i="1"/>
  <c r="H233" i="1"/>
  <c r="H237" i="1"/>
  <c r="H65" i="1"/>
  <c r="H417" i="1"/>
  <c r="H370" i="1"/>
  <c r="H232" i="1"/>
  <c r="H123" i="1"/>
  <c r="H255" i="1"/>
  <c r="H380" i="1"/>
  <c r="G191" i="1"/>
  <c r="G305" i="1"/>
  <c r="G337" i="1"/>
  <c r="G156" i="1"/>
  <c r="G274" i="1"/>
  <c r="G450" i="1"/>
  <c r="G500" i="1"/>
  <c r="G410" i="1"/>
  <c r="G398" i="1"/>
  <c r="G298" i="1"/>
  <c r="G94" i="1"/>
  <c r="G15" i="1"/>
  <c r="G478" i="1"/>
  <c r="G58" i="1"/>
  <c r="G173" i="1"/>
  <c r="G472" i="1"/>
  <c r="G206" i="1"/>
  <c r="G165" i="1"/>
  <c r="G162" i="1"/>
  <c r="G241" i="1"/>
  <c r="G343" i="1"/>
  <c r="G479" i="1"/>
  <c r="G363" i="1"/>
  <c r="G248" i="1"/>
  <c r="G186" i="1"/>
  <c r="G333" i="1"/>
  <c r="G50" i="1"/>
  <c r="G161" i="1"/>
  <c r="G301" i="1"/>
  <c r="G258" i="1"/>
  <c r="G433" i="1"/>
  <c r="G59" i="1"/>
  <c r="G467" i="1"/>
  <c r="G339" i="1"/>
  <c r="G492" i="1"/>
  <c r="G210" i="1"/>
  <c r="G296" i="1"/>
  <c r="G225" i="1"/>
  <c r="G438" i="1"/>
  <c r="G367" i="1"/>
  <c r="G382" i="1"/>
  <c r="G395" i="1"/>
  <c r="G195" i="1"/>
  <c r="G137" i="1"/>
  <c r="G152" i="1"/>
  <c r="G72" i="1"/>
  <c r="G265" i="1"/>
  <c r="G465" i="1"/>
  <c r="G357" i="1"/>
  <c r="G493" i="1"/>
  <c r="G419" i="1"/>
  <c r="G82" i="1"/>
  <c r="G35" i="1"/>
  <c r="G324" i="1"/>
  <c r="G14" i="1"/>
  <c r="G45" i="1"/>
  <c r="G160" i="1"/>
  <c r="G288" i="1"/>
  <c r="G428" i="1"/>
  <c r="G214" i="1"/>
  <c r="G302" i="1"/>
  <c r="G418" i="1"/>
  <c r="G228" i="1"/>
  <c r="G341" i="1"/>
  <c r="G253" i="1"/>
  <c r="G297" i="1"/>
  <c r="G239" i="1"/>
  <c r="G440" i="1"/>
  <c r="G280" i="1"/>
  <c r="G64" i="1"/>
  <c r="G386" i="1"/>
  <c r="G90" i="1"/>
  <c r="G87" i="1"/>
  <c r="G176" i="1"/>
  <c r="G355" i="1"/>
  <c r="G192" i="1"/>
  <c r="G77" i="1"/>
  <c r="G133" i="1"/>
  <c r="G422" i="1"/>
  <c r="G52" i="1"/>
  <c r="G368" i="1"/>
  <c r="G83" i="1"/>
  <c r="G287" i="1"/>
  <c r="G16" i="1"/>
  <c r="G273" i="1"/>
  <c r="G423" i="1"/>
  <c r="G60" i="1"/>
  <c r="G392" i="1"/>
  <c r="G103" i="1"/>
  <c r="G245" i="1"/>
  <c r="G405" i="1"/>
  <c r="G431" i="1"/>
  <c r="G459" i="1"/>
  <c r="G474" i="1"/>
  <c r="G116" i="1"/>
  <c r="G234" i="1"/>
  <c r="G122" i="1"/>
  <c r="G85" i="1"/>
  <c r="G21" i="1"/>
  <c r="G313" i="1"/>
  <c r="G33" i="1"/>
  <c r="G118" i="1"/>
  <c r="G128" i="1"/>
  <c r="G329" i="1"/>
  <c r="G304" i="1"/>
  <c r="G487" i="1"/>
  <c r="G17" i="1"/>
  <c r="G348" i="1"/>
  <c r="G196" i="1"/>
  <c r="G401" i="1"/>
  <c r="G216" i="1"/>
  <c r="G22" i="1"/>
  <c r="G167" i="1"/>
  <c r="G315" i="1"/>
  <c r="G320" i="1"/>
  <c r="G426" i="1"/>
  <c r="G359" i="1"/>
  <c r="G41" i="1"/>
  <c r="G42" i="1"/>
  <c r="G351" i="1"/>
  <c r="G323" i="1"/>
  <c r="G455" i="1"/>
  <c r="G445" i="1"/>
  <c r="G67" i="1"/>
  <c r="G157" i="1"/>
  <c r="G425" i="1"/>
  <c r="G489" i="1"/>
  <c r="G171" i="1"/>
  <c r="G441" i="1"/>
  <c r="G217" i="1"/>
  <c r="G18" i="1"/>
  <c r="G4" i="1"/>
  <c r="G483" i="1"/>
  <c r="G470" i="1"/>
  <c r="G482" i="1"/>
  <c r="G325" i="1"/>
  <c r="G259" i="1"/>
  <c r="G387" i="1"/>
  <c r="G207" i="1"/>
  <c r="G47" i="1"/>
  <c r="G243" i="1"/>
  <c r="G120" i="1"/>
  <c r="G177" i="1"/>
  <c r="G119" i="1"/>
  <c r="G385" i="1"/>
  <c r="G338" i="1"/>
  <c r="G362" i="1"/>
  <c r="G435" i="1"/>
  <c r="G44" i="1"/>
  <c r="G389" i="1"/>
  <c r="G68" i="1"/>
  <c r="G388" i="1"/>
  <c r="G365" i="1"/>
  <c r="G268" i="1"/>
  <c r="G486" i="1"/>
  <c r="G321" i="1"/>
  <c r="G286" i="1"/>
  <c r="G89" i="1"/>
  <c r="G303" i="1"/>
  <c r="G32" i="1"/>
  <c r="G194" i="1"/>
  <c r="G464" i="1"/>
  <c r="G80" i="1"/>
  <c r="G257" i="1"/>
  <c r="G139" i="1"/>
  <c r="G73" i="1"/>
  <c r="G54" i="1"/>
  <c r="G93" i="1"/>
  <c r="G293" i="1"/>
  <c r="G98" i="1"/>
  <c r="G131" i="1"/>
  <c r="G400" i="1"/>
  <c r="G434" i="1"/>
  <c r="G437" i="1"/>
  <c r="G347" i="1"/>
  <c r="G107" i="1"/>
  <c r="G190" i="1"/>
  <c r="G61" i="1"/>
  <c r="G289" i="1"/>
  <c r="G406" i="1"/>
  <c r="G309" i="1"/>
  <c r="G92" i="1"/>
  <c r="G396" i="1"/>
  <c r="G491" i="1"/>
  <c r="G224" i="1"/>
  <c r="G242" i="1"/>
  <c r="G394" i="1"/>
  <c r="G372" i="1"/>
  <c r="G178" i="1"/>
  <c r="G261" i="1"/>
  <c r="G353" i="1"/>
  <c r="G381" i="1"/>
  <c r="G366" i="1"/>
  <c r="G364" i="1"/>
  <c r="G86" i="1"/>
  <c r="G399" i="1"/>
  <c r="G23" i="1"/>
  <c r="G331" i="1"/>
  <c r="G169" i="1"/>
  <c r="G480" i="1"/>
  <c r="G187" i="1"/>
  <c r="G402" i="1"/>
  <c r="G112" i="1"/>
  <c r="G151" i="1"/>
  <c r="G127" i="1"/>
  <c r="G146" i="1"/>
  <c r="G251" i="1"/>
  <c r="G126" i="1"/>
  <c r="G334" i="1"/>
  <c r="G199" i="1"/>
  <c r="G130" i="1"/>
  <c r="G135" i="1"/>
  <c r="G113" i="1"/>
  <c r="G20" i="1"/>
  <c r="G430" i="1"/>
  <c r="G284" i="1"/>
  <c r="G424" i="1"/>
  <c r="G446" i="1"/>
  <c r="G172" i="1"/>
  <c r="G318" i="1"/>
  <c r="G285" i="1"/>
  <c r="G282" i="1"/>
  <c r="G375" i="1"/>
  <c r="G71" i="1"/>
  <c r="G376" i="1"/>
  <c r="G379" i="1"/>
  <c r="G185" i="1"/>
  <c r="G181" i="1"/>
  <c r="G340" i="1"/>
  <c r="G110" i="1"/>
  <c r="G246" i="1"/>
  <c r="G373" i="1"/>
  <c r="G299" i="1"/>
  <c r="G31" i="1"/>
  <c r="G412" i="1"/>
  <c r="G99" i="1"/>
  <c r="G81" i="1"/>
  <c r="G390" i="1"/>
  <c r="G263" i="1"/>
  <c r="G456" i="1"/>
  <c r="G415" i="1"/>
  <c r="G3" i="1"/>
  <c r="G53" i="1"/>
  <c r="G211" i="1"/>
  <c r="G449" i="1"/>
  <c r="G158" i="1"/>
  <c r="G495" i="1"/>
  <c r="G266" i="1"/>
  <c r="G310" i="1"/>
  <c r="G19" i="1"/>
  <c r="G226" i="1"/>
  <c r="G488" i="1"/>
  <c r="G254" i="1"/>
  <c r="G198" i="1"/>
  <c r="G235" i="1"/>
  <c r="G330" i="1"/>
  <c r="G416" i="1"/>
  <c r="G164" i="1"/>
  <c r="G485" i="1"/>
  <c r="G306" i="1"/>
  <c r="G117" i="1"/>
  <c r="G149" i="1"/>
  <c r="G276" i="1"/>
  <c r="G336" i="1"/>
  <c r="G458" i="1"/>
  <c r="G201" i="1"/>
  <c r="G125" i="1"/>
  <c r="G174" i="1"/>
  <c r="G111" i="1"/>
  <c r="G213" i="1"/>
  <c r="G271" i="1"/>
  <c r="G344" i="1"/>
  <c r="G279" i="1"/>
  <c r="G30" i="1"/>
  <c r="G475" i="1"/>
  <c r="G104" i="1"/>
  <c r="G121" i="1"/>
  <c r="G448" i="1"/>
  <c r="G189" i="1"/>
  <c r="G457" i="1"/>
  <c r="G29" i="1"/>
  <c r="G327" i="1"/>
  <c r="G499" i="1"/>
  <c r="G175" i="1"/>
  <c r="G377" i="1"/>
  <c r="G48" i="1"/>
  <c r="G114" i="1"/>
  <c r="G193" i="1"/>
  <c r="G452" i="1"/>
  <c r="G75" i="1"/>
  <c r="G143" i="1"/>
  <c r="G219" i="1"/>
  <c r="G443" i="1"/>
  <c r="G105" i="1"/>
  <c r="G205" i="1"/>
  <c r="G153" i="1"/>
  <c r="G88" i="1"/>
  <c r="G345" i="1"/>
  <c r="G326" i="1"/>
  <c r="G477" i="1"/>
  <c r="G108" i="1"/>
  <c r="G2" i="1"/>
  <c r="G136" i="1"/>
  <c r="G197" i="1"/>
  <c r="G115" i="1"/>
  <c r="G311" i="1"/>
  <c r="G476" i="1"/>
  <c r="G25" i="1"/>
  <c r="G28" i="1"/>
  <c r="G346" i="1"/>
  <c r="G481" i="1"/>
  <c r="G429" i="1"/>
  <c r="G397" i="1"/>
  <c r="G97" i="1"/>
  <c r="G154" i="1"/>
  <c r="G66" i="1"/>
  <c r="G79" i="1"/>
  <c r="G11" i="1"/>
  <c r="G5" i="1"/>
  <c r="G267" i="1"/>
  <c r="G109" i="1"/>
  <c r="G84" i="1"/>
  <c r="G10" i="1"/>
  <c r="G221" i="1"/>
  <c r="G51" i="1"/>
  <c r="G250" i="1"/>
  <c r="G13" i="1"/>
  <c r="G342" i="1"/>
  <c r="G356" i="1"/>
  <c r="G413" i="1"/>
  <c r="G252" i="1"/>
  <c r="G335" i="1"/>
  <c r="G56" i="1"/>
  <c r="G36" i="1"/>
  <c r="G295" i="1"/>
  <c r="G43" i="1"/>
  <c r="G264" i="1"/>
  <c r="G62" i="1"/>
  <c r="G101" i="1"/>
  <c r="G484" i="1"/>
  <c r="G129" i="1"/>
  <c r="G69" i="1"/>
  <c r="G142" i="1"/>
  <c r="G354" i="1"/>
  <c r="G411" i="1"/>
  <c r="G308" i="1"/>
  <c r="G37" i="1"/>
  <c r="G24" i="1"/>
  <c r="G283" i="1"/>
  <c r="G7" i="1"/>
  <c r="G8" i="1"/>
  <c r="G360" i="1"/>
  <c r="G281" i="1"/>
  <c r="G27" i="1"/>
  <c r="G328" i="1"/>
  <c r="G223" i="1"/>
  <c r="G6" i="1"/>
  <c r="G200" i="1"/>
  <c r="G378" i="1"/>
  <c r="G444" i="1"/>
  <c r="G212" i="1"/>
  <c r="G74" i="1"/>
  <c r="G249" i="1"/>
  <c r="G203" i="1"/>
  <c r="G374" i="1"/>
  <c r="G460" i="1"/>
  <c r="G229" i="1"/>
  <c r="G468" i="1"/>
  <c r="G322" i="1"/>
  <c r="G220" i="1"/>
  <c r="G40" i="1"/>
  <c r="G349" i="1"/>
  <c r="G34" i="1"/>
  <c r="G96" i="1"/>
  <c r="G57" i="1"/>
  <c r="G447" i="1"/>
  <c r="G236" i="1"/>
  <c r="G78" i="1"/>
  <c r="G38" i="1"/>
  <c r="G462" i="1"/>
  <c r="G132" i="1"/>
  <c r="G332" i="1"/>
  <c r="G179" i="1"/>
  <c r="G421" i="1"/>
  <c r="G317" i="1"/>
  <c r="G436" i="1"/>
  <c r="G170" i="1"/>
  <c r="G275" i="1"/>
  <c r="G95" i="1"/>
  <c r="G63" i="1"/>
  <c r="G383" i="1"/>
  <c r="G408" i="1"/>
  <c r="G144" i="1"/>
  <c r="G463" i="1"/>
  <c r="G350" i="1"/>
  <c r="G180" i="1"/>
  <c r="G147" i="1"/>
  <c r="G231" i="1"/>
  <c r="G227" i="1"/>
  <c r="G290" i="1"/>
  <c r="G407" i="1"/>
  <c r="G102" i="1"/>
  <c r="G247" i="1"/>
  <c r="G294" i="1"/>
  <c r="G148" i="1"/>
  <c r="G371" i="1"/>
  <c r="G222" i="1"/>
  <c r="G312" i="1"/>
  <c r="G409" i="1"/>
  <c r="G204" i="1"/>
  <c r="G272" i="1"/>
  <c r="G163" i="1"/>
  <c r="G26" i="1"/>
  <c r="G218" i="1"/>
  <c r="G501" i="1"/>
  <c r="G384" i="1"/>
  <c r="G124" i="1"/>
  <c r="G140" i="1"/>
  <c r="G49" i="1"/>
  <c r="G12" i="1"/>
  <c r="G70" i="1"/>
  <c r="G420" i="1"/>
  <c r="G269" i="1"/>
  <c r="G442" i="1"/>
  <c r="G262" i="1"/>
  <c r="G141" i="1"/>
  <c r="G432" i="1"/>
  <c r="G277" i="1"/>
  <c r="G291" i="1"/>
  <c r="G403" i="1"/>
  <c r="G454" i="1"/>
  <c r="G183" i="1"/>
  <c r="G439" i="1"/>
  <c r="G497" i="1"/>
  <c r="G471" i="1"/>
  <c r="G134" i="1"/>
  <c r="G466" i="1"/>
  <c r="G498" i="1"/>
  <c r="G473" i="1"/>
  <c r="G300" i="1"/>
  <c r="G461" i="1"/>
  <c r="G39" i="1"/>
  <c r="G208" i="1"/>
  <c r="G76" i="1"/>
  <c r="G393" i="1"/>
  <c r="G145" i="1"/>
  <c r="G168" i="1"/>
  <c r="G159" i="1"/>
  <c r="G316" i="1"/>
  <c r="G166" i="1"/>
  <c r="G352" i="1"/>
  <c r="G256" i="1"/>
  <c r="G215" i="1"/>
  <c r="G292" i="1"/>
  <c r="G188" i="1"/>
  <c r="G240" i="1"/>
  <c r="G494" i="1"/>
  <c r="G319" i="1"/>
  <c r="G230" i="1"/>
  <c r="G469" i="1"/>
  <c r="G184" i="1"/>
  <c r="G138" i="1"/>
  <c r="G155" i="1"/>
  <c r="G361" i="1"/>
  <c r="G106" i="1"/>
  <c r="G9" i="1"/>
  <c r="G404" i="1"/>
  <c r="G278" i="1"/>
  <c r="G490" i="1"/>
  <c r="G427" i="1"/>
  <c r="G202" i="1"/>
  <c r="G391" i="1"/>
  <c r="G182" i="1"/>
  <c r="G260" i="1"/>
  <c r="G496" i="1"/>
  <c r="G369" i="1"/>
  <c r="G150" i="1"/>
  <c r="G358" i="1"/>
  <c r="G314" i="1"/>
  <c r="G100" i="1"/>
  <c r="G55" i="1"/>
  <c r="G238" i="1"/>
  <c r="G453" i="1"/>
  <c r="G209" i="1"/>
  <c r="G46" i="1"/>
  <c r="G307" i="1"/>
  <c r="G270" i="1"/>
  <c r="G244" i="1"/>
  <c r="G451" i="1"/>
  <c r="G414" i="1"/>
  <c r="G91" i="1"/>
  <c r="G233" i="1"/>
  <c r="G237" i="1"/>
  <c r="G65" i="1"/>
  <c r="G417" i="1"/>
  <c r="G370" i="1"/>
  <c r="G232" i="1"/>
  <c r="G123" i="1"/>
  <c r="G255" i="1"/>
  <c r="G380" i="1"/>
  <c r="F191" i="1"/>
  <c r="F337" i="1"/>
  <c r="F156" i="1"/>
  <c r="F274" i="1"/>
  <c r="F450" i="1"/>
  <c r="F500" i="1"/>
  <c r="F410" i="1"/>
  <c r="F398" i="1"/>
  <c r="F298" i="1"/>
  <c r="F94" i="1"/>
  <c r="F15" i="1"/>
  <c r="F478" i="1"/>
  <c r="F58" i="1"/>
  <c r="F173" i="1"/>
  <c r="F472" i="1"/>
  <c r="F206" i="1"/>
  <c r="F165" i="1"/>
  <c r="F162" i="1"/>
  <c r="F241" i="1"/>
  <c r="F343" i="1"/>
  <c r="F479" i="1"/>
  <c r="F363" i="1"/>
  <c r="F248" i="1"/>
  <c r="F186" i="1"/>
  <c r="F333" i="1"/>
  <c r="F50" i="1"/>
  <c r="F161" i="1"/>
  <c r="F301" i="1"/>
  <c r="F258" i="1"/>
  <c r="F433" i="1"/>
  <c r="F59" i="1"/>
  <c r="F467" i="1"/>
  <c r="F339" i="1"/>
  <c r="F492" i="1"/>
  <c r="F210" i="1"/>
  <c r="F296" i="1"/>
  <c r="F225" i="1"/>
  <c r="F438" i="1"/>
  <c r="F367" i="1"/>
  <c r="F382" i="1"/>
  <c r="F395" i="1"/>
  <c r="F195" i="1"/>
  <c r="F137" i="1"/>
  <c r="F152" i="1"/>
  <c r="F72" i="1"/>
  <c r="F265" i="1"/>
  <c r="F465" i="1"/>
  <c r="F357" i="1"/>
  <c r="F493" i="1"/>
  <c r="F419" i="1"/>
  <c r="F82" i="1"/>
  <c r="F35" i="1"/>
  <c r="F324" i="1"/>
  <c r="F14" i="1"/>
  <c r="F45" i="1"/>
  <c r="F160" i="1"/>
  <c r="F288" i="1"/>
  <c r="F428" i="1"/>
  <c r="F214" i="1"/>
  <c r="F302" i="1"/>
  <c r="F418" i="1"/>
  <c r="F228" i="1"/>
  <c r="F341" i="1"/>
  <c r="F253" i="1"/>
  <c r="F297" i="1"/>
  <c r="F239" i="1"/>
  <c r="F440" i="1"/>
  <c r="F280" i="1"/>
  <c r="F64" i="1"/>
  <c r="F386" i="1"/>
  <c r="F90" i="1"/>
  <c r="F87" i="1"/>
  <c r="F176" i="1"/>
  <c r="F355" i="1"/>
  <c r="F192" i="1"/>
  <c r="F77" i="1"/>
  <c r="F133" i="1"/>
  <c r="F422" i="1"/>
  <c r="F52" i="1"/>
  <c r="F368" i="1"/>
  <c r="F83" i="1"/>
  <c r="F287" i="1"/>
  <c r="F16" i="1"/>
  <c r="F273" i="1"/>
  <c r="F423" i="1"/>
  <c r="F60" i="1"/>
  <c r="F392" i="1"/>
  <c r="F103" i="1"/>
  <c r="F245" i="1"/>
  <c r="F405" i="1"/>
  <c r="F431" i="1"/>
  <c r="F459" i="1"/>
  <c r="F474" i="1"/>
  <c r="F116" i="1"/>
  <c r="F234" i="1"/>
  <c r="F122" i="1"/>
  <c r="F85" i="1"/>
  <c r="F21" i="1"/>
  <c r="F313" i="1"/>
  <c r="F33" i="1"/>
  <c r="F118" i="1"/>
  <c r="F128" i="1"/>
  <c r="F329" i="1"/>
  <c r="F304" i="1"/>
  <c r="F487" i="1"/>
  <c r="F17" i="1"/>
  <c r="F348" i="1"/>
  <c r="F196" i="1"/>
  <c r="F401" i="1"/>
  <c r="F216" i="1"/>
  <c r="F22" i="1"/>
  <c r="F167" i="1"/>
  <c r="F315" i="1"/>
  <c r="F320" i="1"/>
  <c r="F426" i="1"/>
  <c r="F359" i="1"/>
  <c r="F41" i="1"/>
  <c r="F42" i="1"/>
  <c r="F351" i="1"/>
  <c r="F323" i="1"/>
  <c r="F455" i="1"/>
  <c r="F445" i="1"/>
  <c r="F67" i="1"/>
  <c r="F157" i="1"/>
  <c r="F425" i="1"/>
  <c r="F489" i="1"/>
  <c r="F171" i="1"/>
  <c r="F441" i="1"/>
  <c r="F217" i="1"/>
  <c r="F18" i="1"/>
  <c r="F4" i="1"/>
  <c r="F483" i="1"/>
  <c r="F470" i="1"/>
  <c r="F482" i="1"/>
  <c r="F325" i="1"/>
  <c r="F259" i="1"/>
  <c r="F387" i="1"/>
  <c r="F207" i="1"/>
  <c r="F47" i="1"/>
  <c r="F243" i="1"/>
  <c r="F120" i="1"/>
  <c r="F177" i="1"/>
  <c r="F119" i="1"/>
  <c r="F385" i="1"/>
  <c r="F338" i="1"/>
  <c r="F362" i="1"/>
  <c r="F435" i="1"/>
  <c r="F44" i="1"/>
  <c r="F389" i="1"/>
  <c r="F68" i="1"/>
  <c r="F388" i="1"/>
  <c r="F365" i="1"/>
  <c r="F268" i="1"/>
  <c r="F486" i="1"/>
  <c r="F321" i="1"/>
  <c r="F286" i="1"/>
  <c r="F89" i="1"/>
  <c r="F303" i="1"/>
  <c r="F32" i="1"/>
  <c r="F194" i="1"/>
  <c r="F464" i="1"/>
  <c r="F80" i="1"/>
  <c r="F257" i="1"/>
  <c r="F139" i="1"/>
  <c r="F73" i="1"/>
  <c r="F54" i="1"/>
  <c r="F93" i="1"/>
  <c r="F293" i="1"/>
  <c r="F98" i="1"/>
  <c r="F131" i="1"/>
  <c r="F400" i="1"/>
  <c r="F434" i="1"/>
  <c r="F437" i="1"/>
  <c r="F347" i="1"/>
  <c r="F107" i="1"/>
  <c r="F190" i="1"/>
  <c r="F61" i="1"/>
  <c r="F289" i="1"/>
  <c r="F406" i="1"/>
  <c r="F309" i="1"/>
  <c r="F92" i="1"/>
  <c r="F396" i="1"/>
  <c r="F491" i="1"/>
  <c r="F224" i="1"/>
  <c r="F242" i="1"/>
  <c r="F394" i="1"/>
  <c r="F372" i="1"/>
  <c r="F178" i="1"/>
  <c r="F261" i="1"/>
  <c r="F353" i="1"/>
  <c r="F381" i="1"/>
  <c r="F366" i="1"/>
  <c r="F364" i="1"/>
  <c r="F86" i="1"/>
  <c r="F399" i="1"/>
  <c r="F23" i="1"/>
  <c r="F331" i="1"/>
  <c r="F169" i="1"/>
  <c r="F480" i="1"/>
  <c r="F187" i="1"/>
  <c r="F402" i="1"/>
  <c r="F112" i="1"/>
  <c r="F151" i="1"/>
  <c r="F127" i="1"/>
  <c r="F146" i="1"/>
  <c r="F251" i="1"/>
  <c r="F126" i="1"/>
  <c r="F334" i="1"/>
  <c r="F199" i="1"/>
  <c r="F130" i="1"/>
  <c r="F135" i="1"/>
  <c r="F113" i="1"/>
  <c r="F20" i="1"/>
  <c r="F430" i="1"/>
  <c r="F284" i="1"/>
  <c r="F424" i="1"/>
  <c r="F446" i="1"/>
  <c r="F172" i="1"/>
  <c r="F318" i="1"/>
  <c r="F285" i="1"/>
  <c r="F282" i="1"/>
  <c r="F375" i="1"/>
  <c r="F71" i="1"/>
  <c r="F376" i="1"/>
  <c r="F379" i="1"/>
  <c r="F185" i="1"/>
  <c r="F181" i="1"/>
  <c r="F340" i="1"/>
  <c r="F110" i="1"/>
  <c r="F246" i="1"/>
  <c r="F373" i="1"/>
  <c r="F299" i="1"/>
  <c r="F31" i="1"/>
  <c r="F412" i="1"/>
  <c r="F99" i="1"/>
  <c r="F81" i="1"/>
  <c r="F390" i="1"/>
  <c r="F263" i="1"/>
  <c r="F456" i="1"/>
  <c r="F415" i="1"/>
  <c r="F3" i="1"/>
  <c r="F53" i="1"/>
  <c r="F211" i="1"/>
  <c r="F449" i="1"/>
  <c r="F158" i="1"/>
  <c r="F495" i="1"/>
  <c r="F266" i="1"/>
  <c r="F310" i="1"/>
  <c r="F19" i="1"/>
  <c r="F226" i="1"/>
  <c r="F488" i="1"/>
  <c r="F254" i="1"/>
  <c r="F198" i="1"/>
  <c r="F235" i="1"/>
  <c r="F330" i="1"/>
  <c r="F416" i="1"/>
  <c r="F164" i="1"/>
  <c r="F485" i="1"/>
  <c r="F306" i="1"/>
  <c r="F117" i="1"/>
  <c r="F149" i="1"/>
  <c r="F276" i="1"/>
  <c r="F336" i="1"/>
  <c r="F458" i="1"/>
  <c r="F201" i="1"/>
  <c r="F125" i="1"/>
  <c r="F174" i="1"/>
  <c r="F111" i="1"/>
  <c r="F213" i="1"/>
  <c r="F271" i="1"/>
  <c r="F344" i="1"/>
  <c r="F279" i="1"/>
  <c r="F30" i="1"/>
  <c r="F475" i="1"/>
  <c r="F104" i="1"/>
  <c r="F121" i="1"/>
  <c r="F448" i="1"/>
  <c r="F189" i="1"/>
  <c r="F457" i="1"/>
  <c r="F29" i="1"/>
  <c r="F327" i="1"/>
  <c r="F499" i="1"/>
  <c r="F175" i="1"/>
  <c r="F377" i="1"/>
  <c r="F48" i="1"/>
  <c r="F114" i="1"/>
  <c r="F193" i="1"/>
  <c r="F452" i="1"/>
  <c r="F75" i="1"/>
  <c r="F143" i="1"/>
  <c r="F219" i="1"/>
  <c r="F443" i="1"/>
  <c r="F105" i="1"/>
  <c r="F205" i="1"/>
  <c r="F153" i="1"/>
  <c r="F88" i="1"/>
  <c r="F345" i="1"/>
  <c r="F326" i="1"/>
  <c r="F477" i="1"/>
  <c r="F108" i="1"/>
  <c r="F2" i="1"/>
  <c r="F136" i="1"/>
  <c r="F197" i="1"/>
  <c r="F115" i="1"/>
  <c r="F311" i="1"/>
  <c r="F476" i="1"/>
  <c r="F25" i="1"/>
  <c r="F28" i="1"/>
  <c r="F346" i="1"/>
  <c r="F481" i="1"/>
  <c r="F429" i="1"/>
  <c r="F397" i="1"/>
  <c r="F97" i="1"/>
  <c r="F154" i="1"/>
  <c r="F66" i="1"/>
  <c r="F79" i="1"/>
  <c r="F11" i="1"/>
  <c r="F5" i="1"/>
  <c r="F267" i="1"/>
  <c r="F109" i="1"/>
  <c r="F84" i="1"/>
  <c r="F10" i="1"/>
  <c r="F221" i="1"/>
  <c r="F51" i="1"/>
  <c r="F250" i="1"/>
  <c r="F13" i="1"/>
  <c r="F342" i="1"/>
  <c r="F356" i="1"/>
  <c r="F413" i="1"/>
  <c r="F252" i="1"/>
  <c r="F335" i="1"/>
  <c r="F56" i="1"/>
  <c r="F36" i="1"/>
  <c r="F295" i="1"/>
  <c r="F43" i="1"/>
  <c r="F264" i="1"/>
  <c r="F62" i="1"/>
  <c r="F101" i="1"/>
  <c r="F484" i="1"/>
  <c r="F129" i="1"/>
  <c r="F69" i="1"/>
  <c r="F142" i="1"/>
  <c r="F354" i="1"/>
  <c r="F411" i="1"/>
  <c r="F308" i="1"/>
  <c r="F37" i="1"/>
  <c r="F24" i="1"/>
  <c r="F283" i="1"/>
  <c r="F7" i="1"/>
  <c r="F8" i="1"/>
  <c r="F360" i="1"/>
  <c r="F281" i="1"/>
  <c r="F27" i="1"/>
  <c r="F328" i="1"/>
  <c r="F223" i="1"/>
  <c r="F6" i="1"/>
  <c r="F200" i="1"/>
  <c r="F378" i="1"/>
  <c r="F444" i="1"/>
  <c r="F212" i="1"/>
  <c r="F74" i="1"/>
  <c r="F249" i="1"/>
  <c r="F203" i="1"/>
  <c r="F374" i="1"/>
  <c r="F460" i="1"/>
  <c r="F229" i="1"/>
  <c r="F468" i="1"/>
  <c r="F322" i="1"/>
  <c r="F220" i="1"/>
  <c r="F40" i="1"/>
  <c r="F349" i="1"/>
  <c r="F34" i="1"/>
  <c r="F96" i="1"/>
  <c r="F57" i="1"/>
  <c r="F447" i="1"/>
  <c r="F236" i="1"/>
  <c r="F78" i="1"/>
  <c r="F38" i="1"/>
  <c r="F462" i="1"/>
  <c r="F132" i="1"/>
  <c r="F332" i="1"/>
  <c r="F179" i="1"/>
  <c r="F421" i="1"/>
  <c r="F317" i="1"/>
  <c r="F436" i="1"/>
  <c r="F170" i="1"/>
  <c r="F275" i="1"/>
  <c r="F95" i="1"/>
  <c r="F63" i="1"/>
  <c r="F383" i="1"/>
  <c r="F408" i="1"/>
  <c r="F144" i="1"/>
  <c r="F463" i="1"/>
  <c r="F350" i="1"/>
  <c r="F180" i="1"/>
  <c r="F147" i="1"/>
  <c r="F231" i="1"/>
  <c r="F227" i="1"/>
  <c r="F290" i="1"/>
  <c r="F407" i="1"/>
  <c r="F102" i="1"/>
  <c r="F247" i="1"/>
  <c r="F294" i="1"/>
  <c r="F148" i="1"/>
  <c r="F371" i="1"/>
  <c r="F222" i="1"/>
  <c r="F312" i="1"/>
  <c r="F409" i="1"/>
  <c r="F204" i="1"/>
  <c r="F272" i="1"/>
  <c r="F163" i="1"/>
  <c r="F26" i="1"/>
  <c r="F218" i="1"/>
  <c r="F501" i="1"/>
  <c r="F384" i="1"/>
  <c r="F124" i="1"/>
  <c r="F140" i="1"/>
  <c r="F49" i="1"/>
  <c r="F12" i="1"/>
  <c r="F70" i="1"/>
  <c r="F420" i="1"/>
  <c r="F269" i="1"/>
  <c r="F442" i="1"/>
  <c r="F262" i="1"/>
  <c r="F141" i="1"/>
  <c r="F432" i="1"/>
  <c r="F277" i="1"/>
  <c r="F291" i="1"/>
  <c r="F403" i="1"/>
  <c r="F454" i="1"/>
  <c r="F183" i="1"/>
  <c r="F439" i="1"/>
  <c r="F497" i="1"/>
  <c r="F471" i="1"/>
  <c r="F134" i="1"/>
  <c r="F466" i="1"/>
  <c r="F498" i="1"/>
  <c r="F473" i="1"/>
  <c r="F300" i="1"/>
  <c r="F461" i="1"/>
  <c r="F39" i="1"/>
  <c r="F208" i="1"/>
  <c r="F76" i="1"/>
  <c r="F393" i="1"/>
  <c r="F145" i="1"/>
  <c r="F168" i="1"/>
  <c r="F159" i="1"/>
  <c r="F316" i="1"/>
  <c r="F166" i="1"/>
  <c r="F352" i="1"/>
  <c r="F256" i="1"/>
  <c r="F215" i="1"/>
  <c r="F292" i="1"/>
  <c r="F188" i="1"/>
  <c r="F240" i="1"/>
  <c r="F494" i="1"/>
  <c r="F319" i="1"/>
  <c r="F230" i="1"/>
  <c r="F469" i="1"/>
  <c r="F184" i="1"/>
  <c r="F138" i="1"/>
  <c r="F155" i="1"/>
  <c r="F361" i="1"/>
  <c r="F106" i="1"/>
  <c r="F9" i="1"/>
  <c r="F404" i="1"/>
  <c r="F278" i="1"/>
  <c r="F490" i="1"/>
  <c r="F427" i="1"/>
  <c r="F202" i="1"/>
  <c r="F391" i="1"/>
  <c r="F182" i="1"/>
  <c r="F260" i="1"/>
  <c r="F496" i="1"/>
  <c r="F369" i="1"/>
  <c r="F150" i="1"/>
  <c r="F358" i="1"/>
  <c r="F314" i="1"/>
  <c r="F100" i="1"/>
  <c r="F55" i="1"/>
  <c r="F238" i="1"/>
  <c r="F453" i="1"/>
  <c r="F209" i="1"/>
  <c r="F46" i="1"/>
  <c r="F307" i="1"/>
  <c r="F270" i="1"/>
  <c r="F244" i="1"/>
  <c r="F451" i="1"/>
  <c r="F414" i="1"/>
  <c r="F91" i="1"/>
  <c r="F233" i="1"/>
  <c r="F237" i="1"/>
  <c r="F65" i="1"/>
  <c r="F417" i="1"/>
  <c r="F370" i="1"/>
  <c r="F232" i="1"/>
  <c r="F123" i="1"/>
  <c r="F255" i="1"/>
  <c r="F380" i="1"/>
</calcChain>
</file>

<file path=xl/sharedStrings.xml><?xml version="1.0" encoding="utf-8"?>
<sst xmlns="http://schemas.openxmlformats.org/spreadsheetml/2006/main" count="8637" uniqueCount="3574">
  <si>
    <t>Headphones</t>
  </si>
  <si>
    <t>NetBanking</t>
  </si>
  <si>
    <t>No</t>
  </si>
  <si>
    <t>Smartwatch</t>
  </si>
  <si>
    <t>Tablet</t>
  </si>
  <si>
    <t>Card</t>
  </si>
  <si>
    <t>Yes</t>
  </si>
  <si>
    <t>Mobile</t>
  </si>
  <si>
    <t>UPI</t>
  </si>
  <si>
    <t>Cash</t>
  </si>
  <si>
    <t>Laptop</t>
  </si>
  <si>
    <t>C0001</t>
  </si>
  <si>
    <t>Female</t>
  </si>
  <si>
    <t>customer1@example.com</t>
  </si>
  <si>
    <t>+91-9368552771</t>
  </si>
  <si>
    <t>Mumbai</t>
  </si>
  <si>
    <t>New</t>
  </si>
  <si>
    <t>Gold</t>
  </si>
  <si>
    <t>C0002</t>
  </si>
  <si>
    <t>Neha Verma</t>
  </si>
  <si>
    <t>customer2@example.com</t>
  </si>
  <si>
    <t>+91-9281087037</t>
  </si>
  <si>
    <t>Bangalore</t>
  </si>
  <si>
    <t>Returning</t>
  </si>
  <si>
    <t>C0003</t>
  </si>
  <si>
    <t>customer3@example.com</t>
  </si>
  <si>
    <t>+91-9734830512</t>
  </si>
  <si>
    <t>Silver</t>
  </si>
  <si>
    <t>C0004</t>
  </si>
  <si>
    <t>customer4@example.com</t>
  </si>
  <si>
    <t>+91-9953420494</t>
  </si>
  <si>
    <t>Hyderabad</t>
  </si>
  <si>
    <t>C0005</t>
  </si>
  <si>
    <t>customer5@example.com</t>
  </si>
  <si>
    <t>+91-9488085799</t>
  </si>
  <si>
    <t>Pune</t>
  </si>
  <si>
    <t>Bronze</t>
  </si>
  <si>
    <t>C0006</t>
  </si>
  <si>
    <t>Male</t>
  </si>
  <si>
    <t>customer6@example.com</t>
  </si>
  <si>
    <t>+91-9392168528</t>
  </si>
  <si>
    <t>C0007</t>
  </si>
  <si>
    <t>customer7@example.com</t>
  </si>
  <si>
    <t>+91-9107718759</t>
  </si>
  <si>
    <t>C0008</t>
  </si>
  <si>
    <t>customer8@example.com</t>
  </si>
  <si>
    <t>+91-9394607347</t>
  </si>
  <si>
    <t>Kolkata</t>
  </si>
  <si>
    <t>C0009</t>
  </si>
  <si>
    <t>customer9@example.com</t>
  </si>
  <si>
    <t>+91-9326481990</t>
  </si>
  <si>
    <t>C0010</t>
  </si>
  <si>
    <t>customer10@example.com</t>
  </si>
  <si>
    <t>+91-9892515891</t>
  </si>
  <si>
    <t>C0011</t>
  </si>
  <si>
    <t>customer11@example.com</t>
  </si>
  <si>
    <t>+91-9848263464</t>
  </si>
  <si>
    <t>Delhi</t>
  </si>
  <si>
    <t>C0012</t>
  </si>
  <si>
    <t>customer12@example.com</t>
  </si>
  <si>
    <t>+91-9977667277</t>
  </si>
  <si>
    <t>C0013</t>
  </si>
  <si>
    <t>customer13@example.com</t>
  </si>
  <si>
    <t>+91-9920046982</t>
  </si>
  <si>
    <t>C0014</t>
  </si>
  <si>
    <t>customer14@example.com</t>
  </si>
  <si>
    <t>+91-9991206131</t>
  </si>
  <si>
    <t>C0015</t>
  </si>
  <si>
    <t>customer15@example.com</t>
  </si>
  <si>
    <t>+91-9393258964</t>
  </si>
  <si>
    <t>C0016</t>
  </si>
  <si>
    <t>customer16@example.com</t>
  </si>
  <si>
    <t>+91-9412571789</t>
  </si>
  <si>
    <t>C0017</t>
  </si>
  <si>
    <t>customer17@example.com</t>
  </si>
  <si>
    <t>+91-9453046264</t>
  </si>
  <si>
    <t>C0018</t>
  </si>
  <si>
    <t>customer18@example.com</t>
  </si>
  <si>
    <t>+91-9689927539</t>
  </si>
  <si>
    <t>Chennai</t>
  </si>
  <si>
    <t>C0019</t>
  </si>
  <si>
    <t>customer19@example.com</t>
  </si>
  <si>
    <t>+91-9301326918</t>
  </si>
  <si>
    <t>C0020</t>
  </si>
  <si>
    <t>customer20@example.com</t>
  </si>
  <si>
    <t>+91-9668122028</t>
  </si>
  <si>
    <t>C0021</t>
  </si>
  <si>
    <t>customer21@example.com</t>
  </si>
  <si>
    <t>+91-9720390755</t>
  </si>
  <si>
    <t>C0022</t>
  </si>
  <si>
    <t>customer22@example.com</t>
  </si>
  <si>
    <t>+91-9484957566</t>
  </si>
  <si>
    <t>C0023</t>
  </si>
  <si>
    <t>customer23@example.com</t>
  </si>
  <si>
    <t>+91-9900795437</t>
  </si>
  <si>
    <t>C0024</t>
  </si>
  <si>
    <t>customer24@example.com</t>
  </si>
  <si>
    <t>+91-9602407908</t>
  </si>
  <si>
    <t>C0025</t>
  </si>
  <si>
    <t>customer25@example.com</t>
  </si>
  <si>
    <t>+91-9412309855</t>
  </si>
  <si>
    <t>C0026</t>
  </si>
  <si>
    <t>customer26@example.com</t>
  </si>
  <si>
    <t>+91-9143757831</t>
  </si>
  <si>
    <t>C0027</t>
  </si>
  <si>
    <t>customer27@example.com</t>
  </si>
  <si>
    <t>+91-9449686204</t>
  </si>
  <si>
    <t>C0028</t>
  </si>
  <si>
    <t>customer28@example.com</t>
  </si>
  <si>
    <t>+91-9141707021</t>
  </si>
  <si>
    <t>C0029</t>
  </si>
  <si>
    <t>customer29@example.com</t>
  </si>
  <si>
    <t>+91-9594875911</t>
  </si>
  <si>
    <t>C0030</t>
  </si>
  <si>
    <t>customer30@example.com</t>
  </si>
  <si>
    <t>+91-9339361936</t>
  </si>
  <si>
    <t>C0031</t>
  </si>
  <si>
    <t>customer31@example.com</t>
  </si>
  <si>
    <t>+91-9943458329</t>
  </si>
  <si>
    <t>C0032</t>
  </si>
  <si>
    <t>customer32@example.com</t>
  </si>
  <si>
    <t>+91-9100613092</t>
  </si>
  <si>
    <t>C0033</t>
  </si>
  <si>
    <t>customer33@example.com</t>
  </si>
  <si>
    <t>+91-9955964552</t>
  </si>
  <si>
    <t>C0034</t>
  </si>
  <si>
    <t>customer34@example.com</t>
  </si>
  <si>
    <t>+91-9181873940</t>
  </si>
  <si>
    <t>C0035</t>
  </si>
  <si>
    <t>customer35@example.com</t>
  </si>
  <si>
    <t>+91-9119116957</t>
  </si>
  <si>
    <t>C0036</t>
  </si>
  <si>
    <t>customer36@example.com</t>
  </si>
  <si>
    <t>+91-9979524299</t>
  </si>
  <si>
    <t>C0037</t>
  </si>
  <si>
    <t>customer37@example.com</t>
  </si>
  <si>
    <t>+91-9893831241</t>
  </si>
  <si>
    <t>C0038</t>
  </si>
  <si>
    <t>customer38@example.com</t>
  </si>
  <si>
    <t>+91-9197192696</t>
  </si>
  <si>
    <t>C0039</t>
  </si>
  <si>
    <t>customer39@example.com</t>
  </si>
  <si>
    <t>+91-9129591971</t>
  </si>
  <si>
    <t>C0040</t>
  </si>
  <si>
    <t>customer40@example.com</t>
  </si>
  <si>
    <t>+91-9716538566</t>
  </si>
  <si>
    <t>C0041</t>
  </si>
  <si>
    <t>customer41@example.com</t>
  </si>
  <si>
    <t>+91-9479879004</t>
  </si>
  <si>
    <t>C0042</t>
  </si>
  <si>
    <t>customer42@example.com</t>
  </si>
  <si>
    <t>+91-9948188440</t>
  </si>
  <si>
    <t>C0043</t>
  </si>
  <si>
    <t>customer43@example.com</t>
  </si>
  <si>
    <t>+91-9336765500</t>
  </si>
  <si>
    <t>C0044</t>
  </si>
  <si>
    <t>customer44@example.com</t>
  </si>
  <si>
    <t>+91-9192763288</t>
  </si>
  <si>
    <t>C0045</t>
  </si>
  <si>
    <t>customer45@example.com</t>
  </si>
  <si>
    <t>+91-9164018377</t>
  </si>
  <si>
    <t>C0046</t>
  </si>
  <si>
    <t>customer46@example.com</t>
  </si>
  <si>
    <t>+91-9425915806</t>
  </si>
  <si>
    <t>C0047</t>
  </si>
  <si>
    <t>customer47@example.com</t>
  </si>
  <si>
    <t>+91-9502570228</t>
  </si>
  <si>
    <t>C0048</t>
  </si>
  <si>
    <t>customer48@example.com</t>
  </si>
  <si>
    <t>+91-9655616056</t>
  </si>
  <si>
    <t>C0049</t>
  </si>
  <si>
    <t>customer49@example.com</t>
  </si>
  <si>
    <t>+91-9295999175</t>
  </si>
  <si>
    <t>C0050</t>
  </si>
  <si>
    <t>customer50@example.com</t>
  </si>
  <si>
    <t>+91-9129982722</t>
  </si>
  <si>
    <t>C0051</t>
  </si>
  <si>
    <t>customer51@example.com</t>
  </si>
  <si>
    <t>+91-9941817521</t>
  </si>
  <si>
    <t>C0052</t>
  </si>
  <si>
    <t>customer52@example.com</t>
  </si>
  <si>
    <t>+91-9208190509</t>
  </si>
  <si>
    <t>C0053</t>
  </si>
  <si>
    <t>customer53@example.com</t>
  </si>
  <si>
    <t>+91-9295926560</t>
  </si>
  <si>
    <t>C0054</t>
  </si>
  <si>
    <t>customer54@example.com</t>
  </si>
  <si>
    <t>+91-9491210396</t>
  </si>
  <si>
    <t>C0055</t>
  </si>
  <si>
    <t>customer55@example.com</t>
  </si>
  <si>
    <t>+91-9388957822</t>
  </si>
  <si>
    <t>C0056</t>
  </si>
  <si>
    <t>customer56@example.com</t>
  </si>
  <si>
    <t>+91-9990876182</t>
  </si>
  <si>
    <t>C0057</t>
  </si>
  <si>
    <t>customer57@example.com</t>
  </si>
  <si>
    <t>+91-9800628349</t>
  </si>
  <si>
    <t>C0058</t>
  </si>
  <si>
    <t>customer58@example.com</t>
  </si>
  <si>
    <t>+91-9602133218</t>
  </si>
  <si>
    <t>C0059</t>
  </si>
  <si>
    <t>customer59@example.com</t>
  </si>
  <si>
    <t>+91-9374250619</t>
  </si>
  <si>
    <t>C0060</t>
  </si>
  <si>
    <t>customer60@example.com</t>
  </si>
  <si>
    <t>+91-9109800477</t>
  </si>
  <si>
    <t>C0061</t>
  </si>
  <si>
    <t>customer61@example.com</t>
  </si>
  <si>
    <t>+91-9227626730</t>
  </si>
  <si>
    <t>C0062</t>
  </si>
  <si>
    <t>customer62@example.com</t>
  </si>
  <si>
    <t>+91-9910519588</t>
  </si>
  <si>
    <t>C0063</t>
  </si>
  <si>
    <t>customer63@example.com</t>
  </si>
  <si>
    <t>+91-9876581332</t>
  </si>
  <si>
    <t>C0064</t>
  </si>
  <si>
    <t>customer64@example.com</t>
  </si>
  <si>
    <t>+91-9273370699</t>
  </si>
  <si>
    <t>C0065</t>
  </si>
  <si>
    <t>customer65@example.com</t>
  </si>
  <si>
    <t>+91-9341568680</t>
  </si>
  <si>
    <t>C0066</t>
  </si>
  <si>
    <t>customer66@example.com</t>
  </si>
  <si>
    <t>+91-9622996364</t>
  </si>
  <si>
    <t>C0067</t>
  </si>
  <si>
    <t>customer67@example.com</t>
  </si>
  <si>
    <t>+91-9264815016</t>
  </si>
  <si>
    <t>C0068</t>
  </si>
  <si>
    <t>customer68@example.com</t>
  </si>
  <si>
    <t>+91-9909319586</t>
  </si>
  <si>
    <t>C0069</t>
  </si>
  <si>
    <t>customer69@example.com</t>
  </si>
  <si>
    <t>+91-9989332191</t>
  </si>
  <si>
    <t>C0070</t>
  </si>
  <si>
    <t>customer70@example.com</t>
  </si>
  <si>
    <t>+91-9446470286</t>
  </si>
  <si>
    <t>C0071</t>
  </si>
  <si>
    <t>customer71@example.com</t>
  </si>
  <si>
    <t>+91-9291939295</t>
  </si>
  <si>
    <t>C0072</t>
  </si>
  <si>
    <t>customer72@example.com</t>
  </si>
  <si>
    <t>+91-9743159815</t>
  </si>
  <si>
    <t>C0073</t>
  </si>
  <si>
    <t>customer73@example.com</t>
  </si>
  <si>
    <t>+91-9737694808</t>
  </si>
  <si>
    <t>C0074</t>
  </si>
  <si>
    <t>customer74@example.com</t>
  </si>
  <si>
    <t>+91-9809155780</t>
  </si>
  <si>
    <t>C0075</t>
  </si>
  <si>
    <t>customer75@example.com</t>
  </si>
  <si>
    <t>+91-9522627635</t>
  </si>
  <si>
    <t>C0076</t>
  </si>
  <si>
    <t>customer76@example.com</t>
  </si>
  <si>
    <t>+91-9167453423</t>
  </si>
  <si>
    <t>C0077</t>
  </si>
  <si>
    <t>customer77@example.com</t>
  </si>
  <si>
    <t>+91-9300674690</t>
  </si>
  <si>
    <t>C0078</t>
  </si>
  <si>
    <t>customer78@example.com</t>
  </si>
  <si>
    <t>+91-9879136895</t>
  </si>
  <si>
    <t>C0079</t>
  </si>
  <si>
    <t>customer79@example.com</t>
  </si>
  <si>
    <t>+91-9743750933</t>
  </si>
  <si>
    <t>C0080</t>
  </si>
  <si>
    <t>customer80@example.com</t>
  </si>
  <si>
    <t>+91-9178460303</t>
  </si>
  <si>
    <t>C0081</t>
  </si>
  <si>
    <t>customer81@example.com</t>
  </si>
  <si>
    <t>+91-9254382232</t>
  </si>
  <si>
    <t>C0082</t>
  </si>
  <si>
    <t>customer82@example.com</t>
  </si>
  <si>
    <t>+91-9654684487</t>
  </si>
  <si>
    <t>C0083</t>
  </si>
  <si>
    <t>customer83@example.com</t>
  </si>
  <si>
    <t>+91-9276184329</t>
  </si>
  <si>
    <t>C0084</t>
  </si>
  <si>
    <t>customer84@example.com</t>
  </si>
  <si>
    <t>+91-9448509023</t>
  </si>
  <si>
    <t>C0085</t>
  </si>
  <si>
    <t>customer85@example.com</t>
  </si>
  <si>
    <t>+91-9334496613</t>
  </si>
  <si>
    <t>C0086</t>
  </si>
  <si>
    <t>customer86@example.com</t>
  </si>
  <si>
    <t>+91-9234381549</t>
  </si>
  <si>
    <t>C0087</t>
  </si>
  <si>
    <t>customer87@example.com</t>
  </si>
  <si>
    <t>+91-9236801495</t>
  </si>
  <si>
    <t>C0088</t>
  </si>
  <si>
    <t>customer88@example.com</t>
  </si>
  <si>
    <t>+91-9548734055</t>
  </si>
  <si>
    <t>C0089</t>
  </si>
  <si>
    <t>customer89@example.com</t>
  </si>
  <si>
    <t>+91-9724080915</t>
  </si>
  <si>
    <t>C0090</t>
  </si>
  <si>
    <t>customer90@example.com</t>
  </si>
  <si>
    <t>+91-9523963761</t>
  </si>
  <si>
    <t>C0091</t>
  </si>
  <si>
    <t>customer91@example.com</t>
  </si>
  <si>
    <t>+91-9832260278</t>
  </si>
  <si>
    <t>C0092</t>
  </si>
  <si>
    <t>customer92@example.com</t>
  </si>
  <si>
    <t>+91-9727326284</t>
  </si>
  <si>
    <t>C0093</t>
  </si>
  <si>
    <t>customer93@example.com</t>
  </si>
  <si>
    <t>+91-9159200166</t>
  </si>
  <si>
    <t>C0094</t>
  </si>
  <si>
    <t>customer94@example.com</t>
  </si>
  <si>
    <t>+91-9576585709</t>
  </si>
  <si>
    <t>C0095</t>
  </si>
  <si>
    <t>customer95@example.com</t>
  </si>
  <si>
    <t>+91-9483059684</t>
  </si>
  <si>
    <t>C0096</t>
  </si>
  <si>
    <t>customer96@example.com</t>
  </si>
  <si>
    <t>+91-9118436934</t>
  </si>
  <si>
    <t>C0097</t>
  </si>
  <si>
    <t>customer97@example.com</t>
  </si>
  <si>
    <t>+91-9141457611</t>
  </si>
  <si>
    <t>C0098</t>
  </si>
  <si>
    <t>customer98@example.com</t>
  </si>
  <si>
    <t>+91-9148519591</t>
  </si>
  <si>
    <t>C0099</t>
  </si>
  <si>
    <t>customer99@example.com</t>
  </si>
  <si>
    <t>+91-9767766470</t>
  </si>
  <si>
    <t>C0100</t>
  </si>
  <si>
    <t>customer100@example.com</t>
  </si>
  <si>
    <t>+91-9299932505</t>
  </si>
  <si>
    <t>C0101</t>
  </si>
  <si>
    <t>customer101@example.com</t>
  </si>
  <si>
    <t>+91-9844954489</t>
  </si>
  <si>
    <t>C0102</t>
  </si>
  <si>
    <t>customer102@example.com</t>
  </si>
  <si>
    <t>+91-9599555647</t>
  </si>
  <si>
    <t>C0103</t>
  </si>
  <si>
    <t>customer103@example.com</t>
  </si>
  <si>
    <t>+91-9432154478</t>
  </si>
  <si>
    <t>C0104</t>
  </si>
  <si>
    <t>customer104@example.com</t>
  </si>
  <si>
    <t>+91-9417552720</t>
  </si>
  <si>
    <t>C0105</t>
  </si>
  <si>
    <t>customer105@example.com</t>
  </si>
  <si>
    <t>+91-9202838446</t>
  </si>
  <si>
    <t>C0106</t>
  </si>
  <si>
    <t>customer106@example.com</t>
  </si>
  <si>
    <t>+91-9268548525</t>
  </si>
  <si>
    <t>C0107</t>
  </si>
  <si>
    <t>customer107@example.com</t>
  </si>
  <si>
    <t>+91-9311139566</t>
  </si>
  <si>
    <t>C0108</t>
  </si>
  <si>
    <t>customer108@example.com</t>
  </si>
  <si>
    <t>+91-9556035344</t>
  </si>
  <si>
    <t>C0109</t>
  </si>
  <si>
    <t>customer109@example.com</t>
  </si>
  <si>
    <t>+91-9894502833</t>
  </si>
  <si>
    <t>C0110</t>
  </si>
  <si>
    <t>customer110@example.com</t>
  </si>
  <si>
    <t>+91-9519587919</t>
  </si>
  <si>
    <t>C0111</t>
  </si>
  <si>
    <t>customer111@example.com</t>
  </si>
  <si>
    <t>+91-9881163208</t>
  </si>
  <si>
    <t>C0112</t>
  </si>
  <si>
    <t>customer112@example.com</t>
  </si>
  <si>
    <t>+91-9889931969</t>
  </si>
  <si>
    <t>C0113</t>
  </si>
  <si>
    <t>customer113@example.com</t>
  </si>
  <si>
    <t>+91-9431511226</t>
  </si>
  <si>
    <t>C0114</t>
  </si>
  <si>
    <t>customer114@example.com</t>
  </si>
  <si>
    <t>+91-9963121688</t>
  </si>
  <si>
    <t>C0115</t>
  </si>
  <si>
    <t>customer115@example.com</t>
  </si>
  <si>
    <t>+91-9223507858</t>
  </si>
  <si>
    <t>C0116</t>
  </si>
  <si>
    <t>customer116@example.com</t>
  </si>
  <si>
    <t>+91-9444728284</t>
  </si>
  <si>
    <t>C0117</t>
  </si>
  <si>
    <t>customer117@example.com</t>
  </si>
  <si>
    <t>+91-9780078315</t>
  </si>
  <si>
    <t>C0118</t>
  </si>
  <si>
    <t>customer118@example.com</t>
  </si>
  <si>
    <t>+91-9857808222</t>
  </si>
  <si>
    <t>C0119</t>
  </si>
  <si>
    <t>customer119@example.com</t>
  </si>
  <si>
    <t>+91-9858064509</t>
  </si>
  <si>
    <t>C0120</t>
  </si>
  <si>
    <t>customer120@example.com</t>
  </si>
  <si>
    <t>+91-9400255035</t>
  </si>
  <si>
    <t>C0121</t>
  </si>
  <si>
    <t>customer121@example.com</t>
  </si>
  <si>
    <t>+91-9852654378</t>
  </si>
  <si>
    <t>C0122</t>
  </si>
  <si>
    <t>customer122@example.com</t>
  </si>
  <si>
    <t>+91-9910576203</t>
  </si>
  <si>
    <t>C0123</t>
  </si>
  <si>
    <t>customer123@example.com</t>
  </si>
  <si>
    <t>+91-9734708072</t>
  </si>
  <si>
    <t>C0124</t>
  </si>
  <si>
    <t>customer124@example.com</t>
  </si>
  <si>
    <t>+91-9599577602</t>
  </si>
  <si>
    <t>C0125</t>
  </si>
  <si>
    <t>customer125@example.com</t>
  </si>
  <si>
    <t>+91-9918281546</t>
  </si>
  <si>
    <t>C0126</t>
  </si>
  <si>
    <t>customer126@example.com</t>
  </si>
  <si>
    <t>+91-9546226433</t>
  </si>
  <si>
    <t>C0127</t>
  </si>
  <si>
    <t>customer127@example.com</t>
  </si>
  <si>
    <t>+91-9924970918</t>
  </si>
  <si>
    <t>C0128</t>
  </si>
  <si>
    <t>customer128@example.com</t>
  </si>
  <si>
    <t>+91-9512498963</t>
  </si>
  <si>
    <t>C0129</t>
  </si>
  <si>
    <t>customer129@example.com</t>
  </si>
  <si>
    <t>+91-9168038910</t>
  </si>
  <si>
    <t>C0130</t>
  </si>
  <si>
    <t>customer130@example.com</t>
  </si>
  <si>
    <t>+91-9848692237</t>
  </si>
  <si>
    <t>C0131</t>
  </si>
  <si>
    <t>customer131@example.com</t>
  </si>
  <si>
    <t>+91-9271691818</t>
  </si>
  <si>
    <t>C0132</t>
  </si>
  <si>
    <t>customer132@example.com</t>
  </si>
  <si>
    <t>+91-9875724078</t>
  </si>
  <si>
    <t>C0133</t>
  </si>
  <si>
    <t>customer133@example.com</t>
  </si>
  <si>
    <t>+91-9805025958</t>
  </si>
  <si>
    <t>C0134</t>
  </si>
  <si>
    <t>customer134@example.com</t>
  </si>
  <si>
    <t>+91-9355795395</t>
  </si>
  <si>
    <t>C0135</t>
  </si>
  <si>
    <t>customer135@example.com</t>
  </si>
  <si>
    <t>+91-9116472149</t>
  </si>
  <si>
    <t>C0136</t>
  </si>
  <si>
    <t>customer136@example.com</t>
  </si>
  <si>
    <t>+91-9823078301</t>
  </si>
  <si>
    <t>C0137</t>
  </si>
  <si>
    <t>customer137@example.com</t>
  </si>
  <si>
    <t>+91-9204452490</t>
  </si>
  <si>
    <t>C0138</t>
  </si>
  <si>
    <t>customer138@example.com</t>
  </si>
  <si>
    <t>+91-9282978376</t>
  </si>
  <si>
    <t>C0139</t>
  </si>
  <si>
    <t>customer139@example.com</t>
  </si>
  <si>
    <t>+91-9422018691</t>
  </si>
  <si>
    <t>C0140</t>
  </si>
  <si>
    <t>customer140@example.com</t>
  </si>
  <si>
    <t>+91-9421883342</t>
  </si>
  <si>
    <t>C0141</t>
  </si>
  <si>
    <t>customer141@example.com</t>
  </si>
  <si>
    <t>+91-9787704196</t>
  </si>
  <si>
    <t>C0142</t>
  </si>
  <si>
    <t>customer142@example.com</t>
  </si>
  <si>
    <t>+91-9120278069</t>
  </si>
  <si>
    <t>C0143</t>
  </si>
  <si>
    <t>customer143@example.com</t>
  </si>
  <si>
    <t>+91-9747061459</t>
  </si>
  <si>
    <t>C0144</t>
  </si>
  <si>
    <t>customer144@example.com</t>
  </si>
  <si>
    <t>+91-9403677315</t>
  </si>
  <si>
    <t>C0145</t>
  </si>
  <si>
    <t>customer145@example.com</t>
  </si>
  <si>
    <t>+91-9982265329</t>
  </si>
  <si>
    <t>C0146</t>
  </si>
  <si>
    <t>customer146@example.com</t>
  </si>
  <si>
    <t>+91-9156725178</t>
  </si>
  <si>
    <t>C0147</t>
  </si>
  <si>
    <t>customer147@example.com</t>
  </si>
  <si>
    <t>+91-9296188351</t>
  </si>
  <si>
    <t>C0148</t>
  </si>
  <si>
    <t>customer148@example.com</t>
  </si>
  <si>
    <t>+91-9772182634</t>
  </si>
  <si>
    <t>C0149</t>
  </si>
  <si>
    <t>customer149@example.com</t>
  </si>
  <si>
    <t>+91-9788763185</t>
  </si>
  <si>
    <t>C0150</t>
  </si>
  <si>
    <t>customer150@example.com</t>
  </si>
  <si>
    <t>+91-9850449175</t>
  </si>
  <si>
    <t>C0151</t>
  </si>
  <si>
    <t>customer151@example.com</t>
  </si>
  <si>
    <t>+91-9597709713</t>
  </si>
  <si>
    <t>C0152</t>
  </si>
  <si>
    <t>customer152@example.com</t>
  </si>
  <si>
    <t>+91-9392844142</t>
  </si>
  <si>
    <t>C0153</t>
  </si>
  <si>
    <t>customer153@example.com</t>
  </si>
  <si>
    <t>+91-9104197503</t>
  </si>
  <si>
    <t>C0154</t>
  </si>
  <si>
    <t>customer154@example.com</t>
  </si>
  <si>
    <t>+91-9547289585</t>
  </si>
  <si>
    <t>C0155</t>
  </si>
  <si>
    <t>customer155@example.com</t>
  </si>
  <si>
    <t>+91-9707002278</t>
  </si>
  <si>
    <t>C0156</t>
  </si>
  <si>
    <t>customer156@example.com</t>
  </si>
  <si>
    <t>+91-9926655596</t>
  </si>
  <si>
    <t>C0157</t>
  </si>
  <si>
    <t>customer157@example.com</t>
  </si>
  <si>
    <t>+91-9466033968</t>
  </si>
  <si>
    <t>C0158</t>
  </si>
  <si>
    <t>customer158@example.com</t>
  </si>
  <si>
    <t>+91-9169714432</t>
  </si>
  <si>
    <t>C0159</t>
  </si>
  <si>
    <t>customer159@example.com</t>
  </si>
  <si>
    <t>+91-9825748705</t>
  </si>
  <si>
    <t>C0160</t>
  </si>
  <si>
    <t>customer160@example.com</t>
  </si>
  <si>
    <t>+91-9832944132</t>
  </si>
  <si>
    <t>C0161</t>
  </si>
  <si>
    <t>customer161@example.com</t>
  </si>
  <si>
    <t>+91-9384664298</t>
  </si>
  <si>
    <t>C0162</t>
  </si>
  <si>
    <t>customer162@example.com</t>
  </si>
  <si>
    <t>+91-9826079690</t>
  </si>
  <si>
    <t>C0163</t>
  </si>
  <si>
    <t>customer163@example.com</t>
  </si>
  <si>
    <t>+91-9957928373</t>
  </si>
  <si>
    <t>C0164</t>
  </si>
  <si>
    <t>customer164@example.com</t>
  </si>
  <si>
    <t>+91-9335879923</t>
  </si>
  <si>
    <t>C0165</t>
  </si>
  <si>
    <t>customer165@example.com</t>
  </si>
  <si>
    <t>+91-9454087708</t>
  </si>
  <si>
    <t>C0166</t>
  </si>
  <si>
    <t>customer166@example.com</t>
  </si>
  <si>
    <t>+91-9172470681</t>
  </si>
  <si>
    <t>C0167</t>
  </si>
  <si>
    <t>customer167@example.com</t>
  </si>
  <si>
    <t>+91-9718508170</t>
  </si>
  <si>
    <t>C0168</t>
  </si>
  <si>
    <t>customer168@example.com</t>
  </si>
  <si>
    <t>+91-9278335840</t>
  </si>
  <si>
    <t>C0169</t>
  </si>
  <si>
    <t>customer169@example.com</t>
  </si>
  <si>
    <t>+91-9568643701</t>
  </si>
  <si>
    <t>C0170</t>
  </si>
  <si>
    <t>customer170@example.com</t>
  </si>
  <si>
    <t>+91-9578997711</t>
  </si>
  <si>
    <t>C0171</t>
  </si>
  <si>
    <t>customer171@example.com</t>
  </si>
  <si>
    <t>+91-9332229421</t>
  </si>
  <si>
    <t>C0172</t>
  </si>
  <si>
    <t>customer172@example.com</t>
  </si>
  <si>
    <t>+91-9682185665</t>
  </si>
  <si>
    <t>C0173</t>
  </si>
  <si>
    <t>customer173@example.com</t>
  </si>
  <si>
    <t>+91-9768416922</t>
  </si>
  <si>
    <t>C0174</t>
  </si>
  <si>
    <t>customer174@example.com</t>
  </si>
  <si>
    <t>+91-9882676970</t>
  </si>
  <si>
    <t>C0175</t>
  </si>
  <si>
    <t>customer175@example.com</t>
  </si>
  <si>
    <t>+91-9348085408</t>
  </si>
  <si>
    <t>C0176</t>
  </si>
  <si>
    <t>customer176@example.com</t>
  </si>
  <si>
    <t>+91-9851456881</t>
  </si>
  <si>
    <t>C0177</t>
  </si>
  <si>
    <t>customer177@example.com</t>
  </si>
  <si>
    <t>+91-9626134875</t>
  </si>
  <si>
    <t>C0178</t>
  </si>
  <si>
    <t>customer178@example.com</t>
  </si>
  <si>
    <t>+91-9939612925</t>
  </si>
  <si>
    <t>C0179</t>
  </si>
  <si>
    <t>customer179@example.com</t>
  </si>
  <si>
    <t>+91-9541391854</t>
  </si>
  <si>
    <t>C0180</t>
  </si>
  <si>
    <t>customer180@example.com</t>
  </si>
  <si>
    <t>+91-9877573017</t>
  </si>
  <si>
    <t>C0181</t>
  </si>
  <si>
    <t>customer181@example.com</t>
  </si>
  <si>
    <t>+91-9750246158</t>
  </si>
  <si>
    <t>C0182</t>
  </si>
  <si>
    <t>customer182@example.com</t>
  </si>
  <si>
    <t>+91-9548635199</t>
  </si>
  <si>
    <t>C0183</t>
  </si>
  <si>
    <t>customer183@example.com</t>
  </si>
  <si>
    <t>+91-9385931707</t>
  </si>
  <si>
    <t>C0184</t>
  </si>
  <si>
    <t>customer184@example.com</t>
  </si>
  <si>
    <t>+91-9447750182</t>
  </si>
  <si>
    <t>C0185</t>
  </si>
  <si>
    <t>customer185@example.com</t>
  </si>
  <si>
    <t>+91-9432858372</t>
  </si>
  <si>
    <t>C0186</t>
  </si>
  <si>
    <t>customer186@example.com</t>
  </si>
  <si>
    <t>+91-9440096649</t>
  </si>
  <si>
    <t>C0187</t>
  </si>
  <si>
    <t>customer187@example.com</t>
  </si>
  <si>
    <t>+91-9718613245</t>
  </si>
  <si>
    <t>C0188</t>
  </si>
  <si>
    <t>customer188@example.com</t>
  </si>
  <si>
    <t>+91-9459147469</t>
  </si>
  <si>
    <t>C0189</t>
  </si>
  <si>
    <t>customer189@example.com</t>
  </si>
  <si>
    <t>+91-9378074557</t>
  </si>
  <si>
    <t>C0190</t>
  </si>
  <si>
    <t>customer190@example.com</t>
  </si>
  <si>
    <t>+91-9131588250</t>
  </si>
  <si>
    <t>C0191</t>
  </si>
  <si>
    <t>customer191@example.com</t>
  </si>
  <si>
    <t>+91-9940973417</t>
  </si>
  <si>
    <t>C0192</t>
  </si>
  <si>
    <t>customer192@example.com</t>
  </si>
  <si>
    <t>+91-9934303949</t>
  </si>
  <si>
    <t>C0193</t>
  </si>
  <si>
    <t>customer193@example.com</t>
  </si>
  <si>
    <t>+91-9648346238</t>
  </si>
  <si>
    <t>C0194</t>
  </si>
  <si>
    <t>customer194@example.com</t>
  </si>
  <si>
    <t>+91-9438871718</t>
  </si>
  <si>
    <t>C0195</t>
  </si>
  <si>
    <t>customer195@example.com</t>
  </si>
  <si>
    <t>+91-9241359433</t>
  </si>
  <si>
    <t>C0196</t>
  </si>
  <si>
    <t>customer196@example.com</t>
  </si>
  <si>
    <t>+91-9526140902</t>
  </si>
  <si>
    <t>C0197</t>
  </si>
  <si>
    <t>customer197@example.com</t>
  </si>
  <si>
    <t>+91-9716874873</t>
  </si>
  <si>
    <t>C0198</t>
  </si>
  <si>
    <t>customer198@example.com</t>
  </si>
  <si>
    <t>+91-9502110532</t>
  </si>
  <si>
    <t>C0199</t>
  </si>
  <si>
    <t>customer199@example.com</t>
  </si>
  <si>
    <t>+91-9238386213</t>
  </si>
  <si>
    <t>C0200</t>
  </si>
  <si>
    <t>customer200@example.com</t>
  </si>
  <si>
    <t>+91-9262554276</t>
  </si>
  <si>
    <t>C0201</t>
  </si>
  <si>
    <t>customer201@example.com</t>
  </si>
  <si>
    <t>+91-9114767960</t>
  </si>
  <si>
    <t>C0202</t>
  </si>
  <si>
    <t>customer202@example.com</t>
  </si>
  <si>
    <t>+91-9789483242</t>
  </si>
  <si>
    <t>C0203</t>
  </si>
  <si>
    <t>customer203@example.com</t>
  </si>
  <si>
    <t>+91-9592459373</t>
  </si>
  <si>
    <t>C0204</t>
  </si>
  <si>
    <t>customer204@example.com</t>
  </si>
  <si>
    <t>+91-9455539131</t>
  </si>
  <si>
    <t>C0205</t>
  </si>
  <si>
    <t>customer205@example.com</t>
  </si>
  <si>
    <t>+91-9422963636</t>
  </si>
  <si>
    <t>C0206</t>
  </si>
  <si>
    <t>customer206@example.com</t>
  </si>
  <si>
    <t>+91-9975410135</t>
  </si>
  <si>
    <t>C0207</t>
  </si>
  <si>
    <t>customer207@example.com</t>
  </si>
  <si>
    <t>+91-9877163415</t>
  </si>
  <si>
    <t>C0208</t>
  </si>
  <si>
    <t>customer208@example.com</t>
  </si>
  <si>
    <t>+91-9683599139</t>
  </si>
  <si>
    <t>C0209</t>
  </si>
  <si>
    <t>customer209@example.com</t>
  </si>
  <si>
    <t>+91-9732765197</t>
  </si>
  <si>
    <t>C0210</t>
  </si>
  <si>
    <t>customer210@example.com</t>
  </si>
  <si>
    <t>+91-9323295218</t>
  </si>
  <si>
    <t>C0211</t>
  </si>
  <si>
    <t>customer211@example.com</t>
  </si>
  <si>
    <t>+91-9682550389</t>
  </si>
  <si>
    <t>C0212</t>
  </si>
  <si>
    <t>customer212@example.com</t>
  </si>
  <si>
    <t>+91-9277362148</t>
  </si>
  <si>
    <t>C0213</t>
  </si>
  <si>
    <t>customer213@example.com</t>
  </si>
  <si>
    <t>+91-9842718055</t>
  </si>
  <si>
    <t>C0214</t>
  </si>
  <si>
    <t>customer214@example.com</t>
  </si>
  <si>
    <t>+91-9806708759</t>
  </si>
  <si>
    <t>C0215</t>
  </si>
  <si>
    <t>customer215@example.com</t>
  </si>
  <si>
    <t>+91-9518634305</t>
  </si>
  <si>
    <t>C0216</t>
  </si>
  <si>
    <t>customer216@example.com</t>
  </si>
  <si>
    <t>+91-9745973439</t>
  </si>
  <si>
    <t>C0217</t>
  </si>
  <si>
    <t>customer217@example.com</t>
  </si>
  <si>
    <t>+91-9925076948</t>
  </si>
  <si>
    <t>C0218</t>
  </si>
  <si>
    <t>customer218@example.com</t>
  </si>
  <si>
    <t>+91-9901738247</t>
  </si>
  <si>
    <t>C0219</t>
  </si>
  <si>
    <t>customer219@example.com</t>
  </si>
  <si>
    <t>+91-9434552635</t>
  </si>
  <si>
    <t>C0220</t>
  </si>
  <si>
    <t>customer220@example.com</t>
  </si>
  <si>
    <t>+91-9150056271</t>
  </si>
  <si>
    <t>C0221</t>
  </si>
  <si>
    <t>customer221@example.com</t>
  </si>
  <si>
    <t>+91-9133632941</t>
  </si>
  <si>
    <t>C0222</t>
  </si>
  <si>
    <t>customer222@example.com</t>
  </si>
  <si>
    <t>+91-9563265381</t>
  </si>
  <si>
    <t>C0223</t>
  </si>
  <si>
    <t>customer223@example.com</t>
  </si>
  <si>
    <t>+91-9824985231</t>
  </si>
  <si>
    <t>C0224</t>
  </si>
  <si>
    <t>customer224@example.com</t>
  </si>
  <si>
    <t>+91-9554610920</t>
  </si>
  <si>
    <t>C0225</t>
  </si>
  <si>
    <t>customer225@example.com</t>
  </si>
  <si>
    <t>+91-9253316452</t>
  </si>
  <si>
    <t>C0226</t>
  </si>
  <si>
    <t>customer226@example.com</t>
  </si>
  <si>
    <t>+91-9154768972</t>
  </si>
  <si>
    <t>C0227</t>
  </si>
  <si>
    <t>customer227@example.com</t>
  </si>
  <si>
    <t>+91-9623278151</t>
  </si>
  <si>
    <t>C0228</t>
  </si>
  <si>
    <t>customer228@example.com</t>
  </si>
  <si>
    <t>+91-9543378936</t>
  </si>
  <si>
    <t>C0229</t>
  </si>
  <si>
    <t>customer229@example.com</t>
  </si>
  <si>
    <t>+91-9521016635</t>
  </si>
  <si>
    <t>C0230</t>
  </si>
  <si>
    <t>customer230@example.com</t>
  </si>
  <si>
    <t>+91-9975744685</t>
  </si>
  <si>
    <t>C0231</t>
  </si>
  <si>
    <t>customer231@example.com</t>
  </si>
  <si>
    <t>+91-9357907553</t>
  </si>
  <si>
    <t>C0232</t>
  </si>
  <si>
    <t>customer232@example.com</t>
  </si>
  <si>
    <t>+91-9405064556</t>
  </si>
  <si>
    <t>C0233</t>
  </si>
  <si>
    <t>customer233@example.com</t>
  </si>
  <si>
    <t>+91-9670239195</t>
  </si>
  <si>
    <t>C0234</t>
  </si>
  <si>
    <t>customer234@example.com</t>
  </si>
  <si>
    <t>+91-9566354170</t>
  </si>
  <si>
    <t>C0235</t>
  </si>
  <si>
    <t>customer235@example.com</t>
  </si>
  <si>
    <t>+91-9188282727</t>
  </si>
  <si>
    <t>C0236</t>
  </si>
  <si>
    <t>customer236@example.com</t>
  </si>
  <si>
    <t>+91-9459452845</t>
  </si>
  <si>
    <t>C0237</t>
  </si>
  <si>
    <t>customer237@example.com</t>
  </si>
  <si>
    <t>+91-9778592652</t>
  </si>
  <si>
    <t>C0238</t>
  </si>
  <si>
    <t>customer238@example.com</t>
  </si>
  <si>
    <t>+91-9951705333</t>
  </si>
  <si>
    <t>C0239</t>
  </si>
  <si>
    <t>customer239@example.com</t>
  </si>
  <si>
    <t>+91-9673201194</t>
  </si>
  <si>
    <t>C0240</t>
  </si>
  <si>
    <t>customer240@example.com</t>
  </si>
  <si>
    <t>+91-9926518018</t>
  </si>
  <si>
    <t>C0241</t>
  </si>
  <si>
    <t>customer241@example.com</t>
  </si>
  <si>
    <t>+91-9465682964</t>
  </si>
  <si>
    <t>C0242</t>
  </si>
  <si>
    <t>customer242@example.com</t>
  </si>
  <si>
    <t>+91-9853649863</t>
  </si>
  <si>
    <t>C0243</t>
  </si>
  <si>
    <t>customer243@example.com</t>
  </si>
  <si>
    <t>+91-9216586956</t>
  </si>
  <si>
    <t>C0244</t>
  </si>
  <si>
    <t>customer244@example.com</t>
  </si>
  <si>
    <t>+91-9877474294</t>
  </si>
  <si>
    <t>C0245</t>
  </si>
  <si>
    <t>customer245@example.com</t>
  </si>
  <si>
    <t>+91-9182956930</t>
  </si>
  <si>
    <t>C0246</t>
  </si>
  <si>
    <t>customer246@example.com</t>
  </si>
  <si>
    <t>+91-9680469389</t>
  </si>
  <si>
    <t>C0247</t>
  </si>
  <si>
    <t>customer247@example.com</t>
  </si>
  <si>
    <t>+91-9831566188</t>
  </si>
  <si>
    <t>C0248</t>
  </si>
  <si>
    <t>customer248@example.com</t>
  </si>
  <si>
    <t>+91-9879938597</t>
  </si>
  <si>
    <t>C0249</t>
  </si>
  <si>
    <t>customer249@example.com</t>
  </si>
  <si>
    <t>+91-9501756404</t>
  </si>
  <si>
    <t>C0250</t>
  </si>
  <si>
    <t>customer250@example.com</t>
  </si>
  <si>
    <t>+91-9512867608</t>
  </si>
  <si>
    <t>C0251</t>
  </si>
  <si>
    <t>customer251@example.com</t>
  </si>
  <si>
    <t>+91-9189298608</t>
  </si>
  <si>
    <t>C0252</t>
  </si>
  <si>
    <t>customer252@example.com</t>
  </si>
  <si>
    <t>+91-9341876682</t>
  </si>
  <si>
    <t>C0253</t>
  </si>
  <si>
    <t>customer253@example.com</t>
  </si>
  <si>
    <t>+91-9849907578</t>
  </si>
  <si>
    <t>C0254</t>
  </si>
  <si>
    <t>customer254@example.com</t>
  </si>
  <si>
    <t>+91-9670215909</t>
  </si>
  <si>
    <t>C0255</t>
  </si>
  <si>
    <t>customer255@example.com</t>
  </si>
  <si>
    <t>+91-9994018500</t>
  </si>
  <si>
    <t>C0256</t>
  </si>
  <si>
    <t>customer256@example.com</t>
  </si>
  <si>
    <t>+91-9374297371</t>
  </si>
  <si>
    <t>C0257</t>
  </si>
  <si>
    <t>customer257@example.com</t>
  </si>
  <si>
    <t>+91-9504233137</t>
  </si>
  <si>
    <t>C0258</t>
  </si>
  <si>
    <t>customer258@example.com</t>
  </si>
  <si>
    <t>+91-9207798631</t>
  </si>
  <si>
    <t>C0259</t>
  </si>
  <si>
    <t>customer259@example.com</t>
  </si>
  <si>
    <t>+91-9574056944</t>
  </si>
  <si>
    <t>C0260</t>
  </si>
  <si>
    <t>customer260@example.com</t>
  </si>
  <si>
    <t>+91-9351652505</t>
  </si>
  <si>
    <t>C0261</t>
  </si>
  <si>
    <t>customer261@example.com</t>
  </si>
  <si>
    <t>+91-9292075564</t>
  </si>
  <si>
    <t>C0262</t>
  </si>
  <si>
    <t>customer262@example.com</t>
  </si>
  <si>
    <t>+91-9233788425</t>
  </si>
  <si>
    <t>C0263</t>
  </si>
  <si>
    <t>customer263@example.com</t>
  </si>
  <si>
    <t>+91-9362563579</t>
  </si>
  <si>
    <t>C0264</t>
  </si>
  <si>
    <t>customer264@example.com</t>
  </si>
  <si>
    <t>+91-9619810793</t>
  </si>
  <si>
    <t>C0265</t>
  </si>
  <si>
    <t>customer265@example.com</t>
  </si>
  <si>
    <t>+91-9405105146</t>
  </si>
  <si>
    <t>C0266</t>
  </si>
  <si>
    <t>customer266@example.com</t>
  </si>
  <si>
    <t>+91-9891116172</t>
  </si>
  <si>
    <t>C0267</t>
  </si>
  <si>
    <t>customer267@example.com</t>
  </si>
  <si>
    <t>+91-9871171385</t>
  </si>
  <si>
    <t>C0268</t>
  </si>
  <si>
    <t>customer268@example.com</t>
  </si>
  <si>
    <t>+91-9904558369</t>
  </si>
  <si>
    <t>C0269</t>
  </si>
  <si>
    <t>customer269@example.com</t>
  </si>
  <si>
    <t>+91-9999049675</t>
  </si>
  <si>
    <t>C0270</t>
  </si>
  <si>
    <t>customer270@example.com</t>
  </si>
  <si>
    <t>+91-9476127453</t>
  </si>
  <si>
    <t>C0271</t>
  </si>
  <si>
    <t>customer271@example.com</t>
  </si>
  <si>
    <t>+91-9273106158</t>
  </si>
  <si>
    <t>C0272</t>
  </si>
  <si>
    <t>customer272@example.com</t>
  </si>
  <si>
    <t>+91-9377051998</t>
  </si>
  <si>
    <t>C0273</t>
  </si>
  <si>
    <t>customer273@example.com</t>
  </si>
  <si>
    <t>+91-9347753220</t>
  </si>
  <si>
    <t>C0274</t>
  </si>
  <si>
    <t>customer274@example.com</t>
  </si>
  <si>
    <t>+91-9610661324</t>
  </si>
  <si>
    <t>C0275</t>
  </si>
  <si>
    <t>customer275@example.com</t>
  </si>
  <si>
    <t>+91-9483533962</t>
  </si>
  <si>
    <t>C0276</t>
  </si>
  <si>
    <t>customer276@example.com</t>
  </si>
  <si>
    <t>+91-9403775225</t>
  </si>
  <si>
    <t>C0277</t>
  </si>
  <si>
    <t>customer277@example.com</t>
  </si>
  <si>
    <t>+91-9993668582</t>
  </si>
  <si>
    <t>C0278</t>
  </si>
  <si>
    <t>customer278@example.com</t>
  </si>
  <si>
    <t>+91-9216611779</t>
  </si>
  <si>
    <t>C0279</t>
  </si>
  <si>
    <t>customer279@example.com</t>
  </si>
  <si>
    <t>+91-9159261881</t>
  </si>
  <si>
    <t>C0280</t>
  </si>
  <si>
    <t>customer280@example.com</t>
  </si>
  <si>
    <t>+91-9613369558</t>
  </si>
  <si>
    <t>C0281</t>
  </si>
  <si>
    <t>customer281@example.com</t>
  </si>
  <si>
    <t>+91-9404955807</t>
  </si>
  <si>
    <t>C0282</t>
  </si>
  <si>
    <t>customer282@example.com</t>
  </si>
  <si>
    <t>+91-9207394087</t>
  </si>
  <si>
    <t>C0283</t>
  </si>
  <si>
    <t>customer283@example.com</t>
  </si>
  <si>
    <t>+91-9119461418</t>
  </si>
  <si>
    <t>C0284</t>
  </si>
  <si>
    <t>customer284@example.com</t>
  </si>
  <si>
    <t>+91-9717082319</t>
  </si>
  <si>
    <t>C0285</t>
  </si>
  <si>
    <t>customer285@example.com</t>
  </si>
  <si>
    <t>+91-9450152997</t>
  </si>
  <si>
    <t>C0286</t>
  </si>
  <si>
    <t>customer286@example.com</t>
  </si>
  <si>
    <t>+91-9692376890</t>
  </si>
  <si>
    <t>C0287</t>
  </si>
  <si>
    <t>customer287@example.com</t>
  </si>
  <si>
    <t>+91-9179375393</t>
  </si>
  <si>
    <t>C0288</t>
  </si>
  <si>
    <t>customer288@example.com</t>
  </si>
  <si>
    <t>+91-9305444380</t>
  </si>
  <si>
    <t>C0289</t>
  </si>
  <si>
    <t>customer289@example.com</t>
  </si>
  <si>
    <t>+91-9467892517</t>
  </si>
  <si>
    <t>C0290</t>
  </si>
  <si>
    <t>customer290@example.com</t>
  </si>
  <si>
    <t>+91-9222705838</t>
  </si>
  <si>
    <t>C0291</t>
  </si>
  <si>
    <t>customer291@example.com</t>
  </si>
  <si>
    <t>+91-9483258630</t>
  </si>
  <si>
    <t>C0292</t>
  </si>
  <si>
    <t>customer292@example.com</t>
  </si>
  <si>
    <t>+91-9500307249</t>
  </si>
  <si>
    <t>C0293</t>
  </si>
  <si>
    <t>customer293@example.com</t>
  </si>
  <si>
    <t>+91-9651958509</t>
  </si>
  <si>
    <t>C0294</t>
  </si>
  <si>
    <t>customer294@example.com</t>
  </si>
  <si>
    <t>+91-9259275714</t>
  </si>
  <si>
    <t>C0295</t>
  </si>
  <si>
    <t>customer295@example.com</t>
  </si>
  <si>
    <t>+91-9459849300</t>
  </si>
  <si>
    <t>C0296</t>
  </si>
  <si>
    <t>customer296@example.com</t>
  </si>
  <si>
    <t>+91-9953111700</t>
  </si>
  <si>
    <t>C0297</t>
  </si>
  <si>
    <t>customer297@example.com</t>
  </si>
  <si>
    <t>+91-9179325048</t>
  </si>
  <si>
    <t>C0298</t>
  </si>
  <si>
    <t>customer298@example.com</t>
  </si>
  <si>
    <t>+91-9767615840</t>
  </si>
  <si>
    <t>C0299</t>
  </si>
  <si>
    <t>customer299@example.com</t>
  </si>
  <si>
    <t>+91-9273065334</t>
  </si>
  <si>
    <t>C0300</t>
  </si>
  <si>
    <t>customer300@example.com</t>
  </si>
  <si>
    <t>+91-9654226727</t>
  </si>
  <si>
    <t>C0301</t>
  </si>
  <si>
    <t>customer301@example.com</t>
  </si>
  <si>
    <t>+91-9547881900</t>
  </si>
  <si>
    <t>C0302</t>
  </si>
  <si>
    <t>customer302@example.com</t>
  </si>
  <si>
    <t>+91-9505097384</t>
  </si>
  <si>
    <t>C0303</t>
  </si>
  <si>
    <t>customer303@example.com</t>
  </si>
  <si>
    <t>+91-9443869757</t>
  </si>
  <si>
    <t>C0304</t>
  </si>
  <si>
    <t>customer304@example.com</t>
  </si>
  <si>
    <t>+91-9339775327</t>
  </si>
  <si>
    <t>C0305</t>
  </si>
  <si>
    <t>customer305@example.com</t>
  </si>
  <si>
    <t>+91-9533114142</t>
  </si>
  <si>
    <t>C0306</t>
  </si>
  <si>
    <t>customer306@example.com</t>
  </si>
  <si>
    <t>+91-9192030986</t>
  </si>
  <si>
    <t>C0307</t>
  </si>
  <si>
    <t>customer307@example.com</t>
  </si>
  <si>
    <t>+91-9447680371</t>
  </si>
  <si>
    <t>C0308</t>
  </si>
  <si>
    <t>customer308@example.com</t>
  </si>
  <si>
    <t>+91-9461740759</t>
  </si>
  <si>
    <t>C0309</t>
  </si>
  <si>
    <t>customer309@example.com</t>
  </si>
  <si>
    <t>+91-9508186628</t>
  </si>
  <si>
    <t>C0310</t>
  </si>
  <si>
    <t>customer310@example.com</t>
  </si>
  <si>
    <t>+91-9683441048</t>
  </si>
  <si>
    <t>C0311</t>
  </si>
  <si>
    <t>customer311@example.com</t>
  </si>
  <si>
    <t>+91-9446922399</t>
  </si>
  <si>
    <t>C0312</t>
  </si>
  <si>
    <t>customer312@example.com</t>
  </si>
  <si>
    <t>+91-9427684569</t>
  </si>
  <si>
    <t>C0313</t>
  </si>
  <si>
    <t>customer313@example.com</t>
  </si>
  <si>
    <t>+91-9246882411</t>
  </si>
  <si>
    <t>C0314</t>
  </si>
  <si>
    <t>customer314@example.com</t>
  </si>
  <si>
    <t>+91-9406156470</t>
  </si>
  <si>
    <t>C0315</t>
  </si>
  <si>
    <t>customer315@example.com</t>
  </si>
  <si>
    <t>+91-9741918274</t>
  </si>
  <si>
    <t>C0316</t>
  </si>
  <si>
    <t>customer316@example.com</t>
  </si>
  <si>
    <t>+91-9811624810</t>
  </si>
  <si>
    <t>C0317</t>
  </si>
  <si>
    <t>customer317@example.com</t>
  </si>
  <si>
    <t>+91-9814175403</t>
  </si>
  <si>
    <t>C0318</t>
  </si>
  <si>
    <t>customer318@example.com</t>
  </si>
  <si>
    <t>+91-9162011372</t>
  </si>
  <si>
    <t>C0319</t>
  </si>
  <si>
    <t>customer319@example.com</t>
  </si>
  <si>
    <t>+91-9213176717</t>
  </si>
  <si>
    <t>C0320</t>
  </si>
  <si>
    <t>customer320@example.com</t>
  </si>
  <si>
    <t>+91-9733332997</t>
  </si>
  <si>
    <t>C0321</t>
  </si>
  <si>
    <t>customer321@example.com</t>
  </si>
  <si>
    <t>+91-9833451282</t>
  </si>
  <si>
    <t>C0322</t>
  </si>
  <si>
    <t>customer322@example.com</t>
  </si>
  <si>
    <t>+91-9144988441</t>
  </si>
  <si>
    <t>C0323</t>
  </si>
  <si>
    <t>customer323@example.com</t>
  </si>
  <si>
    <t>+91-9243994187</t>
  </si>
  <si>
    <t>C0324</t>
  </si>
  <si>
    <t>customer324@example.com</t>
  </si>
  <si>
    <t>+91-9916317489</t>
  </si>
  <si>
    <t>C0325</t>
  </si>
  <si>
    <t>customer325@example.com</t>
  </si>
  <si>
    <t>+91-9412434468</t>
  </si>
  <si>
    <t>C0326</t>
  </si>
  <si>
    <t>customer326@example.com</t>
  </si>
  <si>
    <t>+91-9529892381</t>
  </si>
  <si>
    <t>C0327</t>
  </si>
  <si>
    <t>customer327@example.com</t>
  </si>
  <si>
    <t>+91-9818793965</t>
  </si>
  <si>
    <t>C0328</t>
  </si>
  <si>
    <t>customer328@example.com</t>
  </si>
  <si>
    <t>+91-9317260577</t>
  </si>
  <si>
    <t>C0329</t>
  </si>
  <si>
    <t>customer329@example.com</t>
  </si>
  <si>
    <t>+91-9844901087</t>
  </si>
  <si>
    <t>C0330</t>
  </si>
  <si>
    <t>customer330@example.com</t>
  </si>
  <si>
    <t>+91-9857426684</t>
  </si>
  <si>
    <t>C0331</t>
  </si>
  <si>
    <t>customer331@example.com</t>
  </si>
  <si>
    <t>+91-9451649396</t>
  </si>
  <si>
    <t>C0332</t>
  </si>
  <si>
    <t>customer332@example.com</t>
  </si>
  <si>
    <t>+91-9913626326</t>
  </si>
  <si>
    <t>C0333</t>
  </si>
  <si>
    <t>customer333@example.com</t>
  </si>
  <si>
    <t>+91-9712375551</t>
  </si>
  <si>
    <t>C0334</t>
  </si>
  <si>
    <t>customer334@example.com</t>
  </si>
  <si>
    <t>+91-9475245456</t>
  </si>
  <si>
    <t>C0335</t>
  </si>
  <si>
    <t>customer335@example.com</t>
  </si>
  <si>
    <t>+91-9741308250</t>
  </si>
  <si>
    <t>C0336</t>
  </si>
  <si>
    <t>customer336@example.com</t>
  </si>
  <si>
    <t>+91-9706339609</t>
  </si>
  <si>
    <t>C0337</t>
  </si>
  <si>
    <t>customer337@example.com</t>
  </si>
  <si>
    <t>+91-9798824406</t>
  </si>
  <si>
    <t>C0338</t>
  </si>
  <si>
    <t>customer338@example.com</t>
  </si>
  <si>
    <t>+91-9570329168</t>
  </si>
  <si>
    <t>C0339</t>
  </si>
  <si>
    <t>customer339@example.com</t>
  </si>
  <si>
    <t>+91-9337741895</t>
  </si>
  <si>
    <t>C0340</t>
  </si>
  <si>
    <t>customer340@example.com</t>
  </si>
  <si>
    <t>+91-9122599802</t>
  </si>
  <si>
    <t>C0341</t>
  </si>
  <si>
    <t>customer341@example.com</t>
  </si>
  <si>
    <t>+91-9651498505</t>
  </si>
  <si>
    <t>C0342</t>
  </si>
  <si>
    <t>customer342@example.com</t>
  </si>
  <si>
    <t>+91-9489779419</t>
  </si>
  <si>
    <t>C0343</t>
  </si>
  <si>
    <t>customer343@example.com</t>
  </si>
  <si>
    <t>+91-9762699367</t>
  </si>
  <si>
    <t>C0344</t>
  </si>
  <si>
    <t>customer344@example.com</t>
  </si>
  <si>
    <t>+91-9172289344</t>
  </si>
  <si>
    <t>C0345</t>
  </si>
  <si>
    <t>customer345@example.com</t>
  </si>
  <si>
    <t>+91-9830064796</t>
  </si>
  <si>
    <t>C0346</t>
  </si>
  <si>
    <t>customer346@example.com</t>
  </si>
  <si>
    <t>+91-9572871193</t>
  </si>
  <si>
    <t>C0347</t>
  </si>
  <si>
    <t>customer347@example.com</t>
  </si>
  <si>
    <t>+91-9649102793</t>
  </si>
  <si>
    <t>C0348</t>
  </si>
  <si>
    <t>customer348@example.com</t>
  </si>
  <si>
    <t>+91-9803754827</t>
  </si>
  <si>
    <t>C0349</t>
  </si>
  <si>
    <t>customer349@example.com</t>
  </si>
  <si>
    <t>+91-9921229357</t>
  </si>
  <si>
    <t>C0350</t>
  </si>
  <si>
    <t>customer350@example.com</t>
  </si>
  <si>
    <t>+91-9909650772</t>
  </si>
  <si>
    <t>C0351</t>
  </si>
  <si>
    <t>customer351@example.com</t>
  </si>
  <si>
    <t>+91-9729977252</t>
  </si>
  <si>
    <t>C0352</t>
  </si>
  <si>
    <t>customer352@example.com</t>
  </si>
  <si>
    <t>+91-9305758284</t>
  </si>
  <si>
    <t>C0353</t>
  </si>
  <si>
    <t>customer353@example.com</t>
  </si>
  <si>
    <t>+91-9930670927</t>
  </si>
  <si>
    <t>C0354</t>
  </si>
  <si>
    <t>customer354@example.com</t>
  </si>
  <si>
    <t>+91-9176319757</t>
  </si>
  <si>
    <t>C0355</t>
  </si>
  <si>
    <t>customer355@example.com</t>
  </si>
  <si>
    <t>+91-9923310332</t>
  </si>
  <si>
    <t>C0356</t>
  </si>
  <si>
    <t>customer356@example.com</t>
  </si>
  <si>
    <t>+91-9301509997</t>
  </si>
  <si>
    <t>C0357</t>
  </si>
  <si>
    <t>customer357@example.com</t>
  </si>
  <si>
    <t>+91-9582568641</t>
  </si>
  <si>
    <t>C0358</t>
  </si>
  <si>
    <t>customer358@example.com</t>
  </si>
  <si>
    <t>+91-9737386193</t>
  </si>
  <si>
    <t>C0359</t>
  </si>
  <si>
    <t>customer359@example.com</t>
  </si>
  <si>
    <t>+91-9546294682</t>
  </si>
  <si>
    <t>C0360</t>
  </si>
  <si>
    <t>customer360@example.com</t>
  </si>
  <si>
    <t>+91-9472425599</t>
  </si>
  <si>
    <t>C0361</t>
  </si>
  <si>
    <t>customer361@example.com</t>
  </si>
  <si>
    <t>+91-9651723133</t>
  </si>
  <si>
    <t>C0362</t>
  </si>
  <si>
    <t>customer362@example.com</t>
  </si>
  <si>
    <t>+91-9932392980</t>
  </si>
  <si>
    <t>C0363</t>
  </si>
  <si>
    <t>customer363@example.com</t>
  </si>
  <si>
    <t>+91-9453518867</t>
  </si>
  <si>
    <t>C0364</t>
  </si>
  <si>
    <t>customer364@example.com</t>
  </si>
  <si>
    <t>+91-9498110110</t>
  </si>
  <si>
    <t>C0365</t>
  </si>
  <si>
    <t>customer365@example.com</t>
  </si>
  <si>
    <t>+91-9555436084</t>
  </si>
  <si>
    <t>C0366</t>
  </si>
  <si>
    <t>customer366@example.com</t>
  </si>
  <si>
    <t>+91-9320975829</t>
  </si>
  <si>
    <t>C0367</t>
  </si>
  <si>
    <t>customer367@example.com</t>
  </si>
  <si>
    <t>+91-9388923501</t>
  </si>
  <si>
    <t>C0368</t>
  </si>
  <si>
    <t>customer368@example.com</t>
  </si>
  <si>
    <t>+91-9897642667</t>
  </si>
  <si>
    <t>C0369</t>
  </si>
  <si>
    <t>customer369@example.com</t>
  </si>
  <si>
    <t>+91-9715495811</t>
  </si>
  <si>
    <t>C0370</t>
  </si>
  <si>
    <t>customer370@example.com</t>
  </si>
  <si>
    <t>+91-9423629718</t>
  </si>
  <si>
    <t>C0371</t>
  </si>
  <si>
    <t>customer371@example.com</t>
  </si>
  <si>
    <t>+91-9601885324</t>
  </si>
  <si>
    <t>C0372</t>
  </si>
  <si>
    <t>customer372@example.com</t>
  </si>
  <si>
    <t>+91-9467387316</t>
  </si>
  <si>
    <t>C0373</t>
  </si>
  <si>
    <t>customer373@example.com</t>
  </si>
  <si>
    <t>+91-9516221364</t>
  </si>
  <si>
    <t>C0374</t>
  </si>
  <si>
    <t>customer374@example.com</t>
  </si>
  <si>
    <t>+91-9601550477</t>
  </si>
  <si>
    <t>C0375</t>
  </si>
  <si>
    <t>customer375@example.com</t>
  </si>
  <si>
    <t>+91-9536239642</t>
  </si>
  <si>
    <t>C0376</t>
  </si>
  <si>
    <t>customer376@example.com</t>
  </si>
  <si>
    <t>+91-9994774808</t>
  </si>
  <si>
    <t>C0377</t>
  </si>
  <si>
    <t>customer377@example.com</t>
  </si>
  <si>
    <t>+91-9574321163</t>
  </si>
  <si>
    <t>C0378</t>
  </si>
  <si>
    <t>customer378@example.com</t>
  </si>
  <si>
    <t>+91-9788343993</t>
  </si>
  <si>
    <t>C0379</t>
  </si>
  <si>
    <t>customer379@example.com</t>
  </si>
  <si>
    <t>+91-9446590919</t>
  </si>
  <si>
    <t>C0380</t>
  </si>
  <si>
    <t>customer380@example.com</t>
  </si>
  <si>
    <t>+91-9836495601</t>
  </si>
  <si>
    <t>C0381</t>
  </si>
  <si>
    <t>customer381@example.com</t>
  </si>
  <si>
    <t>+91-9134683293</t>
  </si>
  <si>
    <t>C0382</t>
  </si>
  <si>
    <t>customer382@example.com</t>
  </si>
  <si>
    <t>+91-9767422419</t>
  </si>
  <si>
    <t>C0383</t>
  </si>
  <si>
    <t>customer383@example.com</t>
  </si>
  <si>
    <t>+91-9434466855</t>
  </si>
  <si>
    <t>C0384</t>
  </si>
  <si>
    <t>customer384@example.com</t>
  </si>
  <si>
    <t>+91-9775479877</t>
  </si>
  <si>
    <t>C0385</t>
  </si>
  <si>
    <t>customer385@example.com</t>
  </si>
  <si>
    <t>+91-9266081884</t>
  </si>
  <si>
    <t>C0386</t>
  </si>
  <si>
    <t>customer386@example.com</t>
  </si>
  <si>
    <t>+91-9157485682</t>
  </si>
  <si>
    <t>C0387</t>
  </si>
  <si>
    <t>customer387@example.com</t>
  </si>
  <si>
    <t>+91-9585001401</t>
  </si>
  <si>
    <t>C0388</t>
  </si>
  <si>
    <t>customer388@example.com</t>
  </si>
  <si>
    <t>+91-9340412679</t>
  </si>
  <si>
    <t>C0389</t>
  </si>
  <si>
    <t>customer389@example.com</t>
  </si>
  <si>
    <t>+91-9584088319</t>
  </si>
  <si>
    <t>C0390</t>
  </si>
  <si>
    <t>customer390@example.com</t>
  </si>
  <si>
    <t>+91-9721307136</t>
  </si>
  <si>
    <t>C0391</t>
  </si>
  <si>
    <t>customer391@example.com</t>
  </si>
  <si>
    <t>+91-9373622987</t>
  </si>
  <si>
    <t>C0392</t>
  </si>
  <si>
    <t>customer392@example.com</t>
  </si>
  <si>
    <t>+91-9608911546</t>
  </si>
  <si>
    <t>C0393</t>
  </si>
  <si>
    <t>customer393@example.com</t>
  </si>
  <si>
    <t>+91-9289549888</t>
  </si>
  <si>
    <t>C0394</t>
  </si>
  <si>
    <t>customer394@example.com</t>
  </si>
  <si>
    <t>+91-9390503194</t>
  </si>
  <si>
    <t>C0395</t>
  </si>
  <si>
    <t>customer395@example.com</t>
  </si>
  <si>
    <t>+91-9212583988</t>
  </si>
  <si>
    <t>C0396</t>
  </si>
  <si>
    <t>customer396@example.com</t>
  </si>
  <si>
    <t>+91-9827233388</t>
  </si>
  <si>
    <t>C0397</t>
  </si>
  <si>
    <t>customer397@example.com</t>
  </si>
  <si>
    <t>+91-9686436189</t>
  </si>
  <si>
    <t>C0398</t>
  </si>
  <si>
    <t>customer398@example.com</t>
  </si>
  <si>
    <t>+91-9467247057</t>
  </si>
  <si>
    <t>C0399</t>
  </si>
  <si>
    <t>customer399@example.com</t>
  </si>
  <si>
    <t>+91-9798983254</t>
  </si>
  <si>
    <t>C0400</t>
  </si>
  <si>
    <t>customer400@example.com</t>
  </si>
  <si>
    <t>+91-9105779230</t>
  </si>
  <si>
    <t>C0401</t>
  </si>
  <si>
    <t>customer401@example.com</t>
  </si>
  <si>
    <t>+91-9489396125</t>
  </si>
  <si>
    <t>C0402</t>
  </si>
  <si>
    <t>customer402@example.com</t>
  </si>
  <si>
    <t>+91-9476779863</t>
  </si>
  <si>
    <t>C0403</t>
  </si>
  <si>
    <t>customer403@example.com</t>
  </si>
  <si>
    <t>+91-9848454535</t>
  </si>
  <si>
    <t>C0404</t>
  </si>
  <si>
    <t>customer404@example.com</t>
  </si>
  <si>
    <t>+91-9946602991</t>
  </si>
  <si>
    <t>C0405</t>
  </si>
  <si>
    <t>customer405@example.com</t>
  </si>
  <si>
    <t>+91-9590896457</t>
  </si>
  <si>
    <t>C0406</t>
  </si>
  <si>
    <t>customer406@example.com</t>
  </si>
  <si>
    <t>+91-9893224961</t>
  </si>
  <si>
    <t>C0407</t>
  </si>
  <si>
    <t>customer407@example.com</t>
  </si>
  <si>
    <t>+91-9779527670</t>
  </si>
  <si>
    <t>C0408</t>
  </si>
  <si>
    <t>customer408@example.com</t>
  </si>
  <si>
    <t>+91-9215088776</t>
  </si>
  <si>
    <t>C0409</t>
  </si>
  <si>
    <t>customer409@example.com</t>
  </si>
  <si>
    <t>+91-9838600997</t>
  </si>
  <si>
    <t>C0410</t>
  </si>
  <si>
    <t>customer410@example.com</t>
  </si>
  <si>
    <t>+91-9348517444</t>
  </si>
  <si>
    <t>C0411</t>
  </si>
  <si>
    <t>customer411@example.com</t>
  </si>
  <si>
    <t>+91-9657290337</t>
  </si>
  <si>
    <t>C0412</t>
  </si>
  <si>
    <t>customer412@example.com</t>
  </si>
  <si>
    <t>+91-9993307593</t>
  </si>
  <si>
    <t>C0413</t>
  </si>
  <si>
    <t>customer413@example.com</t>
  </si>
  <si>
    <t>+91-9400966603</t>
  </si>
  <si>
    <t>C0414</t>
  </si>
  <si>
    <t>customer414@example.com</t>
  </si>
  <si>
    <t>+91-9458789281</t>
  </si>
  <si>
    <t>C0415</t>
  </si>
  <si>
    <t>customer415@example.com</t>
  </si>
  <si>
    <t>+91-9802984721</t>
  </si>
  <si>
    <t>C0416</t>
  </si>
  <si>
    <t>customer416@example.com</t>
  </si>
  <si>
    <t>+91-9725824203</t>
  </si>
  <si>
    <t>C0417</t>
  </si>
  <si>
    <t>customer417@example.com</t>
  </si>
  <si>
    <t>+91-9425930310</t>
  </si>
  <si>
    <t>C0418</t>
  </si>
  <si>
    <t>customer418@example.com</t>
  </si>
  <si>
    <t>+91-9271659462</t>
  </si>
  <si>
    <t>C0419</t>
  </si>
  <si>
    <t>customer419@example.com</t>
  </si>
  <si>
    <t>+91-9509335811</t>
  </si>
  <si>
    <t>C0420</t>
  </si>
  <si>
    <t>customer420@example.com</t>
  </si>
  <si>
    <t>+91-9279534789</t>
  </si>
  <si>
    <t>C0421</t>
  </si>
  <si>
    <t>customer421@example.com</t>
  </si>
  <si>
    <t>+91-9975758506</t>
  </si>
  <si>
    <t>C0422</t>
  </si>
  <si>
    <t>customer422@example.com</t>
  </si>
  <si>
    <t>+91-9206708874</t>
  </si>
  <si>
    <t>C0423</t>
  </si>
  <si>
    <t>customer423@example.com</t>
  </si>
  <si>
    <t>+91-9806815913</t>
  </si>
  <si>
    <t>C0424</t>
  </si>
  <si>
    <t>customer424@example.com</t>
  </si>
  <si>
    <t>+91-9435462112</t>
  </si>
  <si>
    <t>C0425</t>
  </si>
  <si>
    <t>customer425@example.com</t>
  </si>
  <si>
    <t>+91-9247171573</t>
  </si>
  <si>
    <t>C0426</t>
  </si>
  <si>
    <t>customer426@example.com</t>
  </si>
  <si>
    <t>+91-9558482834</t>
  </si>
  <si>
    <t>C0427</t>
  </si>
  <si>
    <t>customer427@example.com</t>
  </si>
  <si>
    <t>+91-9236158419</t>
  </si>
  <si>
    <t>C0428</t>
  </si>
  <si>
    <t>customer428@example.com</t>
  </si>
  <si>
    <t>+91-9286652232</t>
  </si>
  <si>
    <t>C0429</t>
  </si>
  <si>
    <t>customer429@example.com</t>
  </si>
  <si>
    <t>+91-9788181919</t>
  </si>
  <si>
    <t>C0430</t>
  </si>
  <si>
    <t>customer430@example.com</t>
  </si>
  <si>
    <t>+91-9575515132</t>
  </si>
  <si>
    <t>C0431</t>
  </si>
  <si>
    <t>customer431@example.com</t>
  </si>
  <si>
    <t>+91-9239789424</t>
  </si>
  <si>
    <t>C0432</t>
  </si>
  <si>
    <t>customer432@example.com</t>
  </si>
  <si>
    <t>+91-9355988725</t>
  </si>
  <si>
    <t>C0433</t>
  </si>
  <si>
    <t>customer433@example.com</t>
  </si>
  <si>
    <t>+91-9653221704</t>
  </si>
  <si>
    <t>C0434</t>
  </si>
  <si>
    <t>customer434@example.com</t>
  </si>
  <si>
    <t>+91-9564388475</t>
  </si>
  <si>
    <t>C0435</t>
  </si>
  <si>
    <t>customer435@example.com</t>
  </si>
  <si>
    <t>+91-9515776715</t>
  </si>
  <si>
    <t>C0436</t>
  </si>
  <si>
    <t>customer436@example.com</t>
  </si>
  <si>
    <t>+91-9145596505</t>
  </si>
  <si>
    <t>C0437</t>
  </si>
  <si>
    <t>customer437@example.com</t>
  </si>
  <si>
    <t>+91-9404734747</t>
  </si>
  <si>
    <t>C0438</t>
  </si>
  <si>
    <t>customer438@example.com</t>
  </si>
  <si>
    <t>+91-9749984717</t>
  </si>
  <si>
    <t>C0439</t>
  </si>
  <si>
    <t>customer439@example.com</t>
  </si>
  <si>
    <t>+91-9308028111</t>
  </si>
  <si>
    <t>C0440</t>
  </si>
  <si>
    <t>customer440@example.com</t>
  </si>
  <si>
    <t>+91-9651474593</t>
  </si>
  <si>
    <t>C0441</t>
  </si>
  <si>
    <t>customer441@example.com</t>
  </si>
  <si>
    <t>+91-9485249936</t>
  </si>
  <si>
    <t>C0442</t>
  </si>
  <si>
    <t>customer442@example.com</t>
  </si>
  <si>
    <t>+91-9403449266</t>
  </si>
  <si>
    <t>C0443</t>
  </si>
  <si>
    <t>customer443@example.com</t>
  </si>
  <si>
    <t>+91-9681621097</t>
  </si>
  <si>
    <t>C0444</t>
  </si>
  <si>
    <t>customer444@example.com</t>
  </si>
  <si>
    <t>+91-9766511278</t>
  </si>
  <si>
    <t>C0445</t>
  </si>
  <si>
    <t>customer445@example.com</t>
  </si>
  <si>
    <t>+91-9515619727</t>
  </si>
  <si>
    <t>C0446</t>
  </si>
  <si>
    <t>customer446@example.com</t>
  </si>
  <si>
    <t>+91-9608921214</t>
  </si>
  <si>
    <t>C0447</t>
  </si>
  <si>
    <t>customer447@example.com</t>
  </si>
  <si>
    <t>+91-9608887775</t>
  </si>
  <si>
    <t>C0448</t>
  </si>
  <si>
    <t>customer448@example.com</t>
  </si>
  <si>
    <t>+91-9397882247</t>
  </si>
  <si>
    <t>C0449</t>
  </si>
  <si>
    <t>customer449@example.com</t>
  </si>
  <si>
    <t>+91-9696121535</t>
  </si>
  <si>
    <t>C0450</t>
  </si>
  <si>
    <t>customer450@example.com</t>
  </si>
  <si>
    <t>+91-9128823668</t>
  </si>
  <si>
    <t>C0451</t>
  </si>
  <si>
    <t>customer451@example.com</t>
  </si>
  <si>
    <t>+91-9988950434</t>
  </si>
  <si>
    <t>C0452</t>
  </si>
  <si>
    <t>customer452@example.com</t>
  </si>
  <si>
    <t>+91-9193455879</t>
  </si>
  <si>
    <t>C0453</t>
  </si>
  <si>
    <t>customer453@example.com</t>
  </si>
  <si>
    <t>+91-9321978498</t>
  </si>
  <si>
    <t>C0454</t>
  </si>
  <si>
    <t>customer454@example.com</t>
  </si>
  <si>
    <t>+91-9631272427</t>
  </si>
  <si>
    <t>C0455</t>
  </si>
  <si>
    <t>customer455@example.com</t>
  </si>
  <si>
    <t>+91-9557166889</t>
  </si>
  <si>
    <t>C0456</t>
  </si>
  <si>
    <t>customer456@example.com</t>
  </si>
  <si>
    <t>+91-9454699902</t>
  </si>
  <si>
    <t>C0457</t>
  </si>
  <si>
    <t>customer457@example.com</t>
  </si>
  <si>
    <t>+91-9707745231</t>
  </si>
  <si>
    <t>C0458</t>
  </si>
  <si>
    <t>customer458@example.com</t>
  </si>
  <si>
    <t>+91-9674200899</t>
  </si>
  <si>
    <t>C0459</t>
  </si>
  <si>
    <t>customer459@example.com</t>
  </si>
  <si>
    <t>+91-9253525234</t>
  </si>
  <si>
    <t>C0460</t>
  </si>
  <si>
    <t>customer460@example.com</t>
  </si>
  <si>
    <t>+91-9766810160</t>
  </si>
  <si>
    <t>C0461</t>
  </si>
  <si>
    <t>customer461@example.com</t>
  </si>
  <si>
    <t>+91-9810513706</t>
  </si>
  <si>
    <t>C0462</t>
  </si>
  <si>
    <t>customer462@example.com</t>
  </si>
  <si>
    <t>+91-9656089304</t>
  </si>
  <si>
    <t>C0463</t>
  </si>
  <si>
    <t>customer463@example.com</t>
  </si>
  <si>
    <t>+91-9793221575</t>
  </si>
  <si>
    <t>C0464</t>
  </si>
  <si>
    <t>customer464@example.com</t>
  </si>
  <si>
    <t>+91-9515159965</t>
  </si>
  <si>
    <t>C0465</t>
  </si>
  <si>
    <t>customer465@example.com</t>
  </si>
  <si>
    <t>+91-9809452275</t>
  </si>
  <si>
    <t>C0466</t>
  </si>
  <si>
    <t>customer466@example.com</t>
  </si>
  <si>
    <t>+91-9397805366</t>
  </si>
  <si>
    <t>C0467</t>
  </si>
  <si>
    <t>customer467@example.com</t>
  </si>
  <si>
    <t>+91-9700780058</t>
  </si>
  <si>
    <t>C0468</t>
  </si>
  <si>
    <t>customer468@example.com</t>
  </si>
  <si>
    <t>+91-9455960226</t>
  </si>
  <si>
    <t>C0469</t>
  </si>
  <si>
    <t>customer469@example.com</t>
  </si>
  <si>
    <t>+91-9894485415</t>
  </si>
  <si>
    <t>C0470</t>
  </si>
  <si>
    <t>customer470@example.com</t>
  </si>
  <si>
    <t>+91-9724357774</t>
  </si>
  <si>
    <t>C0471</t>
  </si>
  <si>
    <t>customer471@example.com</t>
  </si>
  <si>
    <t>+91-9950785286</t>
  </si>
  <si>
    <t>C0472</t>
  </si>
  <si>
    <t>customer472@example.com</t>
  </si>
  <si>
    <t>+91-9102483811</t>
  </si>
  <si>
    <t>C0473</t>
  </si>
  <si>
    <t>customer473@example.com</t>
  </si>
  <si>
    <t>+91-9517457089</t>
  </si>
  <si>
    <t>C0474</t>
  </si>
  <si>
    <t>customer474@example.com</t>
  </si>
  <si>
    <t>+91-9231127457</t>
  </si>
  <si>
    <t>C0475</t>
  </si>
  <si>
    <t>customer475@example.com</t>
  </si>
  <si>
    <t>+91-9784345372</t>
  </si>
  <si>
    <t>C0476</t>
  </si>
  <si>
    <t>customer476@example.com</t>
  </si>
  <si>
    <t>+91-9779126433</t>
  </si>
  <si>
    <t>C0477</t>
  </si>
  <si>
    <t>customer477@example.com</t>
  </si>
  <si>
    <t>+91-9669388510</t>
  </si>
  <si>
    <t>C0478</t>
  </si>
  <si>
    <t>customer478@example.com</t>
  </si>
  <si>
    <t>+91-9802298212</t>
  </si>
  <si>
    <t>C0479</t>
  </si>
  <si>
    <t>customer479@example.com</t>
  </si>
  <si>
    <t>+91-9722192950</t>
  </si>
  <si>
    <t>C0480</t>
  </si>
  <si>
    <t>customer480@example.com</t>
  </si>
  <si>
    <t>+91-9818187209</t>
  </si>
  <si>
    <t>C0481</t>
  </si>
  <si>
    <t>customer481@example.com</t>
  </si>
  <si>
    <t>+91-9928862369</t>
  </si>
  <si>
    <t>C0482</t>
  </si>
  <si>
    <t>customer482@example.com</t>
  </si>
  <si>
    <t>+91-9562909873</t>
  </si>
  <si>
    <t>C0483</t>
  </si>
  <si>
    <t>customer483@example.com</t>
  </si>
  <si>
    <t>+91-9693846687</t>
  </si>
  <si>
    <t>C0484</t>
  </si>
  <si>
    <t>customer484@example.com</t>
  </si>
  <si>
    <t>+91-9741984702</t>
  </si>
  <si>
    <t>C0485</t>
  </si>
  <si>
    <t>customer485@example.com</t>
  </si>
  <si>
    <t>+91-9876259105</t>
  </si>
  <si>
    <t>C0486</t>
  </si>
  <si>
    <t>customer486@example.com</t>
  </si>
  <si>
    <t>+91-9823507878</t>
  </si>
  <si>
    <t>C0487</t>
  </si>
  <si>
    <t>customer487@example.com</t>
  </si>
  <si>
    <t>+91-9618603890</t>
  </si>
  <si>
    <t>C0488</t>
  </si>
  <si>
    <t>customer488@example.com</t>
  </si>
  <si>
    <t>+91-9157329834</t>
  </si>
  <si>
    <t>C0489</t>
  </si>
  <si>
    <t>customer489@example.com</t>
  </si>
  <si>
    <t>+91-9966712599</t>
  </si>
  <si>
    <t>C0490</t>
  </si>
  <si>
    <t>customer490@example.com</t>
  </si>
  <si>
    <t>+91-9813817441</t>
  </si>
  <si>
    <t>C0491</t>
  </si>
  <si>
    <t>customer491@example.com</t>
  </si>
  <si>
    <t>+91-9943884983</t>
  </si>
  <si>
    <t>C0492</t>
  </si>
  <si>
    <t>customer492@example.com</t>
  </si>
  <si>
    <t>+91-9177344902</t>
  </si>
  <si>
    <t>C0493</t>
  </si>
  <si>
    <t>customer493@example.com</t>
  </si>
  <si>
    <t>+91-9216789489</t>
  </si>
  <si>
    <t>C0494</t>
  </si>
  <si>
    <t>customer494@example.com</t>
  </si>
  <si>
    <t>+91-9844745821</t>
  </si>
  <si>
    <t>C0495</t>
  </si>
  <si>
    <t>customer495@example.com</t>
  </si>
  <si>
    <t>+91-9567640187</t>
  </si>
  <si>
    <t>C0496</t>
  </si>
  <si>
    <t>customer496@example.com</t>
  </si>
  <si>
    <t>+91-9602319433</t>
  </si>
  <si>
    <t>C0497</t>
  </si>
  <si>
    <t>customer497@example.com</t>
  </si>
  <si>
    <t>+91-9406923991</t>
  </si>
  <si>
    <t>C0498</t>
  </si>
  <si>
    <t>customer498@example.com</t>
  </si>
  <si>
    <t>+91-9288406198</t>
  </si>
  <si>
    <t>C0499</t>
  </si>
  <si>
    <t>customer499@example.com</t>
  </si>
  <si>
    <t>+91-9311394645</t>
  </si>
  <si>
    <t>C0500</t>
  </si>
  <si>
    <t>customer500@example.com</t>
  </si>
  <si>
    <t>+91-9814428975</t>
  </si>
  <si>
    <t>ORDER ID</t>
  </si>
  <si>
    <t>CUSTOMER ID</t>
  </si>
  <si>
    <t>XY001</t>
  </si>
  <si>
    <t>XY002</t>
  </si>
  <si>
    <t>XY003</t>
  </si>
  <si>
    <t>XY004</t>
  </si>
  <si>
    <t>XY005</t>
  </si>
  <si>
    <t>XY006</t>
  </si>
  <si>
    <t>XY007</t>
  </si>
  <si>
    <t>XY008</t>
  </si>
  <si>
    <t>XY009</t>
  </si>
  <si>
    <t>XY010</t>
  </si>
  <si>
    <t>XY011</t>
  </si>
  <si>
    <t>XY012</t>
  </si>
  <si>
    <t>XY013</t>
  </si>
  <si>
    <t>XY014</t>
  </si>
  <si>
    <t>XY015</t>
  </si>
  <si>
    <t>XY016</t>
  </si>
  <si>
    <t>XY017</t>
  </si>
  <si>
    <t>XY018</t>
  </si>
  <si>
    <t>XY019</t>
  </si>
  <si>
    <t>XY020</t>
  </si>
  <si>
    <t>XY021</t>
  </si>
  <si>
    <t>XY022</t>
  </si>
  <si>
    <t>XY023</t>
  </si>
  <si>
    <t>XY024</t>
  </si>
  <si>
    <t>XY025</t>
  </si>
  <si>
    <t>XY026</t>
  </si>
  <si>
    <t>XY027</t>
  </si>
  <si>
    <t>XY028</t>
  </si>
  <si>
    <t>XY029</t>
  </si>
  <si>
    <t>XY030</t>
  </si>
  <si>
    <t>XY031</t>
  </si>
  <si>
    <t>XY032</t>
  </si>
  <si>
    <t>XY033</t>
  </si>
  <si>
    <t>XY034</t>
  </si>
  <si>
    <t>XY035</t>
  </si>
  <si>
    <t>XY036</t>
  </si>
  <si>
    <t>XY037</t>
  </si>
  <si>
    <t>XY038</t>
  </si>
  <si>
    <t>XY039</t>
  </si>
  <si>
    <t>XY040</t>
  </si>
  <si>
    <t>XY041</t>
  </si>
  <si>
    <t>XY042</t>
  </si>
  <si>
    <t>XY043</t>
  </si>
  <si>
    <t>XY044</t>
  </si>
  <si>
    <t>XY045</t>
  </si>
  <si>
    <t>XY046</t>
  </si>
  <si>
    <t>XY047</t>
  </si>
  <si>
    <t>XY048</t>
  </si>
  <si>
    <t>XY049</t>
  </si>
  <si>
    <t>XY050</t>
  </si>
  <si>
    <t>XY051</t>
  </si>
  <si>
    <t>XY052</t>
  </si>
  <si>
    <t>XY053</t>
  </si>
  <si>
    <t>XY054</t>
  </si>
  <si>
    <t>XY055</t>
  </si>
  <si>
    <t>XY056</t>
  </si>
  <si>
    <t>XY057</t>
  </si>
  <si>
    <t>XY058</t>
  </si>
  <si>
    <t>XY059</t>
  </si>
  <si>
    <t>XY060</t>
  </si>
  <si>
    <t>XY061</t>
  </si>
  <si>
    <t>XY062</t>
  </si>
  <si>
    <t>XY063</t>
  </si>
  <si>
    <t>XY064</t>
  </si>
  <si>
    <t>XY065</t>
  </si>
  <si>
    <t>XY066</t>
  </si>
  <si>
    <t>XY067</t>
  </si>
  <si>
    <t>XY068</t>
  </si>
  <si>
    <t>XY069</t>
  </si>
  <si>
    <t>XY070</t>
  </si>
  <si>
    <t>XY071</t>
  </si>
  <si>
    <t>XY072</t>
  </si>
  <si>
    <t>XY073</t>
  </si>
  <si>
    <t>XY074</t>
  </si>
  <si>
    <t>XY075</t>
  </si>
  <si>
    <t>XY076</t>
  </si>
  <si>
    <t>XY077</t>
  </si>
  <si>
    <t>XY078</t>
  </si>
  <si>
    <t>XY079</t>
  </si>
  <si>
    <t>XY080</t>
  </si>
  <si>
    <t>XY081</t>
  </si>
  <si>
    <t>XY082</t>
  </si>
  <si>
    <t>XY083</t>
  </si>
  <si>
    <t>XY084</t>
  </si>
  <si>
    <t>XY085</t>
  </si>
  <si>
    <t>XY086</t>
  </si>
  <si>
    <t>XY087</t>
  </si>
  <si>
    <t>XY088</t>
  </si>
  <si>
    <t>XY089</t>
  </si>
  <si>
    <t>XY090</t>
  </si>
  <si>
    <t>XY091</t>
  </si>
  <si>
    <t>XY092</t>
  </si>
  <si>
    <t>XY093</t>
  </si>
  <si>
    <t>XY094</t>
  </si>
  <si>
    <t>XY095</t>
  </si>
  <si>
    <t>XY096</t>
  </si>
  <si>
    <t>XY097</t>
  </si>
  <si>
    <t>XY098</t>
  </si>
  <si>
    <t>XY099</t>
  </si>
  <si>
    <t>XY100</t>
  </si>
  <si>
    <t>XY101</t>
  </si>
  <si>
    <t>XY102</t>
  </si>
  <si>
    <t>XY103</t>
  </si>
  <si>
    <t>XY104</t>
  </si>
  <si>
    <t>XY105</t>
  </si>
  <si>
    <t>XY106</t>
  </si>
  <si>
    <t>XY107</t>
  </si>
  <si>
    <t>XY108</t>
  </si>
  <si>
    <t>XY109</t>
  </si>
  <si>
    <t>XY110</t>
  </si>
  <si>
    <t>XY111</t>
  </si>
  <si>
    <t>XY112</t>
  </si>
  <si>
    <t>XY113</t>
  </si>
  <si>
    <t>XY114</t>
  </si>
  <si>
    <t>XY115</t>
  </si>
  <si>
    <t>XY116</t>
  </si>
  <si>
    <t>XY117</t>
  </si>
  <si>
    <t>XY118</t>
  </si>
  <si>
    <t>XY119</t>
  </si>
  <si>
    <t>XY120</t>
  </si>
  <si>
    <t>XY121</t>
  </si>
  <si>
    <t>XY122</t>
  </si>
  <si>
    <t>XY123</t>
  </si>
  <si>
    <t>XY124</t>
  </si>
  <si>
    <t>XY125</t>
  </si>
  <si>
    <t>XY126</t>
  </si>
  <si>
    <t>XY127</t>
  </si>
  <si>
    <t>XY128</t>
  </si>
  <si>
    <t>XY129</t>
  </si>
  <si>
    <t>XY130</t>
  </si>
  <si>
    <t>XY131</t>
  </si>
  <si>
    <t>XY132</t>
  </si>
  <si>
    <t>XY133</t>
  </si>
  <si>
    <t>XY134</t>
  </si>
  <si>
    <t>XY135</t>
  </si>
  <si>
    <t>XY136</t>
  </si>
  <si>
    <t>XY137</t>
  </si>
  <si>
    <t>XY138</t>
  </si>
  <si>
    <t>XY139</t>
  </si>
  <si>
    <t>XY140</t>
  </si>
  <si>
    <t>XY141</t>
  </si>
  <si>
    <t>XY142</t>
  </si>
  <si>
    <t>XY143</t>
  </si>
  <si>
    <t>XY144</t>
  </si>
  <si>
    <t>XY145</t>
  </si>
  <si>
    <t>XY146</t>
  </si>
  <si>
    <t>XY147</t>
  </si>
  <si>
    <t>XY148</t>
  </si>
  <si>
    <t>XY149</t>
  </si>
  <si>
    <t>XY150</t>
  </si>
  <si>
    <t>XY151</t>
  </si>
  <si>
    <t>XY152</t>
  </si>
  <si>
    <t>XY153</t>
  </si>
  <si>
    <t>XY154</t>
  </si>
  <si>
    <t>XY155</t>
  </si>
  <si>
    <t>XY156</t>
  </si>
  <si>
    <t>XY157</t>
  </si>
  <si>
    <t>XY158</t>
  </si>
  <si>
    <t>XY159</t>
  </si>
  <si>
    <t>XY160</t>
  </si>
  <si>
    <t>XY161</t>
  </si>
  <si>
    <t>XY162</t>
  </si>
  <si>
    <t>XY163</t>
  </si>
  <si>
    <t>XY164</t>
  </si>
  <si>
    <t>XY165</t>
  </si>
  <si>
    <t>XY166</t>
  </si>
  <si>
    <t>XY167</t>
  </si>
  <si>
    <t>XY168</t>
  </si>
  <si>
    <t>XY169</t>
  </si>
  <si>
    <t>XY170</t>
  </si>
  <si>
    <t>XY171</t>
  </si>
  <si>
    <t>XY172</t>
  </si>
  <si>
    <t>XY173</t>
  </si>
  <si>
    <t>XY174</t>
  </si>
  <si>
    <t>XY175</t>
  </si>
  <si>
    <t>XY176</t>
  </si>
  <si>
    <t>XY177</t>
  </si>
  <si>
    <t>XY178</t>
  </si>
  <si>
    <t>XY179</t>
  </si>
  <si>
    <t>XY180</t>
  </si>
  <si>
    <t>XY181</t>
  </si>
  <si>
    <t>XY182</t>
  </si>
  <si>
    <t>XY183</t>
  </si>
  <si>
    <t>XY184</t>
  </si>
  <si>
    <t>XY185</t>
  </si>
  <si>
    <t>XY186</t>
  </si>
  <si>
    <t>XY187</t>
  </si>
  <si>
    <t>XY188</t>
  </si>
  <si>
    <t>XY189</t>
  </si>
  <si>
    <t>XY190</t>
  </si>
  <si>
    <t>XY191</t>
  </si>
  <si>
    <t>XY192</t>
  </si>
  <si>
    <t>XY193</t>
  </si>
  <si>
    <t>XY194</t>
  </si>
  <si>
    <t>XY195</t>
  </si>
  <si>
    <t>XY196</t>
  </si>
  <si>
    <t>XY197</t>
  </si>
  <si>
    <t>XY198</t>
  </si>
  <si>
    <t>XY199</t>
  </si>
  <si>
    <t>XY200</t>
  </si>
  <si>
    <t>XY201</t>
  </si>
  <si>
    <t>XY202</t>
  </si>
  <si>
    <t>XY203</t>
  </si>
  <si>
    <t>XY204</t>
  </si>
  <si>
    <t>XY205</t>
  </si>
  <si>
    <t>XY206</t>
  </si>
  <si>
    <t>XY207</t>
  </si>
  <si>
    <t>XY208</t>
  </si>
  <si>
    <t>XY209</t>
  </si>
  <si>
    <t>XY210</t>
  </si>
  <si>
    <t>XY211</t>
  </si>
  <si>
    <t>XY212</t>
  </si>
  <si>
    <t>XY213</t>
  </si>
  <si>
    <t>XY214</t>
  </si>
  <si>
    <t>XY215</t>
  </si>
  <si>
    <t>XY216</t>
  </si>
  <si>
    <t>XY217</t>
  </si>
  <si>
    <t>XY218</t>
  </si>
  <si>
    <t>XY219</t>
  </si>
  <si>
    <t>XY220</t>
  </si>
  <si>
    <t>XY221</t>
  </si>
  <si>
    <t>XY222</t>
  </si>
  <si>
    <t>XY223</t>
  </si>
  <si>
    <t>XY224</t>
  </si>
  <si>
    <t>XY225</t>
  </si>
  <si>
    <t>XY226</t>
  </si>
  <si>
    <t>XY227</t>
  </si>
  <si>
    <t>XY228</t>
  </si>
  <si>
    <t>XY229</t>
  </si>
  <si>
    <t>XY230</t>
  </si>
  <si>
    <t>XY231</t>
  </si>
  <si>
    <t>XY232</t>
  </si>
  <si>
    <t>XY233</t>
  </si>
  <si>
    <t>XY234</t>
  </si>
  <si>
    <t>XY235</t>
  </si>
  <si>
    <t>XY236</t>
  </si>
  <si>
    <t>XY237</t>
  </si>
  <si>
    <t>XY238</t>
  </si>
  <si>
    <t>XY239</t>
  </si>
  <si>
    <t>XY240</t>
  </si>
  <si>
    <t>XY241</t>
  </si>
  <si>
    <t>XY242</t>
  </si>
  <si>
    <t>XY243</t>
  </si>
  <si>
    <t>XY244</t>
  </si>
  <si>
    <t>XY245</t>
  </si>
  <si>
    <t>XY246</t>
  </si>
  <si>
    <t>XY247</t>
  </si>
  <si>
    <t>XY248</t>
  </si>
  <si>
    <t>XY249</t>
  </si>
  <si>
    <t>XY250</t>
  </si>
  <si>
    <t>XY251</t>
  </si>
  <si>
    <t>XY252</t>
  </si>
  <si>
    <t>XY253</t>
  </si>
  <si>
    <t>XY254</t>
  </si>
  <si>
    <t>XY255</t>
  </si>
  <si>
    <t>XY256</t>
  </si>
  <si>
    <t>XY257</t>
  </si>
  <si>
    <t>XY258</t>
  </si>
  <si>
    <t>XY259</t>
  </si>
  <si>
    <t>XY260</t>
  </si>
  <si>
    <t>XY261</t>
  </si>
  <si>
    <t>XY262</t>
  </si>
  <si>
    <t>XY263</t>
  </si>
  <si>
    <t>XY264</t>
  </si>
  <si>
    <t>XY265</t>
  </si>
  <si>
    <t>XY266</t>
  </si>
  <si>
    <t>XY267</t>
  </si>
  <si>
    <t>XY268</t>
  </si>
  <si>
    <t>XY269</t>
  </si>
  <si>
    <t>XY270</t>
  </si>
  <si>
    <t>XY271</t>
  </si>
  <si>
    <t>XY272</t>
  </si>
  <si>
    <t>XY273</t>
  </si>
  <si>
    <t>XY274</t>
  </si>
  <si>
    <t>XY275</t>
  </si>
  <si>
    <t>XY276</t>
  </si>
  <si>
    <t>XY277</t>
  </si>
  <si>
    <t>XY278</t>
  </si>
  <si>
    <t>XY279</t>
  </si>
  <si>
    <t>XY280</t>
  </si>
  <si>
    <t>XY281</t>
  </si>
  <si>
    <t>XY282</t>
  </si>
  <si>
    <t>XY283</t>
  </si>
  <si>
    <t>XY284</t>
  </si>
  <si>
    <t>XY285</t>
  </si>
  <si>
    <t>XY286</t>
  </si>
  <si>
    <t>XY287</t>
  </si>
  <si>
    <t>XY288</t>
  </si>
  <si>
    <t>XY289</t>
  </si>
  <si>
    <t>XY290</t>
  </si>
  <si>
    <t>XY291</t>
  </si>
  <si>
    <t>XY292</t>
  </si>
  <si>
    <t>XY293</t>
  </si>
  <si>
    <t>XY294</t>
  </si>
  <si>
    <t>XY295</t>
  </si>
  <si>
    <t>XY296</t>
  </si>
  <si>
    <t>XY297</t>
  </si>
  <si>
    <t>XY298</t>
  </si>
  <si>
    <t>XY299</t>
  </si>
  <si>
    <t>XY300</t>
  </si>
  <si>
    <t>XY301</t>
  </si>
  <si>
    <t>XY302</t>
  </si>
  <si>
    <t>XY303</t>
  </si>
  <si>
    <t>XY304</t>
  </si>
  <si>
    <t>XY305</t>
  </si>
  <si>
    <t>XY306</t>
  </si>
  <si>
    <t>XY307</t>
  </si>
  <si>
    <t>XY308</t>
  </si>
  <si>
    <t>XY309</t>
  </si>
  <si>
    <t>XY310</t>
  </si>
  <si>
    <t>XY311</t>
  </si>
  <si>
    <t>XY312</t>
  </si>
  <si>
    <t>XY313</t>
  </si>
  <si>
    <t>XY314</t>
  </si>
  <si>
    <t>XY315</t>
  </si>
  <si>
    <t>XY316</t>
  </si>
  <si>
    <t>XY317</t>
  </si>
  <si>
    <t>XY318</t>
  </si>
  <si>
    <t>XY319</t>
  </si>
  <si>
    <t>XY320</t>
  </si>
  <si>
    <t>XY321</t>
  </si>
  <si>
    <t>XY322</t>
  </si>
  <si>
    <t>XY323</t>
  </si>
  <si>
    <t>XY324</t>
  </si>
  <si>
    <t>XY325</t>
  </si>
  <si>
    <t>XY326</t>
  </si>
  <si>
    <t>XY327</t>
  </si>
  <si>
    <t>XY328</t>
  </si>
  <si>
    <t>XY329</t>
  </si>
  <si>
    <t>XY330</t>
  </si>
  <si>
    <t>XY331</t>
  </si>
  <si>
    <t>XY332</t>
  </si>
  <si>
    <t>XY333</t>
  </si>
  <si>
    <t>XY334</t>
  </si>
  <si>
    <t>XY335</t>
  </si>
  <si>
    <t>XY336</t>
  </si>
  <si>
    <t>XY337</t>
  </si>
  <si>
    <t>XY338</t>
  </si>
  <si>
    <t>XY339</t>
  </si>
  <si>
    <t>XY340</t>
  </si>
  <si>
    <t>XY341</t>
  </si>
  <si>
    <t>XY342</t>
  </si>
  <si>
    <t>XY343</t>
  </si>
  <si>
    <t>XY344</t>
  </si>
  <si>
    <t>XY345</t>
  </si>
  <si>
    <t>XY346</t>
  </si>
  <si>
    <t>XY347</t>
  </si>
  <si>
    <t>XY348</t>
  </si>
  <si>
    <t>XY349</t>
  </si>
  <si>
    <t>XY350</t>
  </si>
  <si>
    <t>XY351</t>
  </si>
  <si>
    <t>XY352</t>
  </si>
  <si>
    <t>XY353</t>
  </si>
  <si>
    <t>XY354</t>
  </si>
  <si>
    <t>XY355</t>
  </si>
  <si>
    <t>XY356</t>
  </si>
  <si>
    <t>XY357</t>
  </si>
  <si>
    <t>XY358</t>
  </si>
  <si>
    <t>XY359</t>
  </si>
  <si>
    <t>XY360</t>
  </si>
  <si>
    <t>XY361</t>
  </si>
  <si>
    <t>XY362</t>
  </si>
  <si>
    <t>XY363</t>
  </si>
  <si>
    <t>XY364</t>
  </si>
  <si>
    <t>XY365</t>
  </si>
  <si>
    <t>XY366</t>
  </si>
  <si>
    <t>XY367</t>
  </si>
  <si>
    <t>XY368</t>
  </si>
  <si>
    <t>XY369</t>
  </si>
  <si>
    <t>XY370</t>
  </si>
  <si>
    <t>XY371</t>
  </si>
  <si>
    <t>XY372</t>
  </si>
  <si>
    <t>XY373</t>
  </si>
  <si>
    <t>XY374</t>
  </si>
  <si>
    <t>XY375</t>
  </si>
  <si>
    <t>XY376</t>
  </si>
  <si>
    <t>XY377</t>
  </si>
  <si>
    <t>XY378</t>
  </si>
  <si>
    <t>XY379</t>
  </si>
  <si>
    <t>XY380</t>
  </si>
  <si>
    <t>XY381</t>
  </si>
  <si>
    <t>XY382</t>
  </si>
  <si>
    <t>XY383</t>
  </si>
  <si>
    <t>XY384</t>
  </si>
  <si>
    <t>XY385</t>
  </si>
  <si>
    <t>XY386</t>
  </si>
  <si>
    <t>XY387</t>
  </si>
  <si>
    <t>XY388</t>
  </si>
  <si>
    <t>XY389</t>
  </si>
  <si>
    <t>XY390</t>
  </si>
  <si>
    <t>XY391</t>
  </si>
  <si>
    <t>XY392</t>
  </si>
  <si>
    <t>XY393</t>
  </si>
  <si>
    <t>XY394</t>
  </si>
  <si>
    <t>XY395</t>
  </si>
  <si>
    <t>XY396</t>
  </si>
  <si>
    <t>XY397</t>
  </si>
  <si>
    <t>XY398</t>
  </si>
  <si>
    <t>XY399</t>
  </si>
  <si>
    <t>XY400</t>
  </si>
  <si>
    <t>XY401</t>
  </si>
  <si>
    <t>XY402</t>
  </si>
  <si>
    <t>XY403</t>
  </si>
  <si>
    <t>XY404</t>
  </si>
  <si>
    <t>XY405</t>
  </si>
  <si>
    <t>XY406</t>
  </si>
  <si>
    <t>XY407</t>
  </si>
  <si>
    <t>XY408</t>
  </si>
  <si>
    <t>XY409</t>
  </si>
  <si>
    <t>XY410</t>
  </si>
  <si>
    <t>XY411</t>
  </si>
  <si>
    <t>XY412</t>
  </si>
  <si>
    <t>XY413</t>
  </si>
  <si>
    <t>XY414</t>
  </si>
  <si>
    <t>XY415</t>
  </si>
  <si>
    <t>XY416</t>
  </si>
  <si>
    <t>XY417</t>
  </si>
  <si>
    <t>XY418</t>
  </si>
  <si>
    <t>XY419</t>
  </si>
  <si>
    <t>XY420</t>
  </si>
  <si>
    <t>XY421</t>
  </si>
  <si>
    <t>XY422</t>
  </si>
  <si>
    <t>XY423</t>
  </si>
  <si>
    <t>XY424</t>
  </si>
  <si>
    <t>XY425</t>
  </si>
  <si>
    <t>XY426</t>
  </si>
  <si>
    <t>XY427</t>
  </si>
  <si>
    <t>XY428</t>
  </si>
  <si>
    <t>XY429</t>
  </si>
  <si>
    <t>XY430</t>
  </si>
  <si>
    <t>XY431</t>
  </si>
  <si>
    <t>XY432</t>
  </si>
  <si>
    <t>XY433</t>
  </si>
  <si>
    <t>XY434</t>
  </si>
  <si>
    <t>XY435</t>
  </si>
  <si>
    <t>XY436</t>
  </si>
  <si>
    <t>XY437</t>
  </si>
  <si>
    <t>XY438</t>
  </si>
  <si>
    <t>XY439</t>
  </si>
  <si>
    <t>XY440</t>
  </si>
  <si>
    <t>XY441</t>
  </si>
  <si>
    <t>XY442</t>
  </si>
  <si>
    <t>XY443</t>
  </si>
  <si>
    <t>XY444</t>
  </si>
  <si>
    <t>XY445</t>
  </si>
  <si>
    <t>XY446</t>
  </si>
  <si>
    <t>XY447</t>
  </si>
  <si>
    <t>XY448</t>
  </si>
  <si>
    <t>XY449</t>
  </si>
  <si>
    <t>XY450</t>
  </si>
  <si>
    <t>XY451</t>
  </si>
  <si>
    <t>XY452</t>
  </si>
  <si>
    <t>XY453</t>
  </si>
  <si>
    <t>XY454</t>
  </si>
  <si>
    <t>XY455</t>
  </si>
  <si>
    <t>XY456</t>
  </si>
  <si>
    <t>XY457</t>
  </si>
  <si>
    <t>XY458</t>
  </si>
  <si>
    <t>XY459</t>
  </si>
  <si>
    <t>XY460</t>
  </si>
  <si>
    <t>XY461</t>
  </si>
  <si>
    <t>XY462</t>
  </si>
  <si>
    <t>XY463</t>
  </si>
  <si>
    <t>XY464</t>
  </si>
  <si>
    <t>XY465</t>
  </si>
  <si>
    <t>XY466</t>
  </si>
  <si>
    <t>XY467</t>
  </si>
  <si>
    <t>XY468</t>
  </si>
  <si>
    <t>XY469</t>
  </si>
  <si>
    <t>XY470</t>
  </si>
  <si>
    <t>XY471</t>
  </si>
  <si>
    <t>XY472</t>
  </si>
  <si>
    <t>XY473</t>
  </si>
  <si>
    <t>XY474</t>
  </si>
  <si>
    <t>XY475</t>
  </si>
  <si>
    <t>XY476</t>
  </si>
  <si>
    <t>XY477</t>
  </si>
  <si>
    <t>XY478</t>
  </si>
  <si>
    <t>XY479</t>
  </si>
  <si>
    <t>XY480</t>
  </si>
  <si>
    <t>XY481</t>
  </si>
  <si>
    <t>XY482</t>
  </si>
  <si>
    <t>XY483</t>
  </si>
  <si>
    <t>XY484</t>
  </si>
  <si>
    <t>XY485</t>
  </si>
  <si>
    <t>XY486</t>
  </si>
  <si>
    <t>XY487</t>
  </si>
  <si>
    <t>XY488</t>
  </si>
  <si>
    <t>XY489</t>
  </si>
  <si>
    <t>XY490</t>
  </si>
  <si>
    <t>XY491</t>
  </si>
  <si>
    <t>XY492</t>
  </si>
  <si>
    <t>XY493</t>
  </si>
  <si>
    <t>XY494</t>
  </si>
  <si>
    <t>XY495</t>
  </si>
  <si>
    <t>XY496</t>
  </si>
  <si>
    <t>XY497</t>
  </si>
  <si>
    <t>XY498</t>
  </si>
  <si>
    <t>XY499</t>
  </si>
  <si>
    <t>XY500</t>
  </si>
  <si>
    <t>PRODUCT ID</t>
  </si>
  <si>
    <t>R-M-L-001</t>
  </si>
  <si>
    <t>R-M-L-002</t>
  </si>
  <si>
    <t>R-M-L-003</t>
  </si>
  <si>
    <t>R-M-L-004</t>
  </si>
  <si>
    <t>R-M-L-005</t>
  </si>
  <si>
    <t>R-M-L-006</t>
  </si>
  <si>
    <t>R-M-L-007</t>
  </si>
  <si>
    <t>R-M-L-008</t>
  </si>
  <si>
    <t>R-M-L-009</t>
  </si>
  <si>
    <t>R-M-L-010</t>
  </si>
  <si>
    <t>R-M-L-011</t>
  </si>
  <si>
    <t>R-M-L-012</t>
  </si>
  <si>
    <t>R-M-L-013</t>
  </si>
  <si>
    <t>R-M-L-014</t>
  </si>
  <si>
    <t>R-M-L-015</t>
  </si>
  <si>
    <t>R-M-L-016</t>
  </si>
  <si>
    <t>R-M-L-017</t>
  </si>
  <si>
    <t>R-M-L-018</t>
  </si>
  <si>
    <t>R-M-L-019</t>
  </si>
  <si>
    <t>R-M-L-020</t>
  </si>
  <si>
    <t>R-M-L-021</t>
  </si>
  <si>
    <t>R-M-L-022</t>
  </si>
  <si>
    <t>R-M-L-023</t>
  </si>
  <si>
    <t>R-M-L-024</t>
  </si>
  <si>
    <t>R-M-L-025</t>
  </si>
  <si>
    <t>R-M-L-026</t>
  </si>
  <si>
    <t>R-M-L-027</t>
  </si>
  <si>
    <t>R-M-L-028</t>
  </si>
  <si>
    <t>R-M-L-029</t>
  </si>
  <si>
    <t>R-M-L-030</t>
  </si>
  <si>
    <t>R-M-L-031</t>
  </si>
  <si>
    <t>R-M-L-032</t>
  </si>
  <si>
    <t>R-M-L-033</t>
  </si>
  <si>
    <t>R-M-L-034</t>
  </si>
  <si>
    <t>R-M-L-035</t>
  </si>
  <si>
    <t>R-M-L-036</t>
  </si>
  <si>
    <t>R-M-L-037</t>
  </si>
  <si>
    <t>R-M-L-038</t>
  </si>
  <si>
    <t>R-M-L-039</t>
  </si>
  <si>
    <t>R-M-L-040</t>
  </si>
  <si>
    <t>R-M-L-041</t>
  </si>
  <si>
    <t>R-M-L-042</t>
  </si>
  <si>
    <t>R-M-L-043</t>
  </si>
  <si>
    <t>R-M-L-044</t>
  </si>
  <si>
    <t>R-M-L-045</t>
  </si>
  <si>
    <t>R-M-L-046</t>
  </si>
  <si>
    <t>R-M-L-047</t>
  </si>
  <si>
    <t>R-M-L-048</t>
  </si>
  <si>
    <t>R-M-L-049</t>
  </si>
  <si>
    <t>R-M-L-050</t>
  </si>
  <si>
    <t>R-M-L-051</t>
  </si>
  <si>
    <t>R-M-L-052</t>
  </si>
  <si>
    <t>R-M-L-053</t>
  </si>
  <si>
    <t>R-M-L-054</t>
  </si>
  <si>
    <t>R-M-L-055</t>
  </si>
  <si>
    <t>R-M-L-056</t>
  </si>
  <si>
    <t>R-M-L-057</t>
  </si>
  <si>
    <t>R-M-L-058</t>
  </si>
  <si>
    <t>R-M-L-059</t>
  </si>
  <si>
    <t>R-M-L-060</t>
  </si>
  <si>
    <t>R-M-L-061</t>
  </si>
  <si>
    <t>R-M-L-062</t>
  </si>
  <si>
    <t>R-M-L-063</t>
  </si>
  <si>
    <t>R-M-L-064</t>
  </si>
  <si>
    <t>R-M-L-065</t>
  </si>
  <si>
    <t>R-M-L-066</t>
  </si>
  <si>
    <t>R-M-L-067</t>
  </si>
  <si>
    <t>R-M-L-068</t>
  </si>
  <si>
    <t>R-M-L-069</t>
  </si>
  <si>
    <t>R-M-L-070</t>
  </si>
  <si>
    <t>R-M-L-071</t>
  </si>
  <si>
    <t>R-M-L-072</t>
  </si>
  <si>
    <t>R-M-L-073</t>
  </si>
  <si>
    <t>R-M-L-074</t>
  </si>
  <si>
    <t>R-M-L-075</t>
  </si>
  <si>
    <t>R-M-L-076</t>
  </si>
  <si>
    <t>R-M-L-077</t>
  </si>
  <si>
    <t>R-M-L-078</t>
  </si>
  <si>
    <t>R-M-L-079</t>
  </si>
  <si>
    <t>R-M-L-080</t>
  </si>
  <si>
    <t>R-M-L-081</t>
  </si>
  <si>
    <t>R-M-L-082</t>
  </si>
  <si>
    <t>R-M-L-083</t>
  </si>
  <si>
    <t>R-M-L-084</t>
  </si>
  <si>
    <t>R-M-L-085</t>
  </si>
  <si>
    <t>R-M-L-086</t>
  </si>
  <si>
    <t>R-M-L-087</t>
  </si>
  <si>
    <t>R-M-L-088</t>
  </si>
  <si>
    <t>R-M-L-089</t>
  </si>
  <si>
    <t>R-M-L-090</t>
  </si>
  <si>
    <t>R-M-L-091</t>
  </si>
  <si>
    <t>R-M-L-092</t>
  </si>
  <si>
    <t>R-M-L-093</t>
  </si>
  <si>
    <t>R-M-L-094</t>
  </si>
  <si>
    <t>R-M-L-095</t>
  </si>
  <si>
    <t>R-M-L-096</t>
  </si>
  <si>
    <t>R-M-L-097</t>
  </si>
  <si>
    <t>R-M-L-098</t>
  </si>
  <si>
    <t>R-M-L-099</t>
  </si>
  <si>
    <t>R-M-L-100</t>
  </si>
  <si>
    <t>R-M-L-101</t>
  </si>
  <si>
    <t>R-M-L-102</t>
  </si>
  <si>
    <t>R-M-L-103</t>
  </si>
  <si>
    <t>R-M-L-104</t>
  </si>
  <si>
    <t>R-M-L-105</t>
  </si>
  <si>
    <t>R-M-L-106</t>
  </si>
  <si>
    <t>R-M-L-107</t>
  </si>
  <si>
    <t>R-M-L-108</t>
  </si>
  <si>
    <t>R-M-L-109</t>
  </si>
  <si>
    <t>R-M-L-110</t>
  </si>
  <si>
    <t>R-M-L-111</t>
  </si>
  <si>
    <t>R-M-L-112</t>
  </si>
  <si>
    <t>R-M-L-113</t>
  </si>
  <si>
    <t>R-M-L-114</t>
  </si>
  <si>
    <t>R-M-L-115</t>
  </si>
  <si>
    <t>R-M-L-116</t>
  </si>
  <si>
    <t>R-M-L-117</t>
  </si>
  <si>
    <t>R-M-L-118</t>
  </si>
  <si>
    <t>R-M-L-119</t>
  </si>
  <si>
    <t>R-M-L-120</t>
  </si>
  <si>
    <t>R-M-L-121</t>
  </si>
  <si>
    <t>R-M-L-122</t>
  </si>
  <si>
    <t>R-M-L-123</t>
  </si>
  <si>
    <t>R-M-L-124</t>
  </si>
  <si>
    <t>R-M-L-125</t>
  </si>
  <si>
    <t>R-M-L-126</t>
  </si>
  <si>
    <t>R-M-L-127</t>
  </si>
  <si>
    <t>R-M-L-128</t>
  </si>
  <si>
    <t>R-M-L-129</t>
  </si>
  <si>
    <t>R-M-L-130</t>
  </si>
  <si>
    <t>R-M-L-131</t>
  </si>
  <si>
    <t>R-M-L-132</t>
  </si>
  <si>
    <t>R-M-L-133</t>
  </si>
  <si>
    <t>R-M-L-134</t>
  </si>
  <si>
    <t>R-M-L-135</t>
  </si>
  <si>
    <t>R-M-L-136</t>
  </si>
  <si>
    <t>R-M-L-137</t>
  </si>
  <si>
    <t>R-M-L-138</t>
  </si>
  <si>
    <t>R-M-L-139</t>
  </si>
  <si>
    <t>R-M-L-140</t>
  </si>
  <si>
    <t>R-M-L-141</t>
  </si>
  <si>
    <t>R-M-L-142</t>
  </si>
  <si>
    <t>R-M-L-143</t>
  </si>
  <si>
    <t>R-M-L-144</t>
  </si>
  <si>
    <t>R-M-L-145</t>
  </si>
  <si>
    <t>R-M-L-146</t>
  </si>
  <si>
    <t>R-M-L-147</t>
  </si>
  <si>
    <t>R-M-L-148</t>
  </si>
  <si>
    <t>R-M-L-149</t>
  </si>
  <si>
    <t>R-M-L-150</t>
  </si>
  <si>
    <t>R-M-L-151</t>
  </si>
  <si>
    <t>R-M-L-152</t>
  </si>
  <si>
    <t>R-M-L-153</t>
  </si>
  <si>
    <t>R-M-L-154</t>
  </si>
  <si>
    <t>R-M-L-155</t>
  </si>
  <si>
    <t>R-M-L-156</t>
  </si>
  <si>
    <t>R-M-L-157</t>
  </si>
  <si>
    <t>R-M-L-158</t>
  </si>
  <si>
    <t>R-M-L-159</t>
  </si>
  <si>
    <t>R-M-L-160</t>
  </si>
  <si>
    <t>R-M-L-161</t>
  </si>
  <si>
    <t>R-M-L-162</t>
  </si>
  <si>
    <t>R-M-L-163</t>
  </si>
  <si>
    <t>R-M-L-164</t>
  </si>
  <si>
    <t>R-M-L-165</t>
  </si>
  <si>
    <t>R-M-L-166</t>
  </si>
  <si>
    <t>R-M-L-167</t>
  </si>
  <si>
    <t>R-M-L-168</t>
  </si>
  <si>
    <t>R-M-L-169</t>
  </si>
  <si>
    <t>R-M-L-170</t>
  </si>
  <si>
    <t>R-M-L-171</t>
  </si>
  <si>
    <t>R-M-L-172</t>
  </si>
  <si>
    <t>R-M-L-173</t>
  </si>
  <si>
    <t>R-M-L-174</t>
  </si>
  <si>
    <t>R-M-L-175</t>
  </si>
  <si>
    <t>R-M-L-176</t>
  </si>
  <si>
    <t>R-M-L-177</t>
  </si>
  <si>
    <t>R-M-L-178</t>
  </si>
  <si>
    <t>R-M-L-179</t>
  </si>
  <si>
    <t>R-M-L-180</t>
  </si>
  <si>
    <t>R-M-L-181</t>
  </si>
  <si>
    <t>R-M-L-182</t>
  </si>
  <si>
    <t>R-M-L-183</t>
  </si>
  <si>
    <t>R-M-L-184</t>
  </si>
  <si>
    <t>R-M-L-185</t>
  </si>
  <si>
    <t>R-M-L-186</t>
  </si>
  <si>
    <t>R-M-L-187</t>
  </si>
  <si>
    <t>R-M-L-188</t>
  </si>
  <si>
    <t>R-M-L-189</t>
  </si>
  <si>
    <t>R-M-L-190</t>
  </si>
  <si>
    <t>R-M-L-191</t>
  </si>
  <si>
    <t>R-M-L-192</t>
  </si>
  <si>
    <t>R-M-L-193</t>
  </si>
  <si>
    <t>R-M-L-194</t>
  </si>
  <si>
    <t>R-M-L-195</t>
  </si>
  <si>
    <t>R-M-L-196</t>
  </si>
  <si>
    <t>R-M-L-197</t>
  </si>
  <si>
    <t>R-M-L-198</t>
  </si>
  <si>
    <t>R-M-L-199</t>
  </si>
  <si>
    <t>R-M-L-200</t>
  </si>
  <si>
    <t>R-M-L-201</t>
  </si>
  <si>
    <t>R-M-L-202</t>
  </si>
  <si>
    <t>R-M-L-203</t>
  </si>
  <si>
    <t>R-M-L-204</t>
  </si>
  <si>
    <t>R-M-L-205</t>
  </si>
  <si>
    <t>R-M-L-206</t>
  </si>
  <si>
    <t>R-M-L-207</t>
  </si>
  <si>
    <t>R-M-L-208</t>
  </si>
  <si>
    <t>R-M-L-209</t>
  </si>
  <si>
    <t>R-M-L-210</t>
  </si>
  <si>
    <t>R-M-L-211</t>
  </si>
  <si>
    <t>R-M-L-212</t>
  </si>
  <si>
    <t>R-M-L-213</t>
  </si>
  <si>
    <t>R-M-L-214</t>
  </si>
  <si>
    <t>R-M-L-215</t>
  </si>
  <si>
    <t>R-M-L-216</t>
  </si>
  <si>
    <t>R-M-L-217</t>
  </si>
  <si>
    <t>R-M-L-218</t>
  </si>
  <si>
    <t>R-M-L-219</t>
  </si>
  <si>
    <t>R-M-L-220</t>
  </si>
  <si>
    <t>R-M-L-221</t>
  </si>
  <si>
    <t>R-M-L-222</t>
  </si>
  <si>
    <t>R-M-L-223</t>
  </si>
  <si>
    <t>R-M-L-224</t>
  </si>
  <si>
    <t>R-M-L-225</t>
  </si>
  <si>
    <t>R-M-L-226</t>
  </si>
  <si>
    <t>R-M-L-227</t>
  </si>
  <si>
    <t>R-M-L-228</t>
  </si>
  <si>
    <t>R-M-L-229</t>
  </si>
  <si>
    <t>R-M-L-230</t>
  </si>
  <si>
    <t>R-M-L-231</t>
  </si>
  <si>
    <t>R-M-L-232</t>
  </si>
  <si>
    <t>R-M-L-233</t>
  </si>
  <si>
    <t>R-M-L-234</t>
  </si>
  <si>
    <t>R-M-L-235</t>
  </si>
  <si>
    <t>R-M-L-236</t>
  </si>
  <si>
    <t>R-M-L-237</t>
  </si>
  <si>
    <t>R-M-L-238</t>
  </si>
  <si>
    <t>R-M-L-239</t>
  </si>
  <si>
    <t>R-M-L-240</t>
  </si>
  <si>
    <t>R-M-L-241</t>
  </si>
  <si>
    <t>R-M-L-242</t>
  </si>
  <si>
    <t>R-M-L-243</t>
  </si>
  <si>
    <t>R-M-L-244</t>
  </si>
  <si>
    <t>R-M-L-245</t>
  </si>
  <si>
    <t>R-M-L-246</t>
  </si>
  <si>
    <t>R-M-L-247</t>
  </si>
  <si>
    <t>R-M-L-248</t>
  </si>
  <si>
    <t>R-M-L-249</t>
  </si>
  <si>
    <t>R-M-L-250</t>
  </si>
  <si>
    <t>R-M-L-251</t>
  </si>
  <si>
    <t>R-M-L-252</t>
  </si>
  <si>
    <t>R-M-L-253</t>
  </si>
  <si>
    <t>R-M-L-254</t>
  </si>
  <si>
    <t>R-M-L-255</t>
  </si>
  <si>
    <t>R-M-L-256</t>
  </si>
  <si>
    <t>R-M-L-257</t>
  </si>
  <si>
    <t>R-M-L-258</t>
  </si>
  <si>
    <t>R-M-L-259</t>
  </si>
  <si>
    <t>R-M-L-260</t>
  </si>
  <si>
    <t>R-M-L-261</t>
  </si>
  <si>
    <t>R-M-L-262</t>
  </si>
  <si>
    <t>R-M-L-263</t>
  </si>
  <si>
    <t>R-M-L-264</t>
  </si>
  <si>
    <t>R-M-L-265</t>
  </si>
  <si>
    <t>R-M-L-266</t>
  </si>
  <si>
    <t>R-M-L-267</t>
  </si>
  <si>
    <t>R-M-L-268</t>
  </si>
  <si>
    <t>R-M-L-269</t>
  </si>
  <si>
    <t>R-M-L-270</t>
  </si>
  <si>
    <t>R-M-L-271</t>
  </si>
  <si>
    <t>R-M-L-272</t>
  </si>
  <si>
    <t>R-M-L-273</t>
  </si>
  <si>
    <t>R-M-L-274</t>
  </si>
  <si>
    <t>R-M-L-275</t>
  </si>
  <si>
    <t>R-M-L-276</t>
  </si>
  <si>
    <t>R-M-L-277</t>
  </si>
  <si>
    <t>R-M-L-278</t>
  </si>
  <si>
    <t>R-M-L-279</t>
  </si>
  <si>
    <t>R-M-L-280</t>
  </si>
  <si>
    <t>R-M-L-281</t>
  </si>
  <si>
    <t>R-M-L-282</t>
  </si>
  <si>
    <t>R-M-L-283</t>
  </si>
  <si>
    <t>R-M-L-284</t>
  </si>
  <si>
    <t>R-M-L-285</t>
  </si>
  <si>
    <t>R-M-L-286</t>
  </si>
  <si>
    <t>R-M-L-287</t>
  </si>
  <si>
    <t>R-M-L-288</t>
  </si>
  <si>
    <t>R-M-L-289</t>
  </si>
  <si>
    <t>R-M-L-290</t>
  </si>
  <si>
    <t>R-M-L-291</t>
  </si>
  <si>
    <t>R-M-L-292</t>
  </si>
  <si>
    <t>R-M-L-293</t>
  </si>
  <si>
    <t>R-M-L-294</t>
  </si>
  <si>
    <t>R-M-L-295</t>
  </si>
  <si>
    <t>R-M-L-296</t>
  </si>
  <si>
    <t>R-M-L-297</t>
  </si>
  <si>
    <t>R-M-L-298</t>
  </si>
  <si>
    <t>R-M-L-299</t>
  </si>
  <si>
    <t>R-M-L-300</t>
  </si>
  <si>
    <t>R-M-L-301</t>
  </si>
  <si>
    <t>R-M-L-302</t>
  </si>
  <si>
    <t>R-M-L-303</t>
  </si>
  <si>
    <t>R-M-L-304</t>
  </si>
  <si>
    <t>R-M-L-305</t>
  </si>
  <si>
    <t>R-M-L-306</t>
  </si>
  <si>
    <t>R-M-L-307</t>
  </si>
  <si>
    <t>R-M-L-308</t>
  </si>
  <si>
    <t>R-M-L-309</t>
  </si>
  <si>
    <t>R-M-L-310</t>
  </si>
  <si>
    <t>R-M-L-311</t>
  </si>
  <si>
    <t>R-M-L-312</t>
  </si>
  <si>
    <t>R-M-L-313</t>
  </si>
  <si>
    <t>R-M-L-314</t>
  </si>
  <si>
    <t>R-M-L-315</t>
  </si>
  <si>
    <t>R-M-L-316</t>
  </si>
  <si>
    <t>R-M-L-317</t>
  </si>
  <si>
    <t>R-M-L-318</t>
  </si>
  <si>
    <t>R-M-L-319</t>
  </si>
  <si>
    <t>R-M-L-320</t>
  </si>
  <si>
    <t>R-M-L-321</t>
  </si>
  <si>
    <t>R-M-L-322</t>
  </si>
  <si>
    <t>R-M-L-323</t>
  </si>
  <si>
    <t>R-M-L-324</t>
  </si>
  <si>
    <t>R-M-L-325</t>
  </si>
  <si>
    <t>R-M-L-326</t>
  </si>
  <si>
    <t>R-M-L-327</t>
  </si>
  <si>
    <t>R-M-L-328</t>
  </si>
  <si>
    <t>R-M-L-329</t>
  </si>
  <si>
    <t>R-M-L-330</t>
  </si>
  <si>
    <t>R-M-L-331</t>
  </si>
  <si>
    <t>R-M-L-332</t>
  </si>
  <si>
    <t>R-M-L-333</t>
  </si>
  <si>
    <t>R-M-L-334</t>
  </si>
  <si>
    <t>R-M-L-335</t>
  </si>
  <si>
    <t>R-M-L-336</t>
  </si>
  <si>
    <t>R-M-L-337</t>
  </si>
  <si>
    <t>R-M-L-338</t>
  </si>
  <si>
    <t>R-M-L-339</t>
  </si>
  <si>
    <t>R-M-L-340</t>
  </si>
  <si>
    <t>R-M-L-341</t>
  </si>
  <si>
    <t>R-M-L-342</t>
  </si>
  <si>
    <t>R-M-L-343</t>
  </si>
  <si>
    <t>R-M-L-344</t>
  </si>
  <si>
    <t>R-M-L-345</t>
  </si>
  <si>
    <t>R-M-L-346</t>
  </si>
  <si>
    <t>R-M-L-347</t>
  </si>
  <si>
    <t>R-M-L-348</t>
  </si>
  <si>
    <t>R-M-L-349</t>
  </si>
  <si>
    <t>R-M-L-350</t>
  </si>
  <si>
    <t>R-M-L-351</t>
  </si>
  <si>
    <t>R-M-L-352</t>
  </si>
  <si>
    <t>R-M-L-353</t>
  </si>
  <si>
    <t>R-M-L-354</t>
  </si>
  <si>
    <t>R-M-L-355</t>
  </si>
  <si>
    <t>R-M-L-356</t>
  </si>
  <si>
    <t>R-M-L-357</t>
  </si>
  <si>
    <t>R-M-L-358</t>
  </si>
  <si>
    <t>R-M-L-359</t>
  </si>
  <si>
    <t>R-M-L-360</t>
  </si>
  <si>
    <t>R-M-L-361</t>
  </si>
  <si>
    <t>R-M-L-362</t>
  </si>
  <si>
    <t>R-M-L-363</t>
  </si>
  <si>
    <t>R-M-L-364</t>
  </si>
  <si>
    <t>R-M-L-365</t>
  </si>
  <si>
    <t>R-M-L-366</t>
  </si>
  <si>
    <t>R-M-L-367</t>
  </si>
  <si>
    <t>R-M-L-368</t>
  </si>
  <si>
    <t>R-M-L-369</t>
  </si>
  <si>
    <t>R-M-L-370</t>
  </si>
  <si>
    <t>R-M-L-371</t>
  </si>
  <si>
    <t>R-M-L-372</t>
  </si>
  <si>
    <t>R-M-L-373</t>
  </si>
  <si>
    <t>R-M-L-374</t>
  </si>
  <si>
    <t>R-M-L-375</t>
  </si>
  <si>
    <t>R-M-L-376</t>
  </si>
  <si>
    <t>R-M-L-377</t>
  </si>
  <si>
    <t>R-M-L-378</t>
  </si>
  <si>
    <t>R-M-L-379</t>
  </si>
  <si>
    <t>R-M-L-380</t>
  </si>
  <si>
    <t>R-M-L-381</t>
  </si>
  <si>
    <t>R-M-L-382</t>
  </si>
  <si>
    <t>R-M-L-383</t>
  </si>
  <si>
    <t>R-M-L-384</t>
  </si>
  <si>
    <t>R-M-L-385</t>
  </si>
  <si>
    <t>R-M-L-386</t>
  </si>
  <si>
    <t>R-M-L-387</t>
  </si>
  <si>
    <t>R-M-L-388</t>
  </si>
  <si>
    <t>R-M-L-389</t>
  </si>
  <si>
    <t>R-M-L-390</t>
  </si>
  <si>
    <t>R-M-L-391</t>
  </si>
  <si>
    <t>R-M-L-392</t>
  </si>
  <si>
    <t>R-M-L-393</t>
  </si>
  <si>
    <t>R-M-L-394</t>
  </si>
  <si>
    <t>R-M-L-395</t>
  </si>
  <si>
    <t>R-M-L-396</t>
  </si>
  <si>
    <t>R-M-L-397</t>
  </si>
  <si>
    <t>R-M-L-398</t>
  </si>
  <si>
    <t>R-M-L-399</t>
  </si>
  <si>
    <t>R-M-L-400</t>
  </si>
  <si>
    <t>R-M-L-401</t>
  </si>
  <si>
    <t>R-M-L-402</t>
  </si>
  <si>
    <t>R-M-L-403</t>
  </si>
  <si>
    <t>R-M-L-404</t>
  </si>
  <si>
    <t>R-M-L-405</t>
  </si>
  <si>
    <t>R-M-L-406</t>
  </si>
  <si>
    <t>R-M-L-407</t>
  </si>
  <si>
    <t>R-M-L-408</t>
  </si>
  <si>
    <t>R-M-L-409</t>
  </si>
  <si>
    <t>R-M-L-410</t>
  </si>
  <si>
    <t>R-M-L-411</t>
  </si>
  <si>
    <t>R-M-L-412</t>
  </si>
  <si>
    <t>R-M-L-413</t>
  </si>
  <si>
    <t>R-M-L-414</t>
  </si>
  <si>
    <t>R-M-L-415</t>
  </si>
  <si>
    <t>R-M-L-416</t>
  </si>
  <si>
    <t>R-M-L-417</t>
  </si>
  <si>
    <t>R-M-L-418</t>
  </si>
  <si>
    <t>R-M-L-419</t>
  </si>
  <si>
    <t>R-M-L-420</t>
  </si>
  <si>
    <t>R-M-L-421</t>
  </si>
  <si>
    <t>R-M-L-422</t>
  </si>
  <si>
    <t>R-M-L-423</t>
  </si>
  <si>
    <t>R-M-L-424</t>
  </si>
  <si>
    <t>R-M-L-425</t>
  </si>
  <si>
    <t>R-M-L-426</t>
  </si>
  <si>
    <t>R-M-L-427</t>
  </si>
  <si>
    <t>R-M-L-428</t>
  </si>
  <si>
    <t>R-M-L-429</t>
  </si>
  <si>
    <t>R-M-L-430</t>
  </si>
  <si>
    <t>R-M-L-431</t>
  </si>
  <si>
    <t>R-M-L-432</t>
  </si>
  <si>
    <t>R-M-L-433</t>
  </si>
  <si>
    <t>R-M-L-434</t>
  </si>
  <si>
    <t>R-M-L-435</t>
  </si>
  <si>
    <t>R-M-L-436</t>
  </si>
  <si>
    <t>R-M-L-437</t>
  </si>
  <si>
    <t>R-M-L-438</t>
  </si>
  <si>
    <t>R-M-L-439</t>
  </si>
  <si>
    <t>R-M-L-440</t>
  </si>
  <si>
    <t>R-M-L-441</t>
  </si>
  <si>
    <t>R-M-L-442</t>
  </si>
  <si>
    <t>R-M-L-443</t>
  </si>
  <si>
    <t>R-M-L-444</t>
  </si>
  <si>
    <t>R-M-L-445</t>
  </si>
  <si>
    <t>R-M-L-446</t>
  </si>
  <si>
    <t>R-M-L-447</t>
  </si>
  <si>
    <t>R-M-L-448</t>
  </si>
  <si>
    <t>R-M-L-449</t>
  </si>
  <si>
    <t>R-M-L-450</t>
  </si>
  <si>
    <t>R-M-L-451</t>
  </si>
  <si>
    <t>R-M-L-452</t>
  </si>
  <si>
    <t>R-M-L-453</t>
  </si>
  <si>
    <t>R-M-L-454</t>
  </si>
  <si>
    <t>R-M-L-455</t>
  </si>
  <si>
    <t>R-M-L-456</t>
  </si>
  <si>
    <t>R-M-L-457</t>
  </si>
  <si>
    <t>R-M-L-458</t>
  </si>
  <si>
    <t>R-M-L-459</t>
  </si>
  <si>
    <t>R-M-L-460</t>
  </si>
  <si>
    <t>R-M-L-461</t>
  </si>
  <si>
    <t>R-M-L-462</t>
  </si>
  <si>
    <t>R-M-L-463</t>
  </si>
  <si>
    <t>R-M-L-464</t>
  </si>
  <si>
    <t>R-M-L-465</t>
  </si>
  <si>
    <t>R-M-L-466</t>
  </si>
  <si>
    <t>R-M-L-467</t>
  </si>
  <si>
    <t>R-M-L-468</t>
  </si>
  <si>
    <t>R-M-L-469</t>
  </si>
  <si>
    <t>R-M-L-470</t>
  </si>
  <si>
    <t>R-M-L-471</t>
  </si>
  <si>
    <t>R-M-L-472</t>
  </si>
  <si>
    <t>R-M-L-473</t>
  </si>
  <si>
    <t>R-M-L-474</t>
  </si>
  <si>
    <t>R-M-L-475</t>
  </si>
  <si>
    <t>R-M-L-476</t>
  </si>
  <si>
    <t>R-M-L-477</t>
  </si>
  <si>
    <t>R-M-L-478</t>
  </si>
  <si>
    <t>R-M-L-479</t>
  </si>
  <si>
    <t>R-M-L-480</t>
  </si>
  <si>
    <t>R-M-L-481</t>
  </si>
  <si>
    <t>R-M-L-482</t>
  </si>
  <si>
    <t>R-M-L-483</t>
  </si>
  <si>
    <t>R-M-L-484</t>
  </si>
  <si>
    <t>R-M-L-485</t>
  </si>
  <si>
    <t>R-M-L-486</t>
  </si>
  <si>
    <t>R-M-L-487</t>
  </si>
  <si>
    <t>R-M-L-488</t>
  </si>
  <si>
    <t>R-M-L-489</t>
  </si>
  <si>
    <t>R-M-L-490</t>
  </si>
  <si>
    <t>R-M-L-491</t>
  </si>
  <si>
    <t>R-M-L-492</t>
  </si>
  <si>
    <t>R-M-L-493</t>
  </si>
  <si>
    <t>R-M-L-494</t>
  </si>
  <si>
    <t>R-M-L-495</t>
  </si>
  <si>
    <t>R-M-L-496</t>
  </si>
  <si>
    <t>R-M-L-497</t>
  </si>
  <si>
    <t>R-M-L-498</t>
  </si>
  <si>
    <t>R-M-L-499</t>
  </si>
  <si>
    <t>R-M-L-500</t>
  </si>
  <si>
    <t>QUANTITY</t>
  </si>
  <si>
    <t>87FA80</t>
  </si>
  <si>
    <t>87FA81</t>
  </si>
  <si>
    <t>87FA82</t>
  </si>
  <si>
    <t>87FA83</t>
  </si>
  <si>
    <t>87FA84</t>
  </si>
  <si>
    <t>87FA85</t>
  </si>
  <si>
    <t>87FA86</t>
  </si>
  <si>
    <t>87FA87</t>
  </si>
  <si>
    <t>87FA88</t>
  </si>
  <si>
    <t>87FA89</t>
  </si>
  <si>
    <t>87FA90</t>
  </si>
  <si>
    <t>87FA91</t>
  </si>
  <si>
    <t>87FA92</t>
  </si>
  <si>
    <t>87FA93</t>
  </si>
  <si>
    <t>87FA94</t>
  </si>
  <si>
    <t>87FA95</t>
  </si>
  <si>
    <t>87FA96</t>
  </si>
  <si>
    <t>87FA97</t>
  </si>
  <si>
    <t>87FA98</t>
  </si>
  <si>
    <t>87FA99</t>
  </si>
  <si>
    <t>87FA100</t>
  </si>
  <si>
    <t>87FA101</t>
  </si>
  <si>
    <t>87FA102</t>
  </si>
  <si>
    <t>87FA103</t>
  </si>
  <si>
    <t>87FA104</t>
  </si>
  <si>
    <t>87FA105</t>
  </si>
  <si>
    <t>87FA106</t>
  </si>
  <si>
    <t>87FA107</t>
  </si>
  <si>
    <t>87FA108</t>
  </si>
  <si>
    <t>87FA109</t>
  </si>
  <si>
    <t>87FA110</t>
  </si>
  <si>
    <t>87FA111</t>
  </si>
  <si>
    <t>87FA112</t>
  </si>
  <si>
    <t>87FA113</t>
  </si>
  <si>
    <t>87FA114</t>
  </si>
  <si>
    <t>87FA115</t>
  </si>
  <si>
    <t>87FA116</t>
  </si>
  <si>
    <t>87FA117</t>
  </si>
  <si>
    <t>87FA118</t>
  </si>
  <si>
    <t>87FA119</t>
  </si>
  <si>
    <t>87FA120</t>
  </si>
  <si>
    <t>87FA121</t>
  </si>
  <si>
    <t>87FA122</t>
  </si>
  <si>
    <t>87FA123</t>
  </si>
  <si>
    <t>87FA124</t>
  </si>
  <si>
    <t>87FA125</t>
  </si>
  <si>
    <t>87FA126</t>
  </si>
  <si>
    <t>87FA127</t>
  </si>
  <si>
    <t>87FA128</t>
  </si>
  <si>
    <t>87FA129</t>
  </si>
  <si>
    <t>87FA130</t>
  </si>
  <si>
    <t>87FA131</t>
  </si>
  <si>
    <t>87FA132</t>
  </si>
  <si>
    <t>87FA133</t>
  </si>
  <si>
    <t>87FA134</t>
  </si>
  <si>
    <t>87FA135</t>
  </si>
  <si>
    <t>87FA136</t>
  </si>
  <si>
    <t>87FA137</t>
  </si>
  <si>
    <t>87FA138</t>
  </si>
  <si>
    <t>87FA139</t>
  </si>
  <si>
    <t>87FA140</t>
  </si>
  <si>
    <t>87FA141</t>
  </si>
  <si>
    <t>87FA142</t>
  </si>
  <si>
    <t>87FA143</t>
  </si>
  <si>
    <t>87FA144</t>
  </si>
  <si>
    <t>87FA145</t>
  </si>
  <si>
    <t>87FA146</t>
  </si>
  <si>
    <t>87FA147</t>
  </si>
  <si>
    <t>87FA148</t>
  </si>
  <si>
    <t>87FA149</t>
  </si>
  <si>
    <t>87FA150</t>
  </si>
  <si>
    <t>87FA151</t>
  </si>
  <si>
    <t>87FA152</t>
  </si>
  <si>
    <t>87FA153</t>
  </si>
  <si>
    <t>87FA154</t>
  </si>
  <si>
    <t>87FA155</t>
  </si>
  <si>
    <t>87FA156</t>
  </si>
  <si>
    <t>87FA157</t>
  </si>
  <si>
    <t>87FA158</t>
  </si>
  <si>
    <t>87FA159</t>
  </si>
  <si>
    <t>87FA160</t>
  </si>
  <si>
    <t>87FA161</t>
  </si>
  <si>
    <t>87FA162</t>
  </si>
  <si>
    <t>87FA163</t>
  </si>
  <si>
    <t>87FA164</t>
  </si>
  <si>
    <t>87FA165</t>
  </si>
  <si>
    <t>87FA166</t>
  </si>
  <si>
    <t>87FA167</t>
  </si>
  <si>
    <t>87FA168</t>
  </si>
  <si>
    <t>87FA169</t>
  </si>
  <si>
    <t>87FA170</t>
  </si>
  <si>
    <t>87FA171</t>
  </si>
  <si>
    <t>87FA172</t>
  </si>
  <si>
    <t>87FA173</t>
  </si>
  <si>
    <t>87FA174</t>
  </si>
  <si>
    <t>87FA175</t>
  </si>
  <si>
    <t>87FA176</t>
  </si>
  <si>
    <t>87FA177</t>
  </si>
  <si>
    <t>87FA178</t>
  </si>
  <si>
    <t>87FA179</t>
  </si>
  <si>
    <t>87FA180</t>
  </si>
  <si>
    <t>87FA181</t>
  </si>
  <si>
    <t>87FA182</t>
  </si>
  <si>
    <t>87FA183</t>
  </si>
  <si>
    <t>87FA184</t>
  </si>
  <si>
    <t>87FA185</t>
  </si>
  <si>
    <t>87FA186</t>
  </si>
  <si>
    <t>87FA187</t>
  </si>
  <si>
    <t>87FA188</t>
  </si>
  <si>
    <t>87FA189</t>
  </si>
  <si>
    <t>87FA190</t>
  </si>
  <si>
    <t>87FA191</t>
  </si>
  <si>
    <t>87FA192</t>
  </si>
  <si>
    <t>87FA193</t>
  </si>
  <si>
    <t>87FA194</t>
  </si>
  <si>
    <t>87FA195</t>
  </si>
  <si>
    <t>87FA196</t>
  </si>
  <si>
    <t>87FA197</t>
  </si>
  <si>
    <t>87FA198</t>
  </si>
  <si>
    <t>87FA199</t>
  </si>
  <si>
    <t>87FA200</t>
  </si>
  <si>
    <t>87FA201</t>
  </si>
  <si>
    <t>87FA202</t>
  </si>
  <si>
    <t>87FA203</t>
  </si>
  <si>
    <t>87FA204</t>
  </si>
  <si>
    <t>87FA205</t>
  </si>
  <si>
    <t>87FA206</t>
  </si>
  <si>
    <t>87FA207</t>
  </si>
  <si>
    <t>87FA208</t>
  </si>
  <si>
    <t>87FA209</t>
  </si>
  <si>
    <t>87FA210</t>
  </si>
  <si>
    <t>87FA211</t>
  </si>
  <si>
    <t>87FA212</t>
  </si>
  <si>
    <t>87FA213</t>
  </si>
  <si>
    <t>87FA214</t>
  </si>
  <si>
    <t>87FA215</t>
  </si>
  <si>
    <t>87FA216</t>
  </si>
  <si>
    <t>87FA217</t>
  </si>
  <si>
    <t>87FA218</t>
  </si>
  <si>
    <t>87FA219</t>
  </si>
  <si>
    <t>87FA220</t>
  </si>
  <si>
    <t>87FA221</t>
  </si>
  <si>
    <t>87FA222</t>
  </si>
  <si>
    <t>87FA223</t>
  </si>
  <si>
    <t>87FA224</t>
  </si>
  <si>
    <t>87FA225</t>
  </si>
  <si>
    <t>87FA226</t>
  </si>
  <si>
    <t>87FA227</t>
  </si>
  <si>
    <t>87FA228</t>
  </si>
  <si>
    <t>87FA229</t>
  </si>
  <si>
    <t>87FA230</t>
  </si>
  <si>
    <t>87FA231</t>
  </si>
  <si>
    <t>87FA232</t>
  </si>
  <si>
    <t>87FA233</t>
  </si>
  <si>
    <t>87FA234</t>
  </si>
  <si>
    <t>87FA235</t>
  </si>
  <si>
    <t>87FA236</t>
  </si>
  <si>
    <t>87FA237</t>
  </si>
  <si>
    <t>87FA238</t>
  </si>
  <si>
    <t>87FA239</t>
  </si>
  <si>
    <t>87FA240</t>
  </si>
  <si>
    <t>87FA241</t>
  </si>
  <si>
    <t>87FA242</t>
  </si>
  <si>
    <t>87FA243</t>
  </si>
  <si>
    <t>87FA244</t>
  </si>
  <si>
    <t>87FA245</t>
  </si>
  <si>
    <t>87FA246</t>
  </si>
  <si>
    <t>87FA247</t>
  </si>
  <si>
    <t>87FA248</t>
  </si>
  <si>
    <t>87FA249</t>
  </si>
  <si>
    <t>87FA250</t>
  </si>
  <si>
    <t>87FA251</t>
  </si>
  <si>
    <t>87FA252</t>
  </si>
  <si>
    <t>87FA253</t>
  </si>
  <si>
    <t>87FA254</t>
  </si>
  <si>
    <t>87FA255</t>
  </si>
  <si>
    <t>87FA256</t>
  </si>
  <si>
    <t>87FA257</t>
  </si>
  <si>
    <t>87FA258</t>
  </si>
  <si>
    <t>87FA259</t>
  </si>
  <si>
    <t>87FA260</t>
  </si>
  <si>
    <t>87FA261</t>
  </si>
  <si>
    <t>87FA262</t>
  </si>
  <si>
    <t>87FA263</t>
  </si>
  <si>
    <t>87FA264</t>
  </si>
  <si>
    <t>87FA265</t>
  </si>
  <si>
    <t>87FA266</t>
  </si>
  <si>
    <t>87FA267</t>
  </si>
  <si>
    <t>87FA268</t>
  </si>
  <si>
    <t>87FA269</t>
  </si>
  <si>
    <t>87FA270</t>
  </si>
  <si>
    <t>87FA271</t>
  </si>
  <si>
    <t>87FA272</t>
  </si>
  <si>
    <t>87FA273</t>
  </si>
  <si>
    <t>87FA274</t>
  </si>
  <si>
    <t>87FA275</t>
  </si>
  <si>
    <t>87FA276</t>
  </si>
  <si>
    <t>87FA277</t>
  </si>
  <si>
    <t>87FA278</t>
  </si>
  <si>
    <t>87FA279</t>
  </si>
  <si>
    <t>87FA280</t>
  </si>
  <si>
    <t>87FA281</t>
  </si>
  <si>
    <t>87FA282</t>
  </si>
  <si>
    <t>87FA283</t>
  </si>
  <si>
    <t>87FA284</t>
  </si>
  <si>
    <t>87FA285</t>
  </si>
  <si>
    <t>87FA286</t>
  </si>
  <si>
    <t>87FA287</t>
  </si>
  <si>
    <t>87FA288</t>
  </si>
  <si>
    <t>87FA289</t>
  </si>
  <si>
    <t>87FA290</t>
  </si>
  <si>
    <t>87FA291</t>
  </si>
  <si>
    <t>87FA292</t>
  </si>
  <si>
    <t>87FA293</t>
  </si>
  <si>
    <t>87FA294</t>
  </si>
  <si>
    <t>87FA295</t>
  </si>
  <si>
    <t>87FA296</t>
  </si>
  <si>
    <t>87FA297</t>
  </si>
  <si>
    <t>87FA298</t>
  </si>
  <si>
    <t>87FA299</t>
  </si>
  <si>
    <t>87FA300</t>
  </si>
  <si>
    <t>87FA301</t>
  </si>
  <si>
    <t>87FA302</t>
  </si>
  <si>
    <t>87FA303</t>
  </si>
  <si>
    <t>87FA304</t>
  </si>
  <si>
    <t>87FA305</t>
  </si>
  <si>
    <t>87FA306</t>
  </si>
  <si>
    <t>87FA307</t>
  </si>
  <si>
    <t>87FA308</t>
  </si>
  <si>
    <t>87FA309</t>
  </si>
  <si>
    <t>87FA310</t>
  </si>
  <si>
    <t>87FA311</t>
  </si>
  <si>
    <t>87FA312</t>
  </si>
  <si>
    <t>87FA313</t>
  </si>
  <si>
    <t>87FA314</t>
  </si>
  <si>
    <t>87FA315</t>
  </si>
  <si>
    <t>87FA316</t>
  </si>
  <si>
    <t>87FA317</t>
  </si>
  <si>
    <t>87FA318</t>
  </si>
  <si>
    <t>87FA319</t>
  </si>
  <si>
    <t>87FA320</t>
  </si>
  <si>
    <t>87FA321</t>
  </si>
  <si>
    <t>87FA322</t>
  </si>
  <si>
    <t>87FA323</t>
  </si>
  <si>
    <t>87FA324</t>
  </si>
  <si>
    <t>87FA325</t>
  </si>
  <si>
    <t>87FA326</t>
  </si>
  <si>
    <t>87FA327</t>
  </si>
  <si>
    <t>87FA328</t>
  </si>
  <si>
    <t>87FA329</t>
  </si>
  <si>
    <t>87FA330</t>
  </si>
  <si>
    <t>87FA331</t>
  </si>
  <si>
    <t>87FA332</t>
  </si>
  <si>
    <t>87FA333</t>
  </si>
  <si>
    <t>87FA334</t>
  </si>
  <si>
    <t>87FA335</t>
  </si>
  <si>
    <t>87FA336</t>
  </si>
  <si>
    <t>87FA337</t>
  </si>
  <si>
    <t>87FA338</t>
  </si>
  <si>
    <t>87FA339</t>
  </si>
  <si>
    <t>87FA340</t>
  </si>
  <si>
    <t>87FA341</t>
  </si>
  <si>
    <t>87FA342</t>
  </si>
  <si>
    <t>87FA343</t>
  </si>
  <si>
    <t>87FA344</t>
  </si>
  <si>
    <t>87FA345</t>
  </si>
  <si>
    <t>87FA346</t>
  </si>
  <si>
    <t>87FA347</t>
  </si>
  <si>
    <t>87FA348</t>
  </si>
  <si>
    <t>87FA349</t>
  </si>
  <si>
    <t>87FA350</t>
  </si>
  <si>
    <t>87FA351</t>
  </si>
  <si>
    <t>87FA352</t>
  </si>
  <si>
    <t>87FA353</t>
  </si>
  <si>
    <t>87FA354</t>
  </si>
  <si>
    <t>87FA355</t>
  </si>
  <si>
    <t>87FA356</t>
  </si>
  <si>
    <t>87FA357</t>
  </si>
  <si>
    <t>87FA358</t>
  </si>
  <si>
    <t>87FA359</t>
  </si>
  <si>
    <t>87FA360</t>
  </si>
  <si>
    <t>87FA361</t>
  </si>
  <si>
    <t>87FA362</t>
  </si>
  <si>
    <t>87FA363</t>
  </si>
  <si>
    <t>87FA364</t>
  </si>
  <si>
    <t>87FA365</t>
  </si>
  <si>
    <t>87FA366</t>
  </si>
  <si>
    <t>87FA367</t>
  </si>
  <si>
    <t>87FA368</t>
  </si>
  <si>
    <t>87FA369</t>
  </si>
  <si>
    <t>87FA370</t>
  </si>
  <si>
    <t>87FA371</t>
  </si>
  <si>
    <t>87FA372</t>
  </si>
  <si>
    <t>87FA373</t>
  </si>
  <si>
    <t>87FA374</t>
  </si>
  <si>
    <t>87FA375</t>
  </si>
  <si>
    <t>87FA376</t>
  </si>
  <si>
    <t>87FA377</t>
  </si>
  <si>
    <t>87FA378</t>
  </si>
  <si>
    <t>87FA379</t>
  </si>
  <si>
    <t>87FA380</t>
  </si>
  <si>
    <t>87FA381</t>
  </si>
  <si>
    <t>87FA382</t>
  </si>
  <si>
    <t>87FA383</t>
  </si>
  <si>
    <t>87FA384</t>
  </si>
  <si>
    <t>87FA385</t>
  </si>
  <si>
    <t>87FA386</t>
  </si>
  <si>
    <t>87FA387</t>
  </si>
  <si>
    <t>87FA388</t>
  </si>
  <si>
    <t>87FA389</t>
  </si>
  <si>
    <t>87FA390</t>
  </si>
  <si>
    <t>87FA391</t>
  </si>
  <si>
    <t>87FA392</t>
  </si>
  <si>
    <t>87FA393</t>
  </si>
  <si>
    <t>87FA394</t>
  </si>
  <si>
    <t>87FA395</t>
  </si>
  <si>
    <t>87FA396</t>
  </si>
  <si>
    <t>87FA397</t>
  </si>
  <si>
    <t>87FA398</t>
  </si>
  <si>
    <t>87FA399</t>
  </si>
  <si>
    <t>87FA400</t>
  </si>
  <si>
    <t>87FA401</t>
  </si>
  <si>
    <t>87FA402</t>
  </si>
  <si>
    <t>87FA403</t>
  </si>
  <si>
    <t>87FA404</t>
  </si>
  <si>
    <t>87FA405</t>
  </si>
  <si>
    <t>87FA406</t>
  </si>
  <si>
    <t>87FA407</t>
  </si>
  <si>
    <t>87FA408</t>
  </si>
  <si>
    <t>87FA409</t>
  </si>
  <si>
    <t>87FA410</t>
  </si>
  <si>
    <t>87FA411</t>
  </si>
  <si>
    <t>87FA412</t>
  </si>
  <si>
    <t>87FA413</t>
  </si>
  <si>
    <t>87FA414</t>
  </si>
  <si>
    <t>87FA415</t>
  </si>
  <si>
    <t>87FA416</t>
  </si>
  <si>
    <t>87FA417</t>
  </si>
  <si>
    <t>87FA418</t>
  </si>
  <si>
    <t>87FA419</t>
  </si>
  <si>
    <t>87FA420</t>
  </si>
  <si>
    <t>87FA421</t>
  </si>
  <si>
    <t>87FA422</t>
  </si>
  <si>
    <t>87FA423</t>
  </si>
  <si>
    <t>87FA424</t>
  </si>
  <si>
    <t>87FA425</t>
  </si>
  <si>
    <t>87FA426</t>
  </si>
  <si>
    <t>87FA427</t>
  </si>
  <si>
    <t>87FA428</t>
  </si>
  <si>
    <t>87FA429</t>
  </si>
  <si>
    <t>87FA430</t>
  </si>
  <si>
    <t>87FA431</t>
  </si>
  <si>
    <t>87FA432</t>
  </si>
  <si>
    <t>87FA433</t>
  </si>
  <si>
    <t>87FA434</t>
  </si>
  <si>
    <t>87FA435</t>
  </si>
  <si>
    <t>87FA436</t>
  </si>
  <si>
    <t>87FA437</t>
  </si>
  <si>
    <t>87FA438</t>
  </si>
  <si>
    <t>87FA439</t>
  </si>
  <si>
    <t>87FA440</t>
  </si>
  <si>
    <t>87FA441</t>
  </si>
  <si>
    <t>87FA442</t>
  </si>
  <si>
    <t>87FA443</t>
  </si>
  <si>
    <t>87FA444</t>
  </si>
  <si>
    <t>87FA445</t>
  </si>
  <si>
    <t>87FA446</t>
  </si>
  <si>
    <t>87FA447</t>
  </si>
  <si>
    <t>87FA448</t>
  </si>
  <si>
    <t>87FA449</t>
  </si>
  <si>
    <t>87FA450</t>
  </si>
  <si>
    <t>87FA451</t>
  </si>
  <si>
    <t>87FA452</t>
  </si>
  <si>
    <t>87FA453</t>
  </si>
  <si>
    <t>87FA454</t>
  </si>
  <si>
    <t>87FA455</t>
  </si>
  <si>
    <t>87FA456</t>
  </si>
  <si>
    <t>87FA457</t>
  </si>
  <si>
    <t>87FA458</t>
  </si>
  <si>
    <t>87FA459</t>
  </si>
  <si>
    <t>87FA460</t>
  </si>
  <si>
    <t>87FA461</t>
  </si>
  <si>
    <t>87FA462</t>
  </si>
  <si>
    <t>87FA463</t>
  </si>
  <si>
    <t>87FA464</t>
  </si>
  <si>
    <t>87FA465</t>
  </si>
  <si>
    <t>87FA466</t>
  </si>
  <si>
    <t>87FA467</t>
  </si>
  <si>
    <t>87FA468</t>
  </si>
  <si>
    <t>87FA469</t>
  </si>
  <si>
    <t>87FA470</t>
  </si>
  <si>
    <t>87FA471</t>
  </si>
  <si>
    <t>87FA472</t>
  </si>
  <si>
    <t>87FA473</t>
  </si>
  <si>
    <t>87FA474</t>
  </si>
  <si>
    <t>87FA475</t>
  </si>
  <si>
    <t>87FA476</t>
  </si>
  <si>
    <t>87FA477</t>
  </si>
  <si>
    <t>87FA478</t>
  </si>
  <si>
    <t>87FA479</t>
  </si>
  <si>
    <t>87FA480</t>
  </si>
  <si>
    <t>87FA481</t>
  </si>
  <si>
    <t>87FA482</t>
  </si>
  <si>
    <t>87FA483</t>
  </si>
  <si>
    <t>87FA484</t>
  </si>
  <si>
    <t>87FA485</t>
  </si>
  <si>
    <t>87FA486</t>
  </si>
  <si>
    <t>87FA487</t>
  </si>
  <si>
    <t>87FA488</t>
  </si>
  <si>
    <t>87FA489</t>
  </si>
  <si>
    <t>87FA490</t>
  </si>
  <si>
    <t>87FA491</t>
  </si>
  <si>
    <t>87FA492</t>
  </si>
  <si>
    <t>87FA493</t>
  </si>
  <si>
    <t>87FA494</t>
  </si>
  <si>
    <t>87FA495</t>
  </si>
  <si>
    <t>87FA496</t>
  </si>
  <si>
    <t>87FA497</t>
  </si>
  <si>
    <t>87FA498</t>
  </si>
  <si>
    <t>87FA499</t>
  </si>
  <si>
    <t>87FA500</t>
  </si>
  <si>
    <t>87FA501</t>
  </si>
  <si>
    <t>87FA502</t>
  </si>
  <si>
    <t>87FA503</t>
  </si>
  <si>
    <t>87FA504</t>
  </si>
  <si>
    <t>87FA505</t>
  </si>
  <si>
    <t>87FA506</t>
  </si>
  <si>
    <t>87FA507</t>
  </si>
  <si>
    <t>87FA508</t>
  </si>
  <si>
    <t>87FA509</t>
  </si>
  <si>
    <t>87FA510</t>
  </si>
  <si>
    <t>87FA511</t>
  </si>
  <si>
    <t>87FA512</t>
  </si>
  <si>
    <t>87FA513</t>
  </si>
  <si>
    <t>87FA514</t>
  </si>
  <si>
    <t>87FA515</t>
  </si>
  <si>
    <t>87FA516</t>
  </si>
  <si>
    <t>87FA517</t>
  </si>
  <si>
    <t>87FA518</t>
  </si>
  <si>
    <t>87FA519</t>
  </si>
  <si>
    <t>87FA520</t>
  </si>
  <si>
    <t>87FA521</t>
  </si>
  <si>
    <t>87FA522</t>
  </si>
  <si>
    <t>87FA523</t>
  </si>
  <si>
    <t>87FA524</t>
  </si>
  <si>
    <t>87FA525</t>
  </si>
  <si>
    <t>87FA526</t>
  </si>
  <si>
    <t>87FA527</t>
  </si>
  <si>
    <t>87FA528</t>
  </si>
  <si>
    <t>87FA529</t>
  </si>
  <si>
    <t>87FA530</t>
  </si>
  <si>
    <t>87FA531</t>
  </si>
  <si>
    <t>87FA532</t>
  </si>
  <si>
    <t>87FA533</t>
  </si>
  <si>
    <t>87FA534</t>
  </si>
  <si>
    <t>87FA535</t>
  </si>
  <si>
    <t>87FA536</t>
  </si>
  <si>
    <t>87FA537</t>
  </si>
  <si>
    <t>87FA538</t>
  </si>
  <si>
    <t>87FA539</t>
  </si>
  <si>
    <t>87FA540</t>
  </si>
  <si>
    <t>87FA541</t>
  </si>
  <si>
    <t>87FA542</t>
  </si>
  <si>
    <t>87FA543</t>
  </si>
  <si>
    <t>87FA544</t>
  </si>
  <si>
    <t>87FA545</t>
  </si>
  <si>
    <t>87FA546</t>
  </si>
  <si>
    <t>87FA547</t>
  </si>
  <si>
    <t>87FA548</t>
  </si>
  <si>
    <t>87FA549</t>
  </si>
  <si>
    <t>87FA550</t>
  </si>
  <si>
    <t>87FA551</t>
  </si>
  <si>
    <t>87FA552</t>
  </si>
  <si>
    <t>87FA553</t>
  </si>
  <si>
    <t>87FA554</t>
  </si>
  <si>
    <t>87FA555</t>
  </si>
  <si>
    <t>87FA556</t>
  </si>
  <si>
    <t>87FA557</t>
  </si>
  <si>
    <t>87FA558</t>
  </si>
  <si>
    <t>87FA559</t>
  </si>
  <si>
    <t>87FA560</t>
  </si>
  <si>
    <t>87FA561</t>
  </si>
  <si>
    <t>87FA562</t>
  </si>
  <si>
    <t>87FA563</t>
  </si>
  <si>
    <t>87FA564</t>
  </si>
  <si>
    <t>87FA565</t>
  </si>
  <si>
    <t>87FA566</t>
  </si>
  <si>
    <t>87FA567</t>
  </si>
  <si>
    <t>87FA568</t>
  </si>
  <si>
    <t>87FA569</t>
  </si>
  <si>
    <t>87FA570</t>
  </si>
  <si>
    <t>87FA571</t>
  </si>
  <si>
    <t>87FA572</t>
  </si>
  <si>
    <t>87FA573</t>
  </si>
  <si>
    <t>87FA574</t>
  </si>
  <si>
    <t>87FA575</t>
  </si>
  <si>
    <t>87FA576</t>
  </si>
  <si>
    <t>87FA577</t>
  </si>
  <si>
    <t>87FA578</t>
  </si>
  <si>
    <t>87FA579</t>
  </si>
  <si>
    <t>PRICE</t>
  </si>
  <si>
    <t>CUSTOMER NAME</t>
  </si>
  <si>
    <t>EMAIL</t>
  </si>
  <si>
    <t>STATE</t>
  </si>
  <si>
    <t>PRODUCT TYPE</t>
  </si>
  <si>
    <t>PAYMENT MATHOD</t>
  </si>
  <si>
    <t>CUSTOMER GENDER</t>
  </si>
  <si>
    <t>UNIT PRIZE</t>
  </si>
  <si>
    <t>SALES</t>
  </si>
  <si>
    <t>Mohit Iyengar</t>
  </si>
  <si>
    <t>Jahnvi Deshmukh</t>
  </si>
  <si>
    <t>Amrita Kohli</t>
  </si>
  <si>
    <t>Sachin Dubey</t>
  </si>
  <si>
    <t>Radhika Pandey</t>
  </si>
  <si>
    <t>Pallavi Mahajan</t>
  </si>
  <si>
    <t>Nikita Mishra</t>
  </si>
  <si>
    <t>Kavya Bansal</t>
  </si>
  <si>
    <t>Rohit Pandey</t>
  </si>
  <si>
    <t>Gauri Tyagi</t>
  </si>
  <si>
    <t>Pankaj Kaushik</t>
  </si>
  <si>
    <t>Sachin Chatterjee</t>
  </si>
  <si>
    <t>Bhavesh Mehta</t>
  </si>
  <si>
    <t>Divya Thakur</t>
  </si>
  <si>
    <t>Harsh Pawar</t>
  </si>
  <si>
    <t>Yamini Patel</t>
  </si>
  <si>
    <t>Ananya Joshi</t>
  </si>
  <si>
    <t>Ananya Basu</t>
  </si>
  <si>
    <t>Diya Shetty</t>
  </si>
  <si>
    <t>Neelam Swain</t>
  </si>
  <si>
    <t>Nisha Sengupta</t>
  </si>
  <si>
    <t>Anil Tyagi</t>
  </si>
  <si>
    <t>Jatin Desai</t>
  </si>
  <si>
    <t>Amrita Pawar</t>
  </si>
  <si>
    <t>Deepak Pillai</t>
  </si>
  <si>
    <t>Navya Chauhan</t>
  </si>
  <si>
    <t>Rajat Sengupta</t>
  </si>
  <si>
    <t>Nikhil Saini</t>
  </si>
  <si>
    <t>Rahul Sen</t>
  </si>
  <si>
    <t>Bhavesh Khanna</t>
  </si>
  <si>
    <t>Yamini Goyal</t>
  </si>
  <si>
    <t>Nikita Bhatt</t>
  </si>
  <si>
    <t>Abhay Jha</t>
  </si>
  <si>
    <t>Harsh Mehra</t>
  </si>
  <si>
    <t>Radhika Solanki</t>
  </si>
  <si>
    <t>Sumit Murthy</t>
  </si>
  <si>
    <t>Yash Reddy</t>
  </si>
  <si>
    <t>Aaradhya Tiwari</t>
  </si>
  <si>
    <t>Samir Patel</t>
  </si>
  <si>
    <t>Sumit Ahuja</t>
  </si>
  <si>
    <t>Khushi Shetty</t>
  </si>
  <si>
    <t>Rahul Jaiswal</t>
  </si>
  <si>
    <t>Yamini Roy</t>
  </si>
  <si>
    <t>Shalini Mehra</t>
  </si>
  <si>
    <t>Radhika Wadhwa</t>
  </si>
  <si>
    <t>Khushi Dixit</t>
  </si>
  <si>
    <t>Neelam Kaushik</t>
  </si>
  <si>
    <t>Sandeep Dubey</t>
  </si>
  <si>
    <t>Sarika Nagar</t>
  </si>
  <si>
    <t>Gauri Nagar</t>
  </si>
  <si>
    <t>Diya Rana</t>
  </si>
  <si>
    <t>Sunita Thakur</t>
  </si>
  <si>
    <t>Gauri Deshmukh</t>
  </si>
  <si>
    <t>Sonal Ahmad</t>
  </si>
  <si>
    <t>Vikas Saha</t>
  </si>
  <si>
    <t>Shalini Pathak</t>
  </si>
  <si>
    <t>Jatin Kumar</t>
  </si>
  <si>
    <t>Prerna Bose</t>
  </si>
  <si>
    <t>Sumit Desai</t>
  </si>
  <si>
    <t>Anika Vyas</t>
  </si>
  <si>
    <t>Raman Pillai</t>
  </si>
  <si>
    <t>Abhinav Saini</t>
  </si>
  <si>
    <t>Ayush Devi</t>
  </si>
  <si>
    <t>Kajal Balakrishnan</t>
  </si>
  <si>
    <t>Sunita Rao</t>
  </si>
  <si>
    <t>Deepa Sengupta</t>
  </si>
  <si>
    <t>Chetan Karmakar</t>
  </si>
  <si>
    <t>Sakshi Babu</t>
  </si>
  <si>
    <t>Uday Dua</t>
  </si>
  <si>
    <t>Manish Soni</t>
  </si>
  <si>
    <t>Lakshay Malhotra</t>
  </si>
  <si>
    <t>Vishal Rajput</t>
  </si>
  <si>
    <t>Sonal Kashyap</t>
  </si>
  <si>
    <t>Dinesh Soni</t>
  </si>
  <si>
    <t>Mitali Gandhi</t>
  </si>
  <si>
    <t>Raj Desai</t>
  </si>
  <si>
    <t>Charvi Mukherjee</t>
  </si>
  <si>
    <t>Anjali Gandhi</t>
  </si>
  <si>
    <t>Nirav Gupta</t>
  </si>
  <si>
    <t>Nisha Bose</t>
  </si>
  <si>
    <t>Sanjay Nath</t>
  </si>
  <si>
    <t>Riya Murthy</t>
  </si>
  <si>
    <t>Deepa Trivedi</t>
  </si>
  <si>
    <t>Vikram Sharma</t>
  </si>
  <si>
    <t>Nisha Shekhar</t>
  </si>
  <si>
    <t>Yash Iyengar</t>
  </si>
  <si>
    <t>Gauri Shekhar</t>
  </si>
  <si>
    <t>Sunita Trivedi</t>
  </si>
  <si>
    <t>Radhika Nagar</t>
  </si>
  <si>
    <t>Abhay Upadhyay</t>
  </si>
  <si>
    <t>Mayank Shetty</t>
  </si>
  <si>
    <t>Uday Tiwari</t>
  </si>
  <si>
    <t>Sonal Singh</t>
  </si>
  <si>
    <t>Laxmi Deshmukh</t>
  </si>
  <si>
    <t>Suhani Nath</t>
  </si>
  <si>
    <t>Simran Mundra</t>
  </si>
  <si>
    <t>Neha Patel</t>
  </si>
  <si>
    <t>Omkar Mundra</t>
  </si>
  <si>
    <t>Prerna Mehra</t>
  </si>
  <si>
    <t>Rahul Sinha</t>
  </si>
  <si>
    <t>Pranav Jha</t>
  </si>
  <si>
    <t>Nikhil Mishra</t>
  </si>
  <si>
    <t>Charvi Saxena</t>
  </si>
  <si>
    <t>Karan Das</t>
  </si>
  <si>
    <t>Mayank Rizvi</t>
  </si>
  <si>
    <t>Mahima Karan</t>
  </si>
  <si>
    <t>Ashish Vyas</t>
  </si>
  <si>
    <t>Raman Pandey</t>
  </si>
  <si>
    <t>Pallavi Kulkarni</t>
  </si>
  <si>
    <t>Laxmi Jain</t>
  </si>
  <si>
    <t>Aditya Bose</t>
  </si>
  <si>
    <t>Sunita Shinde</t>
  </si>
  <si>
    <t>Prerna Swain</t>
  </si>
  <si>
    <t>Mohit Kashyap</t>
  </si>
  <si>
    <t>Pranav Nagar</t>
  </si>
  <si>
    <t>Deepak Balakrishnan</t>
  </si>
  <si>
    <t>Neelam Garg</t>
  </si>
  <si>
    <t>Pranav Menon</t>
  </si>
  <si>
    <t>Sanjana Goyal</t>
  </si>
  <si>
    <t>Vikas Bedi</t>
  </si>
  <si>
    <t>Sandeep Upadhyay</t>
  </si>
  <si>
    <t>Sanjay Yadav</t>
  </si>
  <si>
    <t>Anushka Prasad</t>
  </si>
  <si>
    <t>Nisha Gokhale</t>
  </si>
  <si>
    <t>Tarun Deshmukh</t>
  </si>
  <si>
    <t>Ananya Kashyap</t>
  </si>
  <si>
    <t>Siddharth Varma</t>
  </si>
  <si>
    <t>Sandhya Basu</t>
  </si>
  <si>
    <t>Vaishnavi Shah</t>
  </si>
  <si>
    <t>Prerna Pandey</t>
  </si>
  <si>
    <t>Charvi Bajaj</t>
  </si>
  <si>
    <t>Neha Shinde</t>
  </si>
  <si>
    <t>Dhruv Mahajan</t>
  </si>
  <si>
    <t>Zubin Rajput</t>
  </si>
  <si>
    <t>Rakesh Ahuja</t>
  </si>
  <si>
    <t>Sana Pathak</t>
  </si>
  <si>
    <t>Neelam Babu</t>
  </si>
  <si>
    <t>Nilesh Mittal</t>
  </si>
  <si>
    <t>Anil Choudhary</t>
  </si>
  <si>
    <t>Vaishnavi Ahuja</t>
  </si>
  <si>
    <t>Mohit Shah</t>
  </si>
  <si>
    <t>Abhinav Rai</t>
  </si>
  <si>
    <t>Kavya Mundra</t>
  </si>
  <si>
    <t>Prerna Choudhary</t>
  </si>
  <si>
    <t>Kavya Barman</t>
  </si>
  <si>
    <t>Pallavi Ranganathan</t>
  </si>
  <si>
    <t>Sachin Saha</t>
  </si>
  <si>
    <t>Deepak Rai</t>
  </si>
  <si>
    <t>Ayush Parmar</t>
  </si>
  <si>
    <t>Prachi Thakur</t>
  </si>
  <si>
    <t>Sachin Tyagi</t>
  </si>
  <si>
    <t>Gaurav Singh</t>
  </si>
  <si>
    <t>Zoya Mukherjee</t>
  </si>
  <si>
    <t>Gaurav Ranganathan</t>
  </si>
  <si>
    <t>Vaishnavi Naik</t>
  </si>
  <si>
    <t>Sonal Kulkarni</t>
  </si>
  <si>
    <t>Neelam Yadav</t>
  </si>
  <si>
    <t>Kamya Tiwari</t>
  </si>
  <si>
    <t>Anirudh Pani</t>
  </si>
  <si>
    <t>Aniket Kashyap</t>
  </si>
  <si>
    <t>Diya Kohli</t>
  </si>
  <si>
    <t>Samir Datta</t>
  </si>
  <si>
    <t>Anjali Kumar</t>
  </si>
  <si>
    <t>Vishal Pani</t>
  </si>
  <si>
    <t>Ishita Bhardwaj</t>
  </si>
  <si>
    <t>Ketaki Thakur</t>
  </si>
  <si>
    <t>Manish Ranganathan</t>
  </si>
  <si>
    <t>Khushi Subramanian</t>
  </si>
  <si>
    <t>Shivam Chauhan</t>
  </si>
  <si>
    <t>Pankaj Varma</t>
  </si>
  <si>
    <t>Yamini Prasad</t>
  </si>
  <si>
    <t>Ishaan Kumar</t>
  </si>
  <si>
    <t>Bhavna Ranganathan</t>
  </si>
  <si>
    <t>Tanvi Nair</t>
  </si>
  <si>
    <t>Tanvi Bhowmick</t>
  </si>
  <si>
    <t>Ishaan Karan</t>
  </si>
  <si>
    <t>Aditya Upadhyay</t>
  </si>
  <si>
    <t>Ashish Dubey</t>
  </si>
  <si>
    <t>Pooja Jha</t>
  </si>
  <si>
    <t>Chetan Nair</t>
  </si>
  <si>
    <t>Vishal Naik</t>
  </si>
  <si>
    <t>Aditi Pani</t>
  </si>
  <si>
    <t>Pankaj Tripathi</t>
  </si>
  <si>
    <t>Rakesh Khanna</t>
  </si>
  <si>
    <t>Jahnvi Prasad</t>
  </si>
  <si>
    <t>Pranav Bedi</t>
  </si>
  <si>
    <t>Ayush Jain</t>
  </si>
  <si>
    <t>Sagar Naidu</t>
  </si>
  <si>
    <t>Prerna Kumar</t>
  </si>
  <si>
    <t>Sandeep Wadhwa</t>
  </si>
  <si>
    <t>Mohit Murthy</t>
  </si>
  <si>
    <t>Shalini Malhotra</t>
  </si>
  <si>
    <t>Jahnvi Dixit</t>
  </si>
  <si>
    <t>Sakshi Basu</t>
  </si>
  <si>
    <t>Harpreet Karan</t>
  </si>
  <si>
    <t>Khushi Pasha</t>
  </si>
  <si>
    <t>Abhay Yadav</t>
  </si>
  <si>
    <t>Aaradhya Malhotra</t>
  </si>
  <si>
    <t>Rakesh Parmar</t>
  </si>
  <si>
    <t>Zubin Parikh</t>
  </si>
  <si>
    <t>Rakesh Ghosh</t>
  </si>
  <si>
    <t>Prachi Pathak</t>
  </si>
  <si>
    <t>Anil Kadam</t>
  </si>
  <si>
    <t>Sandeep Babu</t>
  </si>
  <si>
    <t>Meera Kaushik</t>
  </si>
  <si>
    <t>Anirudh Jain</t>
  </si>
  <si>
    <t>Ishita Naik</t>
  </si>
  <si>
    <t>Yash Swain</t>
  </si>
  <si>
    <t>Manish Karmakar</t>
  </si>
  <si>
    <t>Sakshi Saxena</t>
  </si>
  <si>
    <t>Varun Varma</t>
  </si>
  <si>
    <t>Mohit Dua</t>
  </si>
  <si>
    <t>Karan Chauhan</t>
  </si>
  <si>
    <t>Navya Chopra</t>
  </si>
  <si>
    <t>Sunita Bansal</t>
  </si>
  <si>
    <t>Sandeep Bhowmick</t>
  </si>
  <si>
    <t>Laxmi Bansal</t>
  </si>
  <si>
    <t>Ayush Rai</t>
  </si>
  <si>
    <t>Saurabh Jain</t>
  </si>
  <si>
    <t>Ashish Kohli</t>
  </si>
  <si>
    <t>Aaradhya Bedi</t>
  </si>
  <si>
    <t>Ishaan Sharma</t>
  </si>
  <si>
    <t>Sanjana Gandhi</t>
  </si>
  <si>
    <t>Amit Saha</t>
  </si>
  <si>
    <t>Aisha Rana</t>
  </si>
  <si>
    <t>Jahnvi Gokhale</t>
  </si>
  <si>
    <t>Sonal Panigrahi</t>
  </si>
  <si>
    <t>Zubin Bhardwaj</t>
  </si>
  <si>
    <t>Uday Pandey</t>
  </si>
  <si>
    <t>Sumit Chopra</t>
  </si>
  <si>
    <t>Saloni Garg</t>
  </si>
  <si>
    <t>Niyati Rizvi</t>
  </si>
  <si>
    <t>Anushka Varma</t>
  </si>
  <si>
    <t>Niyati Tiwari</t>
  </si>
  <si>
    <t>Zubin Tripathi</t>
  </si>
  <si>
    <t>Dhruv Mehta</t>
  </si>
  <si>
    <t>Deepa Sen</t>
  </si>
  <si>
    <t>Divya Rizvi</t>
  </si>
  <si>
    <t>Raman Vyas</t>
  </si>
  <si>
    <t>Amit Kapoor</t>
  </si>
  <si>
    <t>Suresh Kohli</t>
  </si>
  <si>
    <t>Charvi Malhotra</t>
  </si>
  <si>
    <t>Samir Subramanian</t>
  </si>
  <si>
    <t>Ashish Saini</t>
  </si>
  <si>
    <t>Sandeep Panigrahi</t>
  </si>
  <si>
    <t>Kajal Das</t>
  </si>
  <si>
    <t>Kajal Naik</t>
  </si>
  <si>
    <t>Nirav Bedi</t>
  </si>
  <si>
    <t>Akash Trivedi</t>
  </si>
  <si>
    <t>Chetan Barman</t>
  </si>
  <si>
    <t>Laxmi Nath</t>
  </si>
  <si>
    <t>Prerna Datta</t>
  </si>
  <si>
    <t>Ashish Balakrishnan</t>
  </si>
  <si>
    <t>Zubin Bose</t>
  </si>
  <si>
    <t>Jatin Sinha</t>
  </si>
  <si>
    <t>Yamini Shah</t>
  </si>
  <si>
    <t>Ayush Pillai</t>
  </si>
  <si>
    <t>Samir Chandra</t>
  </si>
  <si>
    <t>Raman Rana</t>
  </si>
  <si>
    <t>Prateek Datta</t>
  </si>
  <si>
    <t>Navya Mehta</t>
  </si>
  <si>
    <t>Rajat Joshi</t>
  </si>
  <si>
    <t>Sana Panigrahi</t>
  </si>
  <si>
    <t>Vaishnavi Mishra</t>
  </si>
  <si>
    <t>Omkar Roy</t>
  </si>
  <si>
    <t>Suhani Garg</t>
  </si>
  <si>
    <t>Harpreet Singh</t>
  </si>
  <si>
    <t>Arjun Rana</t>
  </si>
  <si>
    <t>Abhay Rai</t>
  </si>
  <si>
    <t>Juhi Naidu</t>
  </si>
  <si>
    <t>Pallavi Subramanian</t>
  </si>
  <si>
    <t>Nikita Rao</t>
  </si>
  <si>
    <t>Bhavna Saxena</t>
  </si>
  <si>
    <t>Shalini Choudhary</t>
  </si>
  <si>
    <t>Aisha Thakur</t>
  </si>
  <si>
    <t>Harsh Jaiswal</t>
  </si>
  <si>
    <t>Chetan Pillai</t>
  </si>
  <si>
    <t>Nisha Kulkarni</t>
  </si>
  <si>
    <t>Harsh Kadam</t>
  </si>
  <si>
    <t>Nikita Basu</t>
  </si>
  <si>
    <t>Aaradhya Solanki</t>
  </si>
  <si>
    <t>Charvi Rizvi</t>
  </si>
  <si>
    <t>Raj Rai</t>
  </si>
  <si>
    <t>Mayank Choudhary</t>
  </si>
  <si>
    <t>Bhavna Bajaj</t>
  </si>
  <si>
    <t>Nisha Gandhi</t>
  </si>
  <si>
    <t>Charvi Deshmukh</t>
  </si>
  <si>
    <t>Ananya Gupta</t>
  </si>
  <si>
    <t>Vishal Karmakar</t>
  </si>
  <si>
    <t>Sarika Bose</t>
  </si>
  <si>
    <t>Charvi Ranganathan</t>
  </si>
  <si>
    <t>Arjun Desai</t>
  </si>
  <si>
    <t>Niyati Mukherjee</t>
  </si>
  <si>
    <t>Raina Ahuja</t>
  </si>
  <si>
    <t>Omkar Joshi</t>
  </si>
  <si>
    <t>Amit Goyal</t>
  </si>
  <si>
    <t>Neelam Gandhi</t>
  </si>
  <si>
    <t>Ayush Pawar</t>
  </si>
  <si>
    <t>Kamya Barman</t>
  </si>
  <si>
    <t>Rakesh Sengupta</t>
  </si>
  <si>
    <t>Dhruv Pathak</t>
  </si>
  <si>
    <t>Dinesh Ranganathan</t>
  </si>
  <si>
    <t>Akash Nair</t>
  </si>
  <si>
    <t>Pallavi Dasgupta</t>
  </si>
  <si>
    <t>Shashank Chatterjee</t>
  </si>
  <si>
    <t>Akash Parikh</t>
  </si>
  <si>
    <t>Sumit Gandhi</t>
  </si>
  <si>
    <t>Vandana Parikh</t>
  </si>
  <si>
    <t>Mira Tyagi</t>
  </si>
  <si>
    <t>Diya Tripathi</t>
  </si>
  <si>
    <t>Gauri Dua</t>
  </si>
  <si>
    <t>Nilesh Bhardwaj</t>
  </si>
  <si>
    <t>Zoya Swain</t>
  </si>
  <si>
    <t>Simran Karmakar</t>
  </si>
  <si>
    <t>Yamini Soni</t>
  </si>
  <si>
    <t>Vidhi Chatterjee</t>
  </si>
  <si>
    <t>Aditya Sengupta</t>
  </si>
  <si>
    <t>Vishal Yadav</t>
  </si>
  <si>
    <t>Raman Nath</t>
  </si>
  <si>
    <t>Anushka Kaushik</t>
  </si>
  <si>
    <t>Omkar Wadhwa</t>
  </si>
  <si>
    <t>Nilesh Dhawan</t>
  </si>
  <si>
    <t>Nikhil Dixit</t>
  </si>
  <si>
    <t>Gauri Mahajan</t>
  </si>
  <si>
    <t>Bhavna Goyal</t>
  </si>
  <si>
    <t>Vaishnavi Bhardwaj</t>
  </si>
  <si>
    <t>Raman Kumar</t>
  </si>
  <si>
    <t>Shalini Jha</t>
  </si>
  <si>
    <t>Siddharth Iyengar</t>
  </si>
  <si>
    <t>Vishal Rai</t>
  </si>
  <si>
    <t>Ishita Verma</t>
  </si>
  <si>
    <t>Pallavi Yadav</t>
  </si>
  <si>
    <t>Mitali Choudhary</t>
  </si>
  <si>
    <t>Mira Bhardwaj</t>
  </si>
  <si>
    <t>Ayush Dhawan</t>
  </si>
  <si>
    <t>Abhay Gandhi</t>
  </si>
  <si>
    <t>Kavya Chaudhary</t>
  </si>
  <si>
    <t>Mira Bansal</t>
  </si>
  <si>
    <t>Raina Babu</t>
  </si>
  <si>
    <t>Aditya Choudhary</t>
  </si>
  <si>
    <t>Pooja Bhowmick</t>
  </si>
  <si>
    <t>Zubin Kaushik</t>
  </si>
  <si>
    <t>Deepa Iyer</t>
  </si>
  <si>
    <t>Aarav Mundra</t>
  </si>
  <si>
    <t>Sumit Jaiswal</t>
  </si>
  <si>
    <t>Vishal Patel</t>
  </si>
  <si>
    <t>Vikram Thakur</t>
  </si>
  <si>
    <t>Chetan Chaudhary</t>
  </si>
  <si>
    <t>Gauri Karmakar</t>
  </si>
  <si>
    <t>Anjali Upadhyay</t>
  </si>
  <si>
    <t>Nilesh Bajaj</t>
  </si>
  <si>
    <t>Ayush Shinde</t>
  </si>
  <si>
    <t>Varun Chauhan</t>
  </si>
  <si>
    <t>Aisha Ahmad</t>
  </si>
  <si>
    <t>Diya Saksena</t>
  </si>
  <si>
    <t>Sagar Tiwari</t>
  </si>
  <si>
    <t>Vikas Tripathi</t>
  </si>
  <si>
    <t>Niyati Gokhale</t>
  </si>
  <si>
    <t>Laxmi Roy</t>
  </si>
  <si>
    <t>Vandana Mittal</t>
  </si>
  <si>
    <t>Amit Iyengar</t>
  </si>
  <si>
    <t>Aman Sahu</t>
  </si>
  <si>
    <t>Neelam Datta</t>
  </si>
  <si>
    <t>Yash Bansal</t>
  </si>
  <si>
    <t>Vaishnavi Sen</t>
  </si>
  <si>
    <t>Bhavna Agarwal</t>
  </si>
  <si>
    <t>Laxmi Mishra</t>
  </si>
  <si>
    <t>Sunita Saxena</t>
  </si>
  <si>
    <t>Aaradhya Iyer</t>
  </si>
  <si>
    <t>Trisha Iyengar</t>
  </si>
  <si>
    <t>Prerna Devi</t>
  </si>
  <si>
    <t>Shashank Bansal</t>
  </si>
  <si>
    <t>Shashank Desai</t>
  </si>
  <si>
    <t>Abhinav Chandra</t>
  </si>
  <si>
    <t>Raina Yadav</t>
  </si>
  <si>
    <t>Yamini Sen</t>
  </si>
  <si>
    <t>Rahul Bhowmick</t>
  </si>
  <si>
    <t>Raman Saksena</t>
  </si>
  <si>
    <t>Saurabh Nagar</t>
  </si>
  <si>
    <t>Chetan Tripathi</t>
  </si>
  <si>
    <t>Nirav Karmakar</t>
  </si>
  <si>
    <t>Rakesh Bhandari</t>
  </si>
  <si>
    <t>Amit Malhotra</t>
  </si>
  <si>
    <t>Khushi Chaudhary</t>
  </si>
  <si>
    <t>Mira Vyas</t>
  </si>
  <si>
    <t>Sakshi Murthy</t>
  </si>
  <si>
    <t>Neelam Sahu</t>
  </si>
  <si>
    <t>Anushka Garg</t>
  </si>
  <si>
    <t>Gaurav Bedi</t>
  </si>
  <si>
    <t>Rohit Mehra</t>
  </si>
  <si>
    <t>Bhavesh Babu</t>
  </si>
  <si>
    <t>Bhavna Jaiswal</t>
  </si>
  <si>
    <t>Sagar Chandra</t>
  </si>
  <si>
    <t>Sana Sinha</t>
  </si>
  <si>
    <t>Anushka Shinde</t>
  </si>
  <si>
    <t>Anjali Subramanian</t>
  </si>
  <si>
    <t>Gaurav Sengupta</t>
  </si>
  <si>
    <t>Aman Bhatt</t>
  </si>
  <si>
    <t>Anil Rajput</t>
  </si>
  <si>
    <t>Vikram Kulkarni</t>
  </si>
  <si>
    <t>Ashish Murthy</t>
  </si>
  <si>
    <t>Khushi Mukherjee</t>
  </si>
  <si>
    <t>Anushka Sengupta</t>
  </si>
  <si>
    <t>Anirudh Joshi</t>
  </si>
  <si>
    <t>Deepa Wadhwa</t>
  </si>
  <si>
    <t>Vikram Dua</t>
  </si>
  <si>
    <t>Mira Karmakar</t>
  </si>
  <si>
    <t>Charvi Kapoor</t>
  </si>
  <si>
    <t>Ishaan Dubey</t>
  </si>
  <si>
    <t>Charvi Goyal</t>
  </si>
  <si>
    <t>Pankaj Datta</t>
  </si>
  <si>
    <t>Vishal Ranganathan</t>
  </si>
  <si>
    <t>Niyati Bose</t>
  </si>
  <si>
    <t>Vandana Chatterjee</t>
  </si>
  <si>
    <t>Juhi Karmakar</t>
  </si>
  <si>
    <t>Dhruv Sharma</t>
  </si>
  <si>
    <t>Pallavi Patil</t>
  </si>
  <si>
    <t>Gaurav Balakrishnan</t>
  </si>
  <si>
    <t>Ishaan Das</t>
  </si>
  <si>
    <t>Anika Kumar</t>
  </si>
  <si>
    <t>Lakshay Panigrahi</t>
  </si>
  <si>
    <t>Divya Desai</t>
  </si>
  <si>
    <t>Yamini Dua</t>
  </si>
  <si>
    <t>Nilesh Sen</t>
  </si>
  <si>
    <t>Gaurav Reddy</t>
  </si>
  <si>
    <t>Dhruv Das</t>
  </si>
  <si>
    <t>Arnav Kashyap</t>
  </si>
  <si>
    <t>Sandhya Desai</t>
  </si>
  <si>
    <t>Prachi Patel</t>
  </si>
  <si>
    <t>Navya Tiwari</t>
  </si>
  <si>
    <t>Omkar Mahajan</t>
  </si>
  <si>
    <t>Rajat Shekhar</t>
  </si>
  <si>
    <t>Sana Trivedi</t>
  </si>
  <si>
    <t>Niyati Parmar</t>
  </si>
  <si>
    <t>Prerna Ghosh</t>
  </si>
  <si>
    <t>Vaishnavi Bajaj</t>
  </si>
  <si>
    <t>Kajal Thakur</t>
  </si>
  <si>
    <t>Nikhil Chatterjee</t>
  </si>
  <si>
    <t>Sakshi Pathak</t>
  </si>
  <si>
    <t>Abhinav Kumar</t>
  </si>
  <si>
    <t>Sandhya Das</t>
  </si>
  <si>
    <t>Sagar Rajput</t>
  </si>
  <si>
    <t>Charvi Upadhyay</t>
  </si>
  <si>
    <t>Aditi Gokhale</t>
  </si>
  <si>
    <t>Abhinav Pani</t>
  </si>
  <si>
    <t>Lakshay Singh</t>
  </si>
  <si>
    <t>Deepak Thakur</t>
  </si>
  <si>
    <t>Gauri Rajput</t>
  </si>
  <si>
    <t>Deepa Agarwal</t>
  </si>
  <si>
    <t>Ayush Khanna</t>
  </si>
  <si>
    <t>Neelam Bhowmick</t>
  </si>
  <si>
    <t>Anirudh Basu</t>
  </si>
  <si>
    <t>Kamya Bhandari</t>
  </si>
  <si>
    <t>Shreya Rajput</t>
  </si>
  <si>
    <t>Charvi Kaushik</t>
  </si>
  <si>
    <t>Pallavi Kapoor</t>
  </si>
  <si>
    <t>Suhani Mehra</t>
  </si>
  <si>
    <t>Raina Varma</t>
  </si>
  <si>
    <t>Khushi Nair</t>
  </si>
  <si>
    <t>Harpreet Soni</t>
  </si>
  <si>
    <t>Uday Srivastava</t>
  </si>
  <si>
    <t>Bhavesh Das</t>
  </si>
  <si>
    <t>Raj Bansal</t>
  </si>
  <si>
    <t>Saloni Iyengar</t>
  </si>
  <si>
    <t>Karan Murthy</t>
  </si>
  <si>
    <t>Nilesh Gupta</t>
  </si>
  <si>
    <t>Ashish Dhawan</t>
  </si>
  <si>
    <t>Aditi Basu</t>
  </si>
  <si>
    <t>Omkar Datta</t>
  </si>
  <si>
    <t>Suresh Panigrahi</t>
  </si>
  <si>
    <t>Chetan Sahu</t>
  </si>
  <si>
    <t>Sakshi Tripathi</t>
  </si>
  <si>
    <t>Nirav Pani</t>
  </si>
  <si>
    <t>Ishita Chauhan</t>
  </si>
  <si>
    <t>Zubin Trivedi</t>
  </si>
  <si>
    <t>Kamya Joshi</t>
  </si>
  <si>
    <t>Jahnvi Sengupta</t>
  </si>
  <si>
    <t>Ishita Patil</t>
  </si>
  <si>
    <t>Sachin Karan</t>
  </si>
  <si>
    <t>Khushi Dhawan</t>
  </si>
  <si>
    <t>Radhika Datta</t>
  </si>
  <si>
    <t>Raina Menon</t>
  </si>
  <si>
    <t>Jatin Parikh</t>
  </si>
  <si>
    <t>Neha Sen</t>
  </si>
  <si>
    <t>Rajat Solanki</t>
  </si>
  <si>
    <t>Shalini Singh</t>
  </si>
  <si>
    <t>Navya Shetty</t>
  </si>
  <si>
    <t>Pranav Taneja</t>
  </si>
  <si>
    <t>Mayank Pasha</t>
  </si>
  <si>
    <t>Vikram Mehra</t>
  </si>
  <si>
    <t>Prerna Balakrishnan</t>
  </si>
  <si>
    <t>Anirudh Agarwal</t>
  </si>
  <si>
    <t>Amit Roy</t>
  </si>
  <si>
    <t>Pooja Gupta</t>
  </si>
  <si>
    <t>Vikas Naidu</t>
  </si>
  <si>
    <t>Anjali Wadhwa</t>
  </si>
  <si>
    <t>Diya Patel</t>
  </si>
  <si>
    <t>Mayank Patel</t>
  </si>
  <si>
    <t>Radhika Sharma</t>
  </si>
  <si>
    <t>2023</t>
  </si>
  <si>
    <t>2024</t>
  </si>
  <si>
    <t>ORDER DATE</t>
  </si>
  <si>
    <t>2022</t>
  </si>
  <si>
    <t>2025</t>
  </si>
  <si>
    <t>Jan</t>
  </si>
  <si>
    <t>Feb</t>
  </si>
  <si>
    <t>Mar</t>
  </si>
  <si>
    <t>Apr</t>
  </si>
  <si>
    <t>May</t>
  </si>
  <si>
    <t>Jun</t>
  </si>
  <si>
    <t>Jul</t>
  </si>
  <si>
    <t>Aug</t>
  </si>
  <si>
    <t>Sep</t>
  </si>
  <si>
    <t>Oct</t>
  </si>
  <si>
    <t>Nov</t>
  </si>
  <si>
    <t>Dec</t>
  </si>
  <si>
    <t>Years (ORDER DATE)</t>
  </si>
  <si>
    <t>Months (ORDER DATE)</t>
  </si>
  <si>
    <t>Sum of SALES</t>
  </si>
  <si>
    <t>LOYALTY STATUS</t>
  </si>
  <si>
    <t>Row Labels</t>
  </si>
  <si>
    <t>STATES</t>
  </si>
  <si>
    <t>TOP 5 CUSTOMER</t>
  </si>
  <si>
    <t>CUSTOMER AGE</t>
  </si>
  <si>
    <t>CUSTOMER EMAIL</t>
  </si>
  <si>
    <t>CUSTOMER PH NUMBER</t>
  </si>
  <si>
    <t>CUSTOMER STATE</t>
  </si>
  <si>
    <t>CUSTOMER TYPE</t>
  </si>
  <si>
    <t>POST CODE</t>
  </si>
  <si>
    <t>RETURN STATUS</t>
  </si>
  <si>
    <t>REVENUE</t>
  </si>
  <si>
    <t xml:space="preserve">PROFIT </t>
  </si>
  <si>
    <t>PROFIT</t>
  </si>
  <si>
    <t>Sum of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</si>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</sst>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F800]dddd\,\ mmmm\ dd\,\ yyyy"/>
    <numFmt numFmtId="165" formatCode="_ [$₹-4009]\ * #,##0.00_ ;_ [$₹-4009]\ * \-#,##0.00_ ;_ [$₹-4009]\ * &quot;-&quot;??_ ;_ @_ "/>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44" fontId="3" fillId="0" borderId="0" applyFont="0" applyFill="0" applyBorder="0" applyAlignment="0" applyProtection="0"/>
  </cellStyleXfs>
  <cellXfs count="43">
    <xf numFmtId="0" fontId="0" fillId="0" borderId="0" xfId="0"/>
    <xf numFmtId="0" fontId="0" fillId="0" borderId="1" xfId="0" applyBorder="1" applyAlignment="1">
      <alignment horizontal="center"/>
    </xf>
    <xf numFmtId="14" fontId="0" fillId="0" borderId="0" xfId="0" applyNumberFormat="1"/>
    <xf numFmtId="2" fontId="0" fillId="0" borderId="0" xfId="0" applyNumberFormat="1"/>
    <xf numFmtId="10" fontId="0" fillId="0" borderId="0" xfId="0" applyNumberFormat="1"/>
    <xf numFmtId="49" fontId="0" fillId="0" borderId="0" xfId="0" applyNumberFormat="1"/>
    <xf numFmtId="0" fontId="0" fillId="0" borderId="1" xfId="0" applyBorder="1"/>
    <xf numFmtId="0" fontId="0" fillId="0" borderId="3" xfId="0" applyBorder="1" applyAlignment="1">
      <alignment horizontal="center"/>
    </xf>
    <xf numFmtId="0" fontId="0" fillId="0" borderId="0" xfId="0" applyAlignment="1">
      <alignment horizontal="center"/>
    </xf>
    <xf numFmtId="164" fontId="0" fillId="0" borderId="0" xfId="0" applyNumberFormat="1"/>
    <xf numFmtId="165" fontId="0" fillId="0" borderId="1" xfId="0" applyNumberFormat="1" applyBorder="1" applyAlignment="1">
      <alignment horizontal="center"/>
    </xf>
    <xf numFmtId="165" fontId="0" fillId="0" borderId="0" xfId="0" applyNumberFormat="1"/>
    <xf numFmtId="165" fontId="0" fillId="0" borderId="2" xfId="0" applyNumberFormat="1" applyBorder="1" applyAlignment="1">
      <alignment horizontal="center"/>
    </xf>
    <xf numFmtId="0" fontId="1" fillId="0" borderId="4" xfId="0" applyFont="1" applyBorder="1" applyAlignment="1">
      <alignment horizontal="center"/>
    </xf>
    <xf numFmtId="164" fontId="1" fillId="0" borderId="5" xfId="0" applyNumberFormat="1" applyFont="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top"/>
    </xf>
    <xf numFmtId="165" fontId="1" fillId="0" borderId="5" xfId="0" applyNumberFormat="1" applyFont="1" applyBorder="1" applyAlignment="1">
      <alignment horizontal="center"/>
    </xf>
    <xf numFmtId="165" fontId="1" fillId="0" borderId="6" xfId="0" applyNumberFormat="1"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0" fontId="0" fillId="0" borderId="5" xfId="0" applyBorder="1" applyAlignment="1">
      <alignment horizontal="center"/>
    </xf>
    <xf numFmtId="164" fontId="0" fillId="0" borderId="0" xfId="0" applyNumberFormat="1" applyAlignment="1">
      <alignment horizontal="center"/>
    </xf>
    <xf numFmtId="0" fontId="0" fillId="0" borderId="0" xfId="0" pivotButton="1" applyAlignment="1">
      <alignment horizontal="center"/>
    </xf>
    <xf numFmtId="3" fontId="0" fillId="0" borderId="0" xfId="0" applyNumberFormat="1" applyAlignment="1">
      <alignment horizontal="center"/>
    </xf>
    <xf numFmtId="0" fontId="0" fillId="0" borderId="0" xfId="0" pivotButton="1"/>
    <xf numFmtId="0" fontId="0" fillId="0" borderId="0" xfId="0" applyAlignment="1">
      <alignment horizontal="left"/>
    </xf>
    <xf numFmtId="165" fontId="0" fillId="2" borderId="1" xfId="0" applyNumberFormat="1" applyFill="1" applyBorder="1" applyAlignment="1">
      <alignment horizontal="center"/>
    </xf>
    <xf numFmtId="0" fontId="0" fillId="0" borderId="2" xfId="0" applyBorder="1" applyAlignment="1">
      <alignment horizontal="center"/>
    </xf>
    <xf numFmtId="0" fontId="1" fillId="0" borderId="6" xfId="0" applyFont="1" applyBorder="1" applyAlignment="1">
      <alignment horizontal="center"/>
    </xf>
    <xf numFmtId="0" fontId="0" fillId="0" borderId="9" xfId="0" applyBorder="1" applyAlignment="1">
      <alignment horizontal="center"/>
    </xf>
    <xf numFmtId="0" fontId="1" fillId="0" borderId="4" xfId="0" applyFont="1" applyBorder="1" applyAlignment="1">
      <alignment horizontal="center" vertical="top"/>
    </xf>
    <xf numFmtId="0" fontId="1" fillId="0" borderId="6" xfId="0" applyFont="1" applyBorder="1" applyAlignment="1">
      <alignment horizontal="center" vertical="top"/>
    </xf>
    <xf numFmtId="0" fontId="0" fillId="0" borderId="8" xfId="0" applyBorder="1"/>
    <xf numFmtId="44" fontId="1" fillId="0" borderId="5" xfId="1" applyFont="1" applyBorder="1" applyAlignment="1">
      <alignment horizontal="center"/>
    </xf>
    <xf numFmtId="44" fontId="0" fillId="0" borderId="1" xfId="1" applyFont="1" applyBorder="1" applyAlignment="1">
      <alignment horizontal="center"/>
    </xf>
    <xf numFmtId="44" fontId="0" fillId="0" borderId="8" xfId="1" applyFont="1" applyBorder="1" applyAlignment="1">
      <alignment horizontal="center"/>
    </xf>
    <xf numFmtId="44" fontId="0" fillId="0" borderId="0" xfId="1" applyFont="1" applyAlignment="1">
      <alignment horizontal="center"/>
    </xf>
    <xf numFmtId="44" fontId="0" fillId="0" borderId="0" xfId="1" applyFont="1"/>
    <xf numFmtId="44" fontId="0" fillId="0" borderId="0" xfId="0" applyNumberFormat="1"/>
    <xf numFmtId="44" fontId="0" fillId="0" borderId="5" xfId="1" applyFont="1" applyBorder="1" applyAlignment="1">
      <alignment horizontal="center"/>
    </xf>
  </cellXfs>
  <cellStyles count="2">
    <cellStyle name="Currency" xfId="1" builtinId="4"/>
    <cellStyle name="Normal" xfId="0" builtinId="0"/>
  </cellStyles>
  <dxfs count="69">
    <dxf>
      <numFmt numFmtId="34" formatCode="_ &quot;₹&quot;\ * #,##0.00_ ;_ &quot;₹&quot;\ * \-#,##0.00_ ;_ &quot;₹&quot;\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5" formatCode="_ [$₹-4009]\ * #,##0.00_ ;_ [$₹-4009]\ * \-#,##0.00_ ;_ [$₹-4009]\ * &quot;-&quot;??_ ;_ @_ "/>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_ [$₹-4009]\ * #,##0.00_ ;_ [$₹-4009]\ * \-#,##0.00_ ;_ [$₹-4009]\ * &quot;-&quot;??_ ;_ @_ "/>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numFmt numFmtId="165" formatCode="_ [$₹-4009]\ * #,##0.00_ ;_ [$₹-4009]\ * \-#,##0.00_ ;_ [$₹-4009]\ * &quot;-&quot;??_ ;_ @_ "/>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F800]dddd\,\ mmmm\ dd\,\ yyyy"/>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00060"/>
        </left>
        <right style="thin">
          <color rgb="FF300060"/>
        </right>
        <top style="thin">
          <color rgb="FF300060"/>
        </top>
        <bottom style="thin">
          <color rgb="FF30006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918657D1-46A0-41B0-9868-12C5B62CC2A0}">
      <tableStyleElement type="wholeTable" dxfId="68"/>
      <tableStyleElement type="headerRow" dxfId="67"/>
    </tableStyle>
    <tableStyle name="PURPLE TIMELINE STYLE" pivot="0" table="0" count="8" xr9:uid="{205784FB-5AFC-43A0-82D0-5E421D98344B}">
      <tableStyleElement type="wholeTable" dxfId="66"/>
      <tableStyleElement type="headerRow" dxfId="65"/>
    </tableStyle>
  </tableStyles>
  <colors>
    <mruColors>
      <color rgb="FFD9BFF3"/>
      <color rgb="FF300060"/>
      <color rgb="FF3C1464"/>
      <color rgb="FF6BA42C"/>
      <color rgb="FF111B0B"/>
      <color rgb="FF293F11"/>
      <color rgb="FF456A1C"/>
      <color rgb="FFB480E8"/>
      <color rgb="FF9246DE"/>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DASHBORD .xlsx]PIVOT TABLE!PivotTable8</c:name>
    <c:fmtId val="6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VS PROFIT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1087051618548"/>
          <c:y val="0.15638670166229221"/>
          <c:w val="0.56376115485564304"/>
          <c:h val="0.52264253426655005"/>
        </c:manualLayout>
      </c:layout>
      <c:barChart>
        <c:barDir val="col"/>
        <c:grouping val="clustered"/>
        <c:varyColors val="0"/>
        <c:ser>
          <c:idx val="0"/>
          <c:order val="0"/>
          <c:tx>
            <c:strRef>
              <c:f>'PIVOT TABLE'!$L$40</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TABLE'!$K$41:$K$45</c:f>
              <c:strCache>
                <c:ptCount val="5"/>
                <c:pt idx="0">
                  <c:v>Headphones</c:v>
                </c:pt>
                <c:pt idx="1">
                  <c:v>Laptop</c:v>
                </c:pt>
                <c:pt idx="2">
                  <c:v>Mobile</c:v>
                </c:pt>
                <c:pt idx="3">
                  <c:v>Tablet</c:v>
                </c:pt>
                <c:pt idx="4">
                  <c:v>Smartwatch</c:v>
                </c:pt>
              </c:strCache>
            </c:strRef>
          </c:cat>
          <c:val>
            <c:numRef>
              <c:f>'PIVOT TABLE'!$L$41:$L$45</c:f>
              <c:numCache>
                <c:formatCode>_("₹"* #,##0.00_);_("₹"* \(#,##0.00\);_("₹"* "-"??_);_(@_)</c:formatCode>
                <c:ptCount val="5"/>
                <c:pt idx="0">
                  <c:v>402420</c:v>
                </c:pt>
                <c:pt idx="1">
                  <c:v>372608</c:v>
                </c:pt>
                <c:pt idx="2">
                  <c:v>332047</c:v>
                </c:pt>
                <c:pt idx="3">
                  <c:v>321565</c:v>
                </c:pt>
                <c:pt idx="4">
                  <c:v>321132</c:v>
                </c:pt>
              </c:numCache>
            </c:numRef>
          </c:val>
          <c:extLst>
            <c:ext xmlns:c16="http://schemas.microsoft.com/office/drawing/2014/chart" uri="{C3380CC4-5D6E-409C-BE32-E72D297353CC}">
              <c16:uniqueId val="{00000000-3AD9-48CE-87A4-B5667617B6F0}"/>
            </c:ext>
          </c:extLst>
        </c:ser>
        <c:ser>
          <c:idx val="1"/>
          <c:order val="1"/>
          <c:tx>
            <c:strRef>
              <c:f>'PIVOT TABLE'!$M$40</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TABLE'!$K$41:$K$45</c:f>
              <c:strCache>
                <c:ptCount val="5"/>
                <c:pt idx="0">
                  <c:v>Headphones</c:v>
                </c:pt>
                <c:pt idx="1">
                  <c:v>Laptop</c:v>
                </c:pt>
                <c:pt idx="2">
                  <c:v>Mobile</c:v>
                </c:pt>
                <c:pt idx="3">
                  <c:v>Tablet</c:v>
                </c:pt>
                <c:pt idx="4">
                  <c:v>Smartwatch</c:v>
                </c:pt>
              </c:strCache>
            </c:strRef>
          </c:cat>
          <c:val>
            <c:numRef>
              <c:f>'PIVOT TABLE'!$M$41:$M$45</c:f>
              <c:numCache>
                <c:formatCode>_("₹"* #,##0.00_);_("₹"* \(#,##0.00\);_("₹"* "-"??_);_(@_)</c:formatCode>
                <c:ptCount val="5"/>
                <c:pt idx="0">
                  <c:v>474201</c:v>
                </c:pt>
                <c:pt idx="1">
                  <c:v>463694</c:v>
                </c:pt>
                <c:pt idx="2">
                  <c:v>404459</c:v>
                </c:pt>
                <c:pt idx="3">
                  <c:v>387562</c:v>
                </c:pt>
                <c:pt idx="4">
                  <c:v>394815</c:v>
                </c:pt>
              </c:numCache>
            </c:numRef>
          </c:val>
          <c:extLst>
            <c:ext xmlns:c16="http://schemas.microsoft.com/office/drawing/2014/chart" uri="{C3380CC4-5D6E-409C-BE32-E72D297353CC}">
              <c16:uniqueId val="{00000001-3AD9-48CE-87A4-B5667617B6F0}"/>
            </c:ext>
          </c:extLst>
        </c:ser>
        <c:dLbls>
          <c:showLegendKey val="0"/>
          <c:showVal val="0"/>
          <c:showCatName val="0"/>
          <c:showSerName val="0"/>
          <c:showPercent val="0"/>
          <c:showBubbleSize val="0"/>
        </c:dLbls>
        <c:gapWidth val="100"/>
        <c:overlap val="-24"/>
        <c:axId val="1363684720"/>
        <c:axId val="1363680400"/>
      </c:barChart>
      <c:catAx>
        <c:axId val="1363684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680400"/>
        <c:crosses val="autoZero"/>
        <c:auto val="1"/>
        <c:lblAlgn val="ctr"/>
        <c:lblOffset val="100"/>
        <c:noMultiLvlLbl val="0"/>
      </c:catAx>
      <c:valAx>
        <c:axId val="136368040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684720"/>
        <c:crosses val="autoZero"/>
        <c:crossBetween val="between"/>
      </c:valAx>
      <c:spPr>
        <a:noFill/>
        <a:ln>
          <a:noFill/>
        </a:ln>
        <a:effectLst/>
      </c:spPr>
    </c:plotArea>
    <c:legend>
      <c:legendPos val="r"/>
      <c:layout>
        <c:manualLayout>
          <c:xMode val="edge"/>
          <c:yMode val="edge"/>
          <c:x val="0.81725874890638672"/>
          <c:y val="0.41724482356372122"/>
          <c:w val="0.182741251093613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DASHBORD .xlsx]PIVOT TABLE!PivotTable2</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layout>
        <c:manualLayout>
          <c:xMode val="edge"/>
          <c:yMode val="edge"/>
          <c:x val="0.37414698162729659"/>
          <c:y val="7.6628352490421452E-3"/>
        </c:manualLayout>
      </c:layout>
      <c:overlay val="0"/>
      <c:spPr>
        <a:noFill/>
        <a:ln>
          <a:solidFill>
            <a:schemeClr val="bg1">
              <a:alpha val="64000"/>
            </a:schemeClr>
          </a:solid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C0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28716209743861E-2"/>
          <c:y val="6.8569302400418336E-2"/>
          <c:w val="0.75416629727834683"/>
          <c:h val="0.80699215855515471"/>
        </c:manualLayout>
      </c:layout>
      <c:lineChart>
        <c:grouping val="standard"/>
        <c:varyColors val="0"/>
        <c:ser>
          <c:idx val="0"/>
          <c:order val="0"/>
          <c:tx>
            <c:strRef>
              <c:f>'PIVOT TABLE'!$C$3:$C$4</c:f>
              <c:strCache>
                <c:ptCount val="1"/>
                <c:pt idx="0">
                  <c:v>Headphones</c:v>
                </c:pt>
              </c:strCache>
            </c:strRef>
          </c:tx>
          <c:spPr>
            <a:ln w="28575" cap="rnd">
              <a:solidFill>
                <a:schemeClr val="accent1"/>
              </a:solidFill>
              <a:round/>
            </a:ln>
            <a:effectLst/>
          </c:spPr>
          <c:marker>
            <c:symbol val="none"/>
          </c:marker>
          <c:cat>
            <c:multiLvlStrRef>
              <c:f>'PIVOT TABLE'!$A$5:$B$52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2022</c:v>
                  </c:pt>
                  <c:pt idx="12">
                    <c:v>2023</c:v>
                  </c:pt>
                  <c:pt idx="24">
                    <c:v>2024</c:v>
                  </c:pt>
                  <c:pt idx="36">
                    <c:v>2025</c:v>
                  </c:pt>
                </c:lvl>
              </c:multiLvlStrCache>
            </c:multiLvlStrRef>
          </c:cat>
          <c:val>
            <c:numRef>
              <c:f>'PIVOT TABLE'!$C$5:$C$52</c:f>
              <c:numCache>
                <c:formatCode>#,##0</c:formatCode>
                <c:ptCount val="48"/>
                <c:pt idx="0">
                  <c:v>13668</c:v>
                </c:pt>
                <c:pt idx="1">
                  <c:v>33064</c:v>
                </c:pt>
                <c:pt idx="2">
                  <c:v>47043</c:v>
                </c:pt>
                <c:pt idx="3">
                  <c:v>29011</c:v>
                </c:pt>
                <c:pt idx="4">
                  <c:v>27257</c:v>
                </c:pt>
                <c:pt idx="5">
                  <c:v>25430</c:v>
                </c:pt>
                <c:pt idx="6">
                  <c:v>38247</c:v>
                </c:pt>
                <c:pt idx="7">
                  <c:v>44825</c:v>
                </c:pt>
                <c:pt idx="9">
                  <c:v>805</c:v>
                </c:pt>
                <c:pt idx="10">
                  <c:v>22475</c:v>
                </c:pt>
                <c:pt idx="11">
                  <c:v>6314</c:v>
                </c:pt>
                <c:pt idx="12">
                  <c:v>24173</c:v>
                </c:pt>
                <c:pt idx="13">
                  <c:v>7392</c:v>
                </c:pt>
                <c:pt idx="14">
                  <c:v>29934</c:v>
                </c:pt>
                <c:pt idx="15">
                  <c:v>15429</c:v>
                </c:pt>
                <c:pt idx="16">
                  <c:v>28177</c:v>
                </c:pt>
                <c:pt idx="17">
                  <c:v>9963</c:v>
                </c:pt>
                <c:pt idx="18">
                  <c:v>13500</c:v>
                </c:pt>
                <c:pt idx="19">
                  <c:v>16051</c:v>
                </c:pt>
                <c:pt idx="20">
                  <c:v>8055</c:v>
                </c:pt>
                <c:pt idx="21">
                  <c:v>13363</c:v>
                </c:pt>
                <c:pt idx="22">
                  <c:v>11716</c:v>
                </c:pt>
                <c:pt idx="23">
                  <c:v>1528</c:v>
                </c:pt>
                <c:pt idx="24">
                  <c:v>9630</c:v>
                </c:pt>
                <c:pt idx="25">
                  <c:v>3690</c:v>
                </c:pt>
                <c:pt idx="26">
                  <c:v>15271</c:v>
                </c:pt>
                <c:pt idx="28">
                  <c:v>5020</c:v>
                </c:pt>
                <c:pt idx="29">
                  <c:v>12596</c:v>
                </c:pt>
                <c:pt idx="30">
                  <c:v>16706</c:v>
                </c:pt>
                <c:pt idx="31">
                  <c:v>35361</c:v>
                </c:pt>
                <c:pt idx="32">
                  <c:v>20849</c:v>
                </c:pt>
                <c:pt idx="33">
                  <c:v>4910</c:v>
                </c:pt>
                <c:pt idx="34">
                  <c:v>4608</c:v>
                </c:pt>
                <c:pt idx="35">
                  <c:v>15888</c:v>
                </c:pt>
                <c:pt idx="36">
                  <c:v>18381</c:v>
                </c:pt>
                <c:pt idx="37">
                  <c:v>11647</c:v>
                </c:pt>
                <c:pt idx="39">
                  <c:v>21530</c:v>
                </c:pt>
                <c:pt idx="40">
                  <c:v>14180</c:v>
                </c:pt>
                <c:pt idx="41">
                  <c:v>7533</c:v>
                </c:pt>
                <c:pt idx="42">
                  <c:v>18006</c:v>
                </c:pt>
                <c:pt idx="43">
                  <c:v>6852</c:v>
                </c:pt>
                <c:pt idx="44">
                  <c:v>5472</c:v>
                </c:pt>
                <c:pt idx="45">
                  <c:v>3036</c:v>
                </c:pt>
                <c:pt idx="46">
                  <c:v>26169</c:v>
                </c:pt>
                <c:pt idx="47">
                  <c:v>8640</c:v>
                </c:pt>
              </c:numCache>
            </c:numRef>
          </c:val>
          <c:smooth val="0"/>
          <c:extLst>
            <c:ext xmlns:c16="http://schemas.microsoft.com/office/drawing/2014/chart" uri="{C3380CC4-5D6E-409C-BE32-E72D297353CC}">
              <c16:uniqueId val="{00000000-3529-4099-8B14-F7B4F6B09213}"/>
            </c:ext>
          </c:extLst>
        </c:ser>
        <c:ser>
          <c:idx val="1"/>
          <c:order val="1"/>
          <c:tx>
            <c:strRef>
              <c:f>'PIVOT TABLE'!$D$3:$D$4</c:f>
              <c:strCache>
                <c:ptCount val="1"/>
                <c:pt idx="0">
                  <c:v>Laptop</c:v>
                </c:pt>
              </c:strCache>
            </c:strRef>
          </c:tx>
          <c:spPr>
            <a:ln w="28575" cap="rnd">
              <a:solidFill>
                <a:srgbClr val="FFFF00"/>
              </a:solidFill>
              <a:round/>
            </a:ln>
            <a:effectLst/>
          </c:spPr>
          <c:marker>
            <c:symbol val="none"/>
          </c:marker>
          <c:cat>
            <c:multiLvlStrRef>
              <c:f>'PIVOT TABLE'!$A$5:$B$52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2022</c:v>
                  </c:pt>
                  <c:pt idx="12">
                    <c:v>2023</c:v>
                  </c:pt>
                  <c:pt idx="24">
                    <c:v>2024</c:v>
                  </c:pt>
                  <c:pt idx="36">
                    <c:v>2025</c:v>
                  </c:pt>
                </c:lvl>
              </c:multiLvlStrCache>
            </c:multiLvlStrRef>
          </c:cat>
          <c:val>
            <c:numRef>
              <c:f>'PIVOT TABLE'!$D$5:$D$52</c:f>
              <c:numCache>
                <c:formatCode>#,##0</c:formatCode>
                <c:ptCount val="48"/>
                <c:pt idx="1">
                  <c:v>13908</c:v>
                </c:pt>
                <c:pt idx="2">
                  <c:v>16412</c:v>
                </c:pt>
                <c:pt idx="4">
                  <c:v>7504</c:v>
                </c:pt>
                <c:pt idx="5">
                  <c:v>13157</c:v>
                </c:pt>
                <c:pt idx="6">
                  <c:v>18266</c:v>
                </c:pt>
                <c:pt idx="7">
                  <c:v>23251</c:v>
                </c:pt>
                <c:pt idx="8">
                  <c:v>16424</c:v>
                </c:pt>
                <c:pt idx="9">
                  <c:v>32349</c:v>
                </c:pt>
                <c:pt idx="10">
                  <c:v>14348</c:v>
                </c:pt>
                <c:pt idx="12">
                  <c:v>11624</c:v>
                </c:pt>
                <c:pt idx="13">
                  <c:v>24413</c:v>
                </c:pt>
                <c:pt idx="14">
                  <c:v>11895</c:v>
                </c:pt>
                <c:pt idx="16">
                  <c:v>7936</c:v>
                </c:pt>
                <c:pt idx="17">
                  <c:v>33924</c:v>
                </c:pt>
                <c:pt idx="18">
                  <c:v>15568</c:v>
                </c:pt>
                <c:pt idx="19">
                  <c:v>25381</c:v>
                </c:pt>
                <c:pt idx="20">
                  <c:v>12516</c:v>
                </c:pt>
                <c:pt idx="21">
                  <c:v>31719</c:v>
                </c:pt>
                <c:pt idx="22">
                  <c:v>15410</c:v>
                </c:pt>
                <c:pt idx="23">
                  <c:v>29474</c:v>
                </c:pt>
                <c:pt idx="25">
                  <c:v>12114</c:v>
                </c:pt>
                <c:pt idx="26">
                  <c:v>23068</c:v>
                </c:pt>
                <c:pt idx="27">
                  <c:v>17019</c:v>
                </c:pt>
                <c:pt idx="28">
                  <c:v>13375</c:v>
                </c:pt>
                <c:pt idx="30">
                  <c:v>14154</c:v>
                </c:pt>
                <c:pt idx="31">
                  <c:v>16251</c:v>
                </c:pt>
                <c:pt idx="32">
                  <c:v>30510</c:v>
                </c:pt>
                <c:pt idx="33">
                  <c:v>1856</c:v>
                </c:pt>
                <c:pt idx="35">
                  <c:v>61579</c:v>
                </c:pt>
                <c:pt idx="36">
                  <c:v>15728</c:v>
                </c:pt>
                <c:pt idx="37">
                  <c:v>50010</c:v>
                </c:pt>
                <c:pt idx="38">
                  <c:v>43059</c:v>
                </c:pt>
                <c:pt idx="39">
                  <c:v>3490</c:v>
                </c:pt>
                <c:pt idx="40">
                  <c:v>13530</c:v>
                </c:pt>
                <c:pt idx="41">
                  <c:v>31804</c:v>
                </c:pt>
                <c:pt idx="42">
                  <c:v>10540</c:v>
                </c:pt>
                <c:pt idx="43">
                  <c:v>16772</c:v>
                </c:pt>
                <c:pt idx="45">
                  <c:v>8070</c:v>
                </c:pt>
                <c:pt idx="46">
                  <c:v>8240</c:v>
                </c:pt>
                <c:pt idx="47">
                  <c:v>11680</c:v>
                </c:pt>
              </c:numCache>
            </c:numRef>
          </c:val>
          <c:smooth val="0"/>
          <c:extLst>
            <c:ext xmlns:c16="http://schemas.microsoft.com/office/drawing/2014/chart" uri="{C3380CC4-5D6E-409C-BE32-E72D297353CC}">
              <c16:uniqueId val="{00000001-3529-4099-8B14-F7B4F6B09213}"/>
            </c:ext>
          </c:extLst>
        </c:ser>
        <c:ser>
          <c:idx val="2"/>
          <c:order val="2"/>
          <c:tx>
            <c:strRef>
              <c:f>'PIVOT TABLE'!$E$3:$E$4</c:f>
              <c:strCache>
                <c:ptCount val="1"/>
                <c:pt idx="0">
                  <c:v>Mobile</c:v>
                </c:pt>
              </c:strCache>
            </c:strRef>
          </c:tx>
          <c:spPr>
            <a:ln w="28575" cap="rnd">
              <a:solidFill>
                <a:srgbClr val="C00000"/>
              </a:solidFill>
              <a:round/>
            </a:ln>
            <a:effectLst/>
          </c:spPr>
          <c:marker>
            <c:symbol val="none"/>
          </c:marker>
          <c:cat>
            <c:multiLvlStrRef>
              <c:f>'PIVOT TABLE'!$A$5:$B$52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2022</c:v>
                  </c:pt>
                  <c:pt idx="12">
                    <c:v>2023</c:v>
                  </c:pt>
                  <c:pt idx="24">
                    <c:v>2024</c:v>
                  </c:pt>
                  <c:pt idx="36">
                    <c:v>2025</c:v>
                  </c:pt>
                </c:lvl>
              </c:multiLvlStrCache>
            </c:multiLvlStrRef>
          </c:cat>
          <c:val>
            <c:numRef>
              <c:f>'PIVOT TABLE'!$E$5:$E$52</c:f>
              <c:numCache>
                <c:formatCode>#,##0</c:formatCode>
                <c:ptCount val="48"/>
                <c:pt idx="0">
                  <c:v>12670</c:v>
                </c:pt>
                <c:pt idx="1">
                  <c:v>10740</c:v>
                </c:pt>
                <c:pt idx="2">
                  <c:v>21233</c:v>
                </c:pt>
                <c:pt idx="6">
                  <c:v>17908</c:v>
                </c:pt>
                <c:pt idx="7">
                  <c:v>64511</c:v>
                </c:pt>
                <c:pt idx="8">
                  <c:v>24372</c:v>
                </c:pt>
                <c:pt idx="9">
                  <c:v>4620</c:v>
                </c:pt>
                <c:pt idx="10">
                  <c:v>7035</c:v>
                </c:pt>
                <c:pt idx="11">
                  <c:v>26016</c:v>
                </c:pt>
                <c:pt idx="12">
                  <c:v>8040</c:v>
                </c:pt>
                <c:pt idx="15">
                  <c:v>18335</c:v>
                </c:pt>
                <c:pt idx="16">
                  <c:v>11871</c:v>
                </c:pt>
                <c:pt idx="17">
                  <c:v>25392</c:v>
                </c:pt>
                <c:pt idx="18">
                  <c:v>7048</c:v>
                </c:pt>
                <c:pt idx="20">
                  <c:v>5628</c:v>
                </c:pt>
                <c:pt idx="21">
                  <c:v>13990</c:v>
                </c:pt>
                <c:pt idx="23">
                  <c:v>22631</c:v>
                </c:pt>
                <c:pt idx="25">
                  <c:v>12992</c:v>
                </c:pt>
                <c:pt idx="26">
                  <c:v>23408</c:v>
                </c:pt>
                <c:pt idx="27">
                  <c:v>9846</c:v>
                </c:pt>
                <c:pt idx="28">
                  <c:v>17514</c:v>
                </c:pt>
                <c:pt idx="30">
                  <c:v>24723</c:v>
                </c:pt>
                <c:pt idx="31">
                  <c:v>8888</c:v>
                </c:pt>
                <c:pt idx="32">
                  <c:v>12928</c:v>
                </c:pt>
                <c:pt idx="33">
                  <c:v>13656</c:v>
                </c:pt>
                <c:pt idx="34">
                  <c:v>35526</c:v>
                </c:pt>
                <c:pt idx="35">
                  <c:v>19370</c:v>
                </c:pt>
                <c:pt idx="36">
                  <c:v>5248</c:v>
                </c:pt>
                <c:pt idx="37">
                  <c:v>19796</c:v>
                </c:pt>
                <c:pt idx="38">
                  <c:v>15192</c:v>
                </c:pt>
                <c:pt idx="39">
                  <c:v>13851</c:v>
                </c:pt>
                <c:pt idx="40">
                  <c:v>15352</c:v>
                </c:pt>
                <c:pt idx="41">
                  <c:v>19282</c:v>
                </c:pt>
                <c:pt idx="42">
                  <c:v>52696</c:v>
                </c:pt>
                <c:pt idx="43">
                  <c:v>25773</c:v>
                </c:pt>
                <c:pt idx="44">
                  <c:v>19870</c:v>
                </c:pt>
                <c:pt idx="45">
                  <c:v>11690</c:v>
                </c:pt>
                <c:pt idx="46">
                  <c:v>29434</c:v>
                </c:pt>
                <c:pt idx="47">
                  <c:v>19180</c:v>
                </c:pt>
              </c:numCache>
            </c:numRef>
          </c:val>
          <c:smooth val="0"/>
          <c:extLst>
            <c:ext xmlns:c16="http://schemas.microsoft.com/office/drawing/2014/chart" uri="{C3380CC4-5D6E-409C-BE32-E72D297353CC}">
              <c16:uniqueId val="{00000006-3529-4099-8B14-F7B4F6B09213}"/>
            </c:ext>
          </c:extLst>
        </c:ser>
        <c:ser>
          <c:idx val="3"/>
          <c:order val="3"/>
          <c:tx>
            <c:strRef>
              <c:f>'PIVOT TABLE'!$F$3:$F$4</c:f>
              <c:strCache>
                <c:ptCount val="1"/>
                <c:pt idx="0">
                  <c:v>Smartwatch</c:v>
                </c:pt>
              </c:strCache>
            </c:strRef>
          </c:tx>
          <c:spPr>
            <a:ln w="28575" cap="rnd">
              <a:solidFill>
                <a:srgbClr val="92D050"/>
              </a:solidFill>
              <a:round/>
            </a:ln>
            <a:effectLst/>
          </c:spPr>
          <c:marker>
            <c:symbol val="none"/>
          </c:marker>
          <c:cat>
            <c:multiLvlStrRef>
              <c:f>'PIVOT TABLE'!$A$5:$B$52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2022</c:v>
                  </c:pt>
                  <c:pt idx="12">
                    <c:v>2023</c:v>
                  </c:pt>
                  <c:pt idx="24">
                    <c:v>2024</c:v>
                  </c:pt>
                  <c:pt idx="36">
                    <c:v>2025</c:v>
                  </c:pt>
                </c:lvl>
              </c:multiLvlStrCache>
            </c:multiLvlStrRef>
          </c:cat>
          <c:val>
            <c:numRef>
              <c:f>'PIVOT TABLE'!$F$5:$F$52</c:f>
              <c:numCache>
                <c:formatCode>#,##0</c:formatCode>
                <c:ptCount val="48"/>
                <c:pt idx="0">
                  <c:v>5616</c:v>
                </c:pt>
                <c:pt idx="1">
                  <c:v>7360</c:v>
                </c:pt>
                <c:pt idx="2">
                  <c:v>17246</c:v>
                </c:pt>
                <c:pt idx="4">
                  <c:v>19317</c:v>
                </c:pt>
                <c:pt idx="5">
                  <c:v>15308</c:v>
                </c:pt>
                <c:pt idx="6">
                  <c:v>14116</c:v>
                </c:pt>
                <c:pt idx="8">
                  <c:v>3280</c:v>
                </c:pt>
                <c:pt idx="9">
                  <c:v>60801</c:v>
                </c:pt>
                <c:pt idx="10">
                  <c:v>39539</c:v>
                </c:pt>
                <c:pt idx="11">
                  <c:v>612</c:v>
                </c:pt>
                <c:pt idx="12">
                  <c:v>19153</c:v>
                </c:pt>
                <c:pt idx="15">
                  <c:v>51290</c:v>
                </c:pt>
                <c:pt idx="16">
                  <c:v>7076</c:v>
                </c:pt>
                <c:pt idx="17">
                  <c:v>1098</c:v>
                </c:pt>
                <c:pt idx="18">
                  <c:v>33664</c:v>
                </c:pt>
                <c:pt idx="19">
                  <c:v>26000</c:v>
                </c:pt>
                <c:pt idx="20">
                  <c:v>13296</c:v>
                </c:pt>
                <c:pt idx="21">
                  <c:v>8250</c:v>
                </c:pt>
                <c:pt idx="23">
                  <c:v>5230</c:v>
                </c:pt>
                <c:pt idx="24">
                  <c:v>25822</c:v>
                </c:pt>
                <c:pt idx="25">
                  <c:v>16354</c:v>
                </c:pt>
                <c:pt idx="27">
                  <c:v>20861</c:v>
                </c:pt>
                <c:pt idx="31">
                  <c:v>26053</c:v>
                </c:pt>
                <c:pt idx="32">
                  <c:v>25330</c:v>
                </c:pt>
                <c:pt idx="33">
                  <c:v>8710</c:v>
                </c:pt>
                <c:pt idx="34">
                  <c:v>24576</c:v>
                </c:pt>
                <c:pt idx="35">
                  <c:v>26543</c:v>
                </c:pt>
                <c:pt idx="36">
                  <c:v>42093</c:v>
                </c:pt>
                <c:pt idx="37">
                  <c:v>12141</c:v>
                </c:pt>
                <c:pt idx="38">
                  <c:v>29598</c:v>
                </c:pt>
                <c:pt idx="39">
                  <c:v>12070</c:v>
                </c:pt>
                <c:pt idx="40">
                  <c:v>25119</c:v>
                </c:pt>
                <c:pt idx="41">
                  <c:v>2912</c:v>
                </c:pt>
                <c:pt idx="42">
                  <c:v>8354</c:v>
                </c:pt>
                <c:pt idx="43">
                  <c:v>8154</c:v>
                </c:pt>
                <c:pt idx="44">
                  <c:v>27860</c:v>
                </c:pt>
                <c:pt idx="45">
                  <c:v>26025</c:v>
                </c:pt>
                <c:pt idx="46">
                  <c:v>18616</c:v>
                </c:pt>
                <c:pt idx="47">
                  <c:v>19504</c:v>
                </c:pt>
              </c:numCache>
            </c:numRef>
          </c:val>
          <c:smooth val="0"/>
          <c:extLst>
            <c:ext xmlns:c16="http://schemas.microsoft.com/office/drawing/2014/chart" uri="{C3380CC4-5D6E-409C-BE32-E72D297353CC}">
              <c16:uniqueId val="{00000007-3529-4099-8B14-F7B4F6B09213}"/>
            </c:ext>
          </c:extLst>
        </c:ser>
        <c:ser>
          <c:idx val="4"/>
          <c:order val="4"/>
          <c:tx>
            <c:strRef>
              <c:f>'PIVOT TABLE'!$G$3:$G$4</c:f>
              <c:strCache>
                <c:ptCount val="1"/>
                <c:pt idx="0">
                  <c:v>Tablet</c:v>
                </c:pt>
              </c:strCache>
            </c:strRef>
          </c:tx>
          <c:spPr>
            <a:ln w="28575" cap="rnd">
              <a:solidFill>
                <a:srgbClr val="FFC000"/>
              </a:solidFill>
              <a:round/>
            </a:ln>
            <a:effectLst/>
          </c:spPr>
          <c:marker>
            <c:symbol val="none"/>
          </c:marker>
          <c:cat>
            <c:multiLvlStrRef>
              <c:f>'PIVOT TABLE'!$A$5:$B$52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2022</c:v>
                  </c:pt>
                  <c:pt idx="12">
                    <c:v>2023</c:v>
                  </c:pt>
                  <c:pt idx="24">
                    <c:v>2024</c:v>
                  </c:pt>
                  <c:pt idx="36">
                    <c:v>2025</c:v>
                  </c:pt>
                </c:lvl>
              </c:multiLvlStrCache>
            </c:multiLvlStrRef>
          </c:cat>
          <c:val>
            <c:numRef>
              <c:f>'PIVOT TABLE'!$G$5:$G$52</c:f>
              <c:numCache>
                <c:formatCode>#,##0</c:formatCode>
                <c:ptCount val="48"/>
                <c:pt idx="0">
                  <c:v>4080</c:v>
                </c:pt>
                <c:pt idx="1">
                  <c:v>9612</c:v>
                </c:pt>
                <c:pt idx="2">
                  <c:v>27462</c:v>
                </c:pt>
                <c:pt idx="3">
                  <c:v>9205</c:v>
                </c:pt>
                <c:pt idx="5">
                  <c:v>8415</c:v>
                </c:pt>
                <c:pt idx="7">
                  <c:v>17328</c:v>
                </c:pt>
                <c:pt idx="8">
                  <c:v>12640</c:v>
                </c:pt>
                <c:pt idx="9">
                  <c:v>16863</c:v>
                </c:pt>
                <c:pt idx="10">
                  <c:v>28551</c:v>
                </c:pt>
                <c:pt idx="11">
                  <c:v>20893</c:v>
                </c:pt>
                <c:pt idx="12">
                  <c:v>17640</c:v>
                </c:pt>
                <c:pt idx="13">
                  <c:v>33738</c:v>
                </c:pt>
                <c:pt idx="14">
                  <c:v>8897</c:v>
                </c:pt>
                <c:pt idx="15">
                  <c:v>44034</c:v>
                </c:pt>
                <c:pt idx="16">
                  <c:v>1920</c:v>
                </c:pt>
                <c:pt idx="17">
                  <c:v>8751</c:v>
                </c:pt>
                <c:pt idx="19">
                  <c:v>10698</c:v>
                </c:pt>
                <c:pt idx="20">
                  <c:v>14840</c:v>
                </c:pt>
                <c:pt idx="21">
                  <c:v>12887</c:v>
                </c:pt>
                <c:pt idx="22">
                  <c:v>6755</c:v>
                </c:pt>
                <c:pt idx="23">
                  <c:v>18000</c:v>
                </c:pt>
                <c:pt idx="24">
                  <c:v>18546</c:v>
                </c:pt>
                <c:pt idx="25">
                  <c:v>16900</c:v>
                </c:pt>
                <c:pt idx="26">
                  <c:v>15232</c:v>
                </c:pt>
                <c:pt idx="27">
                  <c:v>33519</c:v>
                </c:pt>
                <c:pt idx="28">
                  <c:v>29142</c:v>
                </c:pt>
                <c:pt idx="29">
                  <c:v>22796</c:v>
                </c:pt>
                <c:pt idx="30">
                  <c:v>18484</c:v>
                </c:pt>
                <c:pt idx="31">
                  <c:v>10903</c:v>
                </c:pt>
                <c:pt idx="32">
                  <c:v>20244</c:v>
                </c:pt>
                <c:pt idx="34">
                  <c:v>12939</c:v>
                </c:pt>
                <c:pt idx="36">
                  <c:v>6965</c:v>
                </c:pt>
                <c:pt idx="37">
                  <c:v>952</c:v>
                </c:pt>
                <c:pt idx="39">
                  <c:v>23184</c:v>
                </c:pt>
                <c:pt idx="40">
                  <c:v>5150</c:v>
                </c:pt>
                <c:pt idx="42">
                  <c:v>4235</c:v>
                </c:pt>
                <c:pt idx="43">
                  <c:v>7020</c:v>
                </c:pt>
                <c:pt idx="44">
                  <c:v>23691</c:v>
                </c:pt>
                <c:pt idx="45">
                  <c:v>15424</c:v>
                </c:pt>
                <c:pt idx="46">
                  <c:v>15886</c:v>
                </c:pt>
                <c:pt idx="47">
                  <c:v>5712</c:v>
                </c:pt>
              </c:numCache>
            </c:numRef>
          </c:val>
          <c:smooth val="0"/>
          <c:extLst>
            <c:ext xmlns:c16="http://schemas.microsoft.com/office/drawing/2014/chart" uri="{C3380CC4-5D6E-409C-BE32-E72D297353CC}">
              <c16:uniqueId val="{00000013-3529-4099-8B14-F7B4F6B09213}"/>
            </c:ext>
          </c:extLst>
        </c:ser>
        <c:dLbls>
          <c:showLegendKey val="0"/>
          <c:showVal val="0"/>
          <c:showCatName val="0"/>
          <c:showSerName val="0"/>
          <c:showPercent val="0"/>
          <c:showBubbleSize val="0"/>
        </c:dLbls>
        <c:smooth val="0"/>
        <c:axId val="236492703"/>
        <c:axId val="745749487"/>
      </c:lineChart>
      <c:catAx>
        <c:axId val="23649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49487"/>
        <c:crosses val="autoZero"/>
        <c:auto val="1"/>
        <c:lblAlgn val="ctr"/>
        <c:lblOffset val="100"/>
        <c:noMultiLvlLbl val="0"/>
      </c:catAx>
      <c:valAx>
        <c:axId val="74574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INR</a:t>
                </a:r>
              </a:p>
            </c:rich>
          </c:tx>
          <c:layout>
            <c:manualLayout>
              <c:xMode val="edge"/>
              <c:yMode val="edge"/>
              <c:x val="6.8430865282064924E-3"/>
              <c:y val="0.43664383906034732"/>
            </c:manualLayout>
          </c:layout>
          <c:overlay val="0"/>
          <c:spPr>
            <a:noFill/>
            <a:ln w="9525">
              <a:solidFill>
                <a:schemeClr val="tx1">
                  <a:alpha val="3800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6350">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92703"/>
        <c:crosses val="autoZero"/>
        <c:crossBetween val="between"/>
      </c:valAx>
      <c:spPr>
        <a:solidFill>
          <a:srgbClr val="D9BFF3"/>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BF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DASHBORD .xlsx]Sheet1!PivotTable1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SLAES</a:t>
            </a:r>
            <a:r>
              <a:rPr lang="en-US" baseline="0"/>
              <a:t> </a:t>
            </a:r>
            <a:r>
              <a:rPr lang="en-US" b="1" baseline="0"/>
              <a:t>BY STATE </a:t>
            </a:r>
            <a:endParaRPr lang="en-US"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456A1C"/>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456A1C"/>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456A1C"/>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3243476474989"/>
          <c:y val="0.12885755081070102"/>
          <c:w val="0.82540298040634363"/>
          <c:h val="0.80466430910737929"/>
        </c:manualLayout>
      </c:layout>
      <c:barChart>
        <c:barDir val="bar"/>
        <c:grouping val="clustered"/>
        <c:varyColors val="0"/>
        <c:ser>
          <c:idx val="0"/>
          <c:order val="0"/>
          <c:tx>
            <c:strRef>
              <c:f>Sheet1!$B$3</c:f>
              <c:strCache>
                <c:ptCount val="1"/>
                <c:pt idx="0">
                  <c:v>Total</c:v>
                </c:pt>
              </c:strCache>
            </c:strRef>
          </c:tx>
          <c:spPr>
            <a:solidFill>
              <a:srgbClr val="456A1C"/>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Sheet1!$A$4:$A$10</c:f>
              <c:strCache>
                <c:ptCount val="7"/>
                <c:pt idx="0">
                  <c:v>Chennai</c:v>
                </c:pt>
                <c:pt idx="1">
                  <c:v>Mumbai</c:v>
                </c:pt>
                <c:pt idx="2">
                  <c:v>Kolkata</c:v>
                </c:pt>
                <c:pt idx="3">
                  <c:v>Pune</c:v>
                </c:pt>
                <c:pt idx="4">
                  <c:v>Delhi</c:v>
                </c:pt>
                <c:pt idx="5">
                  <c:v>Hyderabad</c:v>
                </c:pt>
                <c:pt idx="6">
                  <c:v>Bangalore</c:v>
                </c:pt>
              </c:strCache>
            </c:strRef>
          </c:cat>
          <c:val>
            <c:numRef>
              <c:f>Sheet1!$B$4:$B$10</c:f>
              <c:numCache>
                <c:formatCode>_ [$₹-4009]\ * #,##0.00_ ;_ [$₹-4009]\ * \-#,##0.00_ ;_ [$₹-4009]\ * "-"??_ ;_ @_ </c:formatCode>
                <c:ptCount val="7"/>
                <c:pt idx="0">
                  <c:v>428357</c:v>
                </c:pt>
                <c:pt idx="1">
                  <c:v>444599</c:v>
                </c:pt>
                <c:pt idx="2">
                  <c:v>454753</c:v>
                </c:pt>
                <c:pt idx="3">
                  <c:v>545043</c:v>
                </c:pt>
                <c:pt idx="4">
                  <c:v>555817</c:v>
                </c:pt>
                <c:pt idx="5">
                  <c:v>581091</c:v>
                </c:pt>
                <c:pt idx="6">
                  <c:v>645398</c:v>
                </c:pt>
              </c:numCache>
            </c:numRef>
          </c:val>
          <c:extLst>
            <c:ext xmlns:c16="http://schemas.microsoft.com/office/drawing/2014/chart" uri="{C3380CC4-5D6E-409C-BE32-E72D297353CC}">
              <c16:uniqueId val="{00000000-8D18-4766-8E9D-BA6B5417EE88}"/>
            </c:ext>
          </c:extLst>
        </c:ser>
        <c:dLbls>
          <c:dLblPos val="inEnd"/>
          <c:showLegendKey val="0"/>
          <c:showVal val="1"/>
          <c:showCatName val="0"/>
          <c:showSerName val="0"/>
          <c:showPercent val="0"/>
          <c:showBubbleSize val="0"/>
        </c:dLbls>
        <c:gapWidth val="65"/>
        <c:axId val="1026912368"/>
        <c:axId val="1027495952"/>
      </c:barChart>
      <c:catAx>
        <c:axId val="10269123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027495952"/>
        <c:crosses val="autoZero"/>
        <c:auto val="1"/>
        <c:lblAlgn val="ctr"/>
        <c:lblOffset val="100"/>
        <c:noMultiLvlLbl val="0"/>
      </c:catAx>
      <c:valAx>
        <c:axId val="102749595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00_ ;_ [$₹-4009]\ * \-#,##0.00_ ;_ [$₹-4009]\ * &quot;-&quot;??_ ;_ @_ " sourceLinked="1"/>
        <c:majorTickMark val="none"/>
        <c:minorTickMark val="none"/>
        <c:tickLblPos val="nextTo"/>
        <c:crossAx val="1026912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BFF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293F11"/>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3F1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93F1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293F1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Mira Vyas</c:v>
              </c:pt>
              <c:pt idx="1">
                <c:v>Manish Karmakar</c:v>
              </c:pt>
              <c:pt idx="2">
                <c:v>Vikas Naidu</c:v>
              </c:pt>
              <c:pt idx="3">
                <c:v>Saurabh Jain</c:v>
              </c:pt>
              <c:pt idx="4">
                <c:v>Harpreet Soni</c:v>
              </c:pt>
            </c:strLit>
          </c:cat>
          <c:val>
            <c:numLit>
              <c:formatCode>General</c:formatCode>
              <c:ptCount val="5"/>
              <c:pt idx="0">
                <c:v>17310</c:v>
              </c:pt>
              <c:pt idx="1">
                <c:v>17514</c:v>
              </c:pt>
              <c:pt idx="2">
                <c:v>19230</c:v>
              </c:pt>
              <c:pt idx="3">
                <c:v>19540</c:v>
              </c:pt>
              <c:pt idx="4">
                <c:v>19870</c:v>
              </c:pt>
            </c:numLit>
          </c:val>
          <c:extLst>
            <c:ext xmlns:c16="http://schemas.microsoft.com/office/drawing/2014/chart" uri="{C3380CC4-5D6E-409C-BE32-E72D297353CC}">
              <c16:uniqueId val="{00000000-2B10-4D13-8B1B-1D5B351BE940}"/>
            </c:ext>
          </c:extLst>
        </c:ser>
        <c:dLbls>
          <c:dLblPos val="inEnd"/>
          <c:showLegendKey val="0"/>
          <c:showVal val="1"/>
          <c:showCatName val="0"/>
          <c:showSerName val="0"/>
          <c:showPercent val="0"/>
          <c:showBubbleSize val="0"/>
        </c:dLbls>
        <c:gapWidth val="65"/>
        <c:axId val="1548595104"/>
        <c:axId val="1548595584"/>
      </c:barChart>
      <c:catAx>
        <c:axId val="1548595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8595584"/>
        <c:crosses val="autoZero"/>
        <c:auto val="1"/>
        <c:lblAlgn val="ctr"/>
        <c:lblOffset val="100"/>
        <c:noMultiLvlLbl val="0"/>
      </c:catAx>
      <c:valAx>
        <c:axId val="154859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859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BFF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DASHBORD .xlsx]PIVOT TABLE!PivotTable8</c:name>
    <c:fmtId val="65"/>
  </c:pivotSource>
  <c:chart>
    <c:title>
      <c:tx>
        <c:rich>
          <a:bodyPr rot="0" spcFirstLastPara="1" vertOverflow="ellipsis" vert="horz" wrap="square" anchor="ctr" anchorCtr="1"/>
          <a:lstStyle/>
          <a:p>
            <a:pPr algn="ctr">
              <a:defRPr sz="2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2800">
                <a:solidFill>
                  <a:schemeClr val="tx1"/>
                </a:solidFill>
              </a:rPr>
              <a:t>PRICE VS PROFIT </a:t>
            </a:r>
          </a:p>
        </c:rich>
      </c:tx>
      <c:layout>
        <c:manualLayout>
          <c:xMode val="edge"/>
          <c:yMode val="edge"/>
          <c:x val="0.40875671710195643"/>
          <c:y val="3.3598585790549592E-3"/>
        </c:manualLayout>
      </c:layout>
      <c:overlay val="0"/>
      <c:spPr>
        <a:noFill/>
        <a:ln>
          <a:noFill/>
        </a:ln>
        <a:effectLst/>
      </c:spPr>
      <c:txPr>
        <a:bodyPr rot="0" spcFirstLastPara="1" vertOverflow="ellipsis" vert="horz" wrap="square" anchor="ctr" anchorCtr="1"/>
        <a:lstStyle/>
        <a:p>
          <a:pPr algn="ctr">
            <a:defRPr sz="2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05291054969321"/>
          <c:y val="0.14302661864838268"/>
          <c:w val="0.50022301067147867"/>
          <c:h val="0.60950789674746453"/>
        </c:manualLayout>
      </c:layout>
      <c:barChart>
        <c:barDir val="col"/>
        <c:grouping val="clustered"/>
        <c:varyColors val="0"/>
        <c:ser>
          <c:idx val="0"/>
          <c:order val="0"/>
          <c:tx>
            <c:strRef>
              <c:f>'PIVOT TABLE'!$L$40</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TABLE'!$K$41:$K$45</c:f>
              <c:strCache>
                <c:ptCount val="5"/>
                <c:pt idx="0">
                  <c:v>Headphones</c:v>
                </c:pt>
                <c:pt idx="1">
                  <c:v>Laptop</c:v>
                </c:pt>
                <c:pt idx="2">
                  <c:v>Mobile</c:v>
                </c:pt>
                <c:pt idx="3">
                  <c:v>Tablet</c:v>
                </c:pt>
                <c:pt idx="4">
                  <c:v>Smartwatch</c:v>
                </c:pt>
              </c:strCache>
            </c:strRef>
          </c:cat>
          <c:val>
            <c:numRef>
              <c:f>'PIVOT TABLE'!$L$41:$L$45</c:f>
              <c:numCache>
                <c:formatCode>_("₹"* #,##0.00_);_("₹"* \(#,##0.00\);_("₹"* "-"??_);_(@_)</c:formatCode>
                <c:ptCount val="5"/>
                <c:pt idx="0">
                  <c:v>402420</c:v>
                </c:pt>
                <c:pt idx="1">
                  <c:v>372608</c:v>
                </c:pt>
                <c:pt idx="2">
                  <c:v>332047</c:v>
                </c:pt>
                <c:pt idx="3">
                  <c:v>321565</c:v>
                </c:pt>
                <c:pt idx="4">
                  <c:v>321132</c:v>
                </c:pt>
              </c:numCache>
            </c:numRef>
          </c:val>
          <c:extLst>
            <c:ext xmlns:c16="http://schemas.microsoft.com/office/drawing/2014/chart" uri="{C3380CC4-5D6E-409C-BE32-E72D297353CC}">
              <c16:uniqueId val="{00000000-12C6-4573-9667-8641AB86D0FE}"/>
            </c:ext>
          </c:extLst>
        </c:ser>
        <c:ser>
          <c:idx val="1"/>
          <c:order val="1"/>
          <c:tx>
            <c:strRef>
              <c:f>'PIVOT TABLE'!$M$40</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TABLE'!$K$41:$K$45</c:f>
              <c:strCache>
                <c:ptCount val="5"/>
                <c:pt idx="0">
                  <c:v>Headphones</c:v>
                </c:pt>
                <c:pt idx="1">
                  <c:v>Laptop</c:v>
                </c:pt>
                <c:pt idx="2">
                  <c:v>Mobile</c:v>
                </c:pt>
                <c:pt idx="3">
                  <c:v>Tablet</c:v>
                </c:pt>
                <c:pt idx="4">
                  <c:v>Smartwatch</c:v>
                </c:pt>
              </c:strCache>
            </c:strRef>
          </c:cat>
          <c:val>
            <c:numRef>
              <c:f>'PIVOT TABLE'!$M$41:$M$45</c:f>
              <c:numCache>
                <c:formatCode>_("₹"* #,##0.00_);_("₹"* \(#,##0.00\);_("₹"* "-"??_);_(@_)</c:formatCode>
                <c:ptCount val="5"/>
                <c:pt idx="0">
                  <c:v>474201</c:v>
                </c:pt>
                <c:pt idx="1">
                  <c:v>463694</c:v>
                </c:pt>
                <c:pt idx="2">
                  <c:v>404459</c:v>
                </c:pt>
                <c:pt idx="3">
                  <c:v>387562</c:v>
                </c:pt>
                <c:pt idx="4">
                  <c:v>394815</c:v>
                </c:pt>
              </c:numCache>
            </c:numRef>
          </c:val>
          <c:extLst>
            <c:ext xmlns:c16="http://schemas.microsoft.com/office/drawing/2014/chart" uri="{C3380CC4-5D6E-409C-BE32-E72D297353CC}">
              <c16:uniqueId val="{00000001-12C6-4573-9667-8641AB86D0FE}"/>
            </c:ext>
          </c:extLst>
        </c:ser>
        <c:dLbls>
          <c:showLegendKey val="0"/>
          <c:showVal val="0"/>
          <c:showCatName val="0"/>
          <c:showSerName val="0"/>
          <c:showPercent val="0"/>
          <c:showBubbleSize val="0"/>
        </c:dLbls>
        <c:gapWidth val="100"/>
        <c:overlap val="-24"/>
        <c:axId val="1363684720"/>
        <c:axId val="1363680400"/>
      </c:barChart>
      <c:catAx>
        <c:axId val="1363684720"/>
        <c:scaling>
          <c:orientation val="minMax"/>
        </c:scaling>
        <c:delete val="0"/>
        <c:axPos val="b"/>
        <c:numFmt formatCode="General" sourceLinked="1"/>
        <c:majorTickMark val="none"/>
        <c:minorTickMark val="none"/>
        <c:tickLblPos val="nextTo"/>
        <c:spPr>
          <a:solidFill>
            <a:srgbClr val="D9BFF3"/>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63680400"/>
        <c:crosses val="autoZero"/>
        <c:auto val="1"/>
        <c:lblAlgn val="ctr"/>
        <c:lblOffset val="100"/>
        <c:noMultiLvlLbl val="0"/>
      </c:catAx>
      <c:valAx>
        <c:axId val="1363680400"/>
        <c:scaling>
          <c:orientation val="minMax"/>
        </c:scaling>
        <c:delete val="0"/>
        <c:axPos val="l"/>
        <c:majorGridlines>
          <c:spPr>
            <a:ln w="9525" cap="flat" cmpd="sng" algn="ctr">
              <a:solidFill>
                <a:schemeClr val="tx1"/>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363684720"/>
        <c:crosses val="autoZero"/>
        <c:crossBetween val="between"/>
      </c:valAx>
      <c:spPr>
        <a:noFill/>
        <a:ln>
          <a:noFill/>
        </a:ln>
        <a:effectLst/>
      </c:spPr>
    </c:plotArea>
    <c:legend>
      <c:legendPos val="r"/>
      <c:layout>
        <c:manualLayout>
          <c:xMode val="edge"/>
          <c:yMode val="edge"/>
          <c:x val="0.77037287991675518"/>
          <c:y val="0.14711654748178937"/>
          <c:w val="0.1827412510936133"/>
          <c:h val="0.15625109361329836"/>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BFF3"/>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541020</xdr:colOff>
      <xdr:row>46</xdr:row>
      <xdr:rowOff>87630</xdr:rowOff>
    </xdr:from>
    <xdr:to>
      <xdr:col>12</xdr:col>
      <xdr:colOff>769620</xdr:colOff>
      <xdr:row>61</xdr:row>
      <xdr:rowOff>87630</xdr:rowOff>
    </xdr:to>
    <xdr:graphicFrame macro="">
      <xdr:nvGraphicFramePr>
        <xdr:cNvPr id="10" name="PRICE VS PROFIT">
          <a:extLst>
            <a:ext uri="{FF2B5EF4-FFF2-40B4-BE49-F238E27FC236}">
              <a16:creationId xmlns:a16="http://schemas.microsoft.com/office/drawing/2014/main" id="{D725D28A-9FDA-DB51-797A-597334A49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30479</xdr:colOff>
      <xdr:row>1</xdr:row>
      <xdr:rowOff>0</xdr:rowOff>
    </xdr:from>
    <xdr:to>
      <xdr:col>26</xdr:col>
      <xdr:colOff>7620</xdr:colOff>
      <xdr:row>5</xdr:row>
      <xdr:rowOff>0</xdr:rowOff>
    </xdr:to>
    <xdr:sp macro="" textlink="">
      <xdr:nvSpPr>
        <xdr:cNvPr id="5" name="Rectangle 4">
          <a:extLst>
            <a:ext uri="{FF2B5EF4-FFF2-40B4-BE49-F238E27FC236}">
              <a16:creationId xmlns:a16="http://schemas.microsoft.com/office/drawing/2014/main" id="{CA9ABFAE-6ABA-D35F-2B50-4DA85F089FEB}"/>
            </a:ext>
          </a:extLst>
        </xdr:cNvPr>
        <xdr:cNvSpPr/>
      </xdr:nvSpPr>
      <xdr:spPr>
        <a:xfrm>
          <a:off x="152399" y="60960"/>
          <a:ext cx="15217141" cy="731520"/>
        </a:xfrm>
        <a:prstGeom prst="rect">
          <a:avLst/>
        </a:prstGeom>
        <a:solidFill>
          <a:srgbClr val="3C1464"/>
        </a:solidFill>
        <a:ln>
          <a:solidFill>
            <a:srgbClr val="300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SALES</a:t>
          </a:r>
          <a:r>
            <a:rPr lang="en-IN" sz="4400" baseline="0">
              <a:solidFill>
                <a:schemeClr val="bg1"/>
              </a:solidFill>
            </a:rPr>
            <a:t> PERFORMANCE DASHBOARD</a:t>
          </a:r>
          <a:endParaRPr lang="en-IN" sz="4400">
            <a:solidFill>
              <a:schemeClr val="bg1"/>
            </a:solidFill>
          </a:endParaRPr>
        </a:p>
      </xdr:txBody>
    </xdr:sp>
    <xdr:clientData/>
  </xdr:twoCellAnchor>
  <xdr:twoCellAnchor>
    <xdr:from>
      <xdr:col>1</xdr:col>
      <xdr:colOff>15240</xdr:colOff>
      <xdr:row>15</xdr:row>
      <xdr:rowOff>20320</xdr:rowOff>
    </xdr:from>
    <xdr:to>
      <xdr:col>15</xdr:col>
      <xdr:colOff>533400</xdr:colOff>
      <xdr:row>42</xdr:row>
      <xdr:rowOff>129540</xdr:rowOff>
    </xdr:to>
    <xdr:graphicFrame macro="">
      <xdr:nvGraphicFramePr>
        <xdr:cNvPr id="6" name="Chart 5">
          <a:extLst>
            <a:ext uri="{FF2B5EF4-FFF2-40B4-BE49-F238E27FC236}">
              <a16:creationId xmlns:a16="http://schemas.microsoft.com/office/drawing/2014/main" id="{744285B4-AD69-451A-86B9-FE02FDAB6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5</xdr:row>
      <xdr:rowOff>68580</xdr:rowOff>
    </xdr:from>
    <xdr:to>
      <xdr:col>13</xdr:col>
      <xdr:colOff>518160</xdr:colOff>
      <xdr:row>14</xdr:row>
      <xdr:rowOff>129540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105D8F0E-F737-4F10-9B5A-6B75444233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0844" y="864075"/>
              <a:ext cx="7838217" cy="17189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601980</xdr:colOff>
      <xdr:row>9</xdr:row>
      <xdr:rowOff>78741</xdr:rowOff>
    </xdr:from>
    <xdr:to>
      <xdr:col>20</xdr:col>
      <xdr:colOff>160020</xdr:colOff>
      <xdr:row>14</xdr:row>
      <xdr:rowOff>116840</xdr:rowOff>
    </xdr:to>
    <mc:AlternateContent xmlns:mc="http://schemas.openxmlformats.org/markup-compatibility/2006" xmlns:a14="http://schemas.microsoft.com/office/drawing/2010/main">
      <mc:Choice Requires="a14">
        <xdr:graphicFrame macro="">
          <xdr:nvGraphicFramePr>
            <xdr:cNvPr id="8" name="PAYMENT MATHOD">
              <a:extLst>
                <a:ext uri="{FF2B5EF4-FFF2-40B4-BE49-F238E27FC236}">
                  <a16:creationId xmlns:a16="http://schemas.microsoft.com/office/drawing/2014/main" id="{4403D768-2B98-4774-B758-04517CB89709}"/>
                </a:ext>
              </a:extLst>
            </xdr:cNvPr>
            <xdr:cNvGraphicFramePr/>
          </xdr:nvGraphicFramePr>
          <xdr:xfrm>
            <a:off x="0" y="0"/>
            <a:ext cx="0" cy="0"/>
          </xdr:xfrm>
          <a:graphic>
            <a:graphicData uri="http://schemas.microsoft.com/office/drawing/2010/slicer">
              <sle:slicer xmlns:sle="http://schemas.microsoft.com/office/drawing/2010/slicer" name="PAYMENT MATHOD"/>
            </a:graphicData>
          </a:graphic>
        </xdr:graphicFrame>
      </mc:Choice>
      <mc:Fallback xmlns="">
        <xdr:sp macro="" textlink="">
          <xdr:nvSpPr>
            <xdr:cNvPr id="0" name=""/>
            <xdr:cNvSpPr>
              <a:spLocks noTextEdit="1"/>
            </xdr:cNvSpPr>
          </xdr:nvSpPr>
          <xdr:spPr>
            <a:xfrm>
              <a:off x="8062881" y="1611115"/>
              <a:ext cx="3836963" cy="959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9</xdr:row>
      <xdr:rowOff>78741</xdr:rowOff>
    </xdr:from>
    <xdr:to>
      <xdr:col>25</xdr:col>
      <xdr:colOff>571500</xdr:colOff>
      <xdr:row>14</xdr:row>
      <xdr:rowOff>116841</xdr:rowOff>
    </xdr:to>
    <mc:AlternateContent xmlns:mc="http://schemas.openxmlformats.org/markup-compatibility/2006" xmlns:a14="http://schemas.microsoft.com/office/drawing/2010/main">
      <mc:Choice Requires="a14">
        <xdr:graphicFrame macro="">
          <xdr:nvGraphicFramePr>
            <xdr:cNvPr id="9" name="CUSTOMER GENDER">
              <a:extLst>
                <a:ext uri="{FF2B5EF4-FFF2-40B4-BE49-F238E27FC236}">
                  <a16:creationId xmlns:a16="http://schemas.microsoft.com/office/drawing/2014/main" id="{A0DAC300-72E9-47A1-8479-ED878588CA0C}"/>
                </a:ext>
              </a:extLst>
            </xdr:cNvPr>
            <xdr:cNvGraphicFramePr/>
          </xdr:nvGraphicFramePr>
          <xdr:xfrm>
            <a:off x="0" y="0"/>
            <a:ext cx="0" cy="0"/>
          </xdr:xfrm>
          <a:graphic>
            <a:graphicData uri="http://schemas.microsoft.com/office/drawing/2010/slicer">
              <sle:slicer xmlns:sle="http://schemas.microsoft.com/office/drawing/2010/slicer" name="CUSTOMER GENDER"/>
            </a:graphicData>
          </a:graphic>
        </xdr:graphicFrame>
      </mc:Choice>
      <mc:Fallback xmlns="">
        <xdr:sp macro="" textlink="">
          <xdr:nvSpPr>
            <xdr:cNvPr id="0" name=""/>
            <xdr:cNvSpPr>
              <a:spLocks noTextEdit="1"/>
            </xdr:cNvSpPr>
          </xdr:nvSpPr>
          <xdr:spPr>
            <a:xfrm>
              <a:off x="11983664" y="1611115"/>
              <a:ext cx="3384034" cy="95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73661</xdr:rowOff>
    </xdr:from>
    <xdr:to>
      <xdr:col>25</xdr:col>
      <xdr:colOff>601980</xdr:colOff>
      <xdr:row>9</xdr:row>
      <xdr:rowOff>27940</xdr:rowOff>
    </xdr:to>
    <mc:AlternateContent xmlns:mc="http://schemas.openxmlformats.org/markup-compatibility/2006" xmlns:a14="http://schemas.microsoft.com/office/drawing/2010/main">
      <mc:Choice Requires="a14">
        <xdr:graphicFrame macro="">
          <xdr:nvGraphicFramePr>
            <xdr:cNvPr id="10" name="LOYALTY STATUS">
              <a:extLst>
                <a:ext uri="{FF2B5EF4-FFF2-40B4-BE49-F238E27FC236}">
                  <a16:creationId xmlns:a16="http://schemas.microsoft.com/office/drawing/2014/main" id="{5F120338-C951-43BC-AAA9-6802893B0EA7}"/>
                </a:ext>
              </a:extLst>
            </xdr:cNvPr>
            <xdr:cNvGraphicFramePr/>
          </xdr:nvGraphicFramePr>
          <xdr:xfrm>
            <a:off x="0" y="0"/>
            <a:ext cx="0" cy="0"/>
          </xdr:xfrm>
          <a:graphic>
            <a:graphicData uri="http://schemas.microsoft.com/office/drawing/2010/slicer">
              <sle:slicer xmlns:sle="http://schemas.microsoft.com/office/drawing/2010/slicer" name="LOYALTY STATUS"/>
            </a:graphicData>
          </a:graphic>
        </xdr:graphicFrame>
      </mc:Choice>
      <mc:Fallback xmlns="">
        <xdr:sp macro="" textlink="">
          <xdr:nvSpPr>
            <xdr:cNvPr id="0" name=""/>
            <xdr:cNvSpPr>
              <a:spLocks noTextEdit="1"/>
            </xdr:cNvSpPr>
          </xdr:nvSpPr>
          <xdr:spPr>
            <a:xfrm>
              <a:off x="8072176" y="869156"/>
              <a:ext cx="7326002" cy="691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15</xdr:row>
      <xdr:rowOff>30480</xdr:rowOff>
    </xdr:from>
    <xdr:to>
      <xdr:col>25</xdr:col>
      <xdr:colOff>556260</xdr:colOff>
      <xdr:row>29</xdr:row>
      <xdr:rowOff>121920</xdr:rowOff>
    </xdr:to>
    <xdr:graphicFrame macro="">
      <xdr:nvGraphicFramePr>
        <xdr:cNvPr id="11" name="Chart 10">
          <a:extLst>
            <a:ext uri="{FF2B5EF4-FFF2-40B4-BE49-F238E27FC236}">
              <a16:creationId xmlns:a16="http://schemas.microsoft.com/office/drawing/2014/main" id="{2BA51C85-AD74-4177-A734-C2E91C73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607060</xdr:colOff>
      <xdr:row>29</xdr:row>
      <xdr:rowOff>173990</xdr:rowOff>
    </xdr:from>
    <xdr:to>
      <xdr:col>25</xdr:col>
      <xdr:colOff>548640</xdr:colOff>
      <xdr:row>42</xdr:row>
      <xdr:rowOff>114300</xdr:rowOff>
    </xdr:to>
    <xdr:graphicFrame macro="">
      <xdr:nvGraphicFramePr>
        <xdr:cNvPr id="12" name="Chart 11">
          <a:extLst>
            <a:ext uri="{FF2B5EF4-FFF2-40B4-BE49-F238E27FC236}">
              <a16:creationId xmlns:a16="http://schemas.microsoft.com/office/drawing/2014/main" id="{C99918E7-13F7-4128-A1E0-6672AE157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5081</xdr:colOff>
      <xdr:row>43</xdr:row>
      <xdr:rowOff>55479</xdr:rowOff>
    </xdr:from>
    <xdr:to>
      <xdr:col>25</xdr:col>
      <xdr:colOff>543425</xdr:colOff>
      <xdr:row>63</xdr:row>
      <xdr:rowOff>145716</xdr:rowOff>
    </xdr:to>
    <xdr:graphicFrame macro="">
      <xdr:nvGraphicFramePr>
        <xdr:cNvPr id="13" name="PRICE VS PROFIT">
          <a:extLst>
            <a:ext uri="{FF2B5EF4-FFF2-40B4-BE49-F238E27FC236}">
              <a16:creationId xmlns:a16="http://schemas.microsoft.com/office/drawing/2014/main" id="{AF21CF61-17E4-460A-A35C-58ED63B9D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 singh" refreshedDate="45906.521528124998" createdVersion="8" refreshedVersion="8" minRefreshableVersion="3" recordCount="500" xr:uid="{C51A5AE7-A44C-4DF1-8AA2-B3CE69F10788}">
  <cacheSource type="worksheet">
    <worksheetSource name="ORDERS_TABLE"/>
  </cacheSource>
  <cacheFields count="18">
    <cacheField name="ORDER ID" numFmtId="0">
      <sharedItems/>
    </cacheField>
    <cacheField name="ORDER DATE" numFmtId="164">
      <sharedItems containsSemiMixedTypes="0" containsNonDate="0" containsDate="1" containsString="0" minDate="2022-01-04T00:00:00" maxDate="2025-12-25T00:00:00" count="418">
        <d v="2022-01-04T00:00:00"/>
        <d v="2022-01-07T00:00:00"/>
        <d v="2022-01-15T00:00:00"/>
        <d v="2022-01-18T00:00:00"/>
        <d v="2022-01-20T00:00:00"/>
        <d v="2022-01-24T00:00:00"/>
        <d v="2022-01-25T00:00:00"/>
        <d v="2022-02-02T00:00:00"/>
        <d v="2022-02-07T00:00:00"/>
        <d v="2022-02-10T00:00:00"/>
        <d v="2022-02-14T00:00:00"/>
        <d v="2022-02-15T00:00:00"/>
        <d v="2022-02-22T00:00:00"/>
        <d v="2022-02-24T00:00:00"/>
        <d v="2022-02-26T00:00:00"/>
        <d v="2022-03-02T00:00:00"/>
        <d v="2022-03-03T00:00:00"/>
        <d v="2022-03-06T00:00:00"/>
        <d v="2022-03-08T00:00:00"/>
        <d v="2022-03-10T00:00:00"/>
        <d v="2022-03-11T00:00:00"/>
        <d v="2022-03-17T00:00:00"/>
        <d v="2022-03-18T00:00:00"/>
        <d v="2022-03-21T00:00:00"/>
        <d v="2022-03-23T00:00:00"/>
        <d v="2022-03-25T00:00:00"/>
        <d v="2022-03-27T00:00:00"/>
        <d v="2022-03-28T00:00:00"/>
        <d v="2022-03-29T00:00:00"/>
        <d v="2022-03-30T00:00:00"/>
        <d v="2022-04-04T00:00:00"/>
        <d v="2022-04-11T00:00:00"/>
        <d v="2022-04-18T00:00:00"/>
        <d v="2022-04-20T00:00:00"/>
        <d v="2022-04-23T00:00:00"/>
        <d v="2022-04-25T00:00:00"/>
        <d v="2022-04-29T00:00:00"/>
        <d v="2022-05-06T00:00:00"/>
        <d v="2022-05-16T00:00:00"/>
        <d v="2022-05-17T00:00:00"/>
        <d v="2022-05-19T00:00:00"/>
        <d v="2022-05-28T00:00:00"/>
        <d v="2022-06-01T00:00:00"/>
        <d v="2022-06-03T00:00:00"/>
        <d v="2022-06-10T00:00:00"/>
        <d v="2022-06-11T00:00:00"/>
        <d v="2022-06-16T00:00:00"/>
        <d v="2022-06-25T00:00:00"/>
        <d v="2022-06-27T00:00:00"/>
        <d v="2022-06-29T00:00:00"/>
        <d v="2022-07-01T00:00:00"/>
        <d v="2022-07-03T00:00:00"/>
        <d v="2022-07-14T00:00:00"/>
        <d v="2022-07-17T00:00:00"/>
        <d v="2022-07-18T00:00:00"/>
        <d v="2022-07-20T00:00:00"/>
        <d v="2022-07-24T00:00:00"/>
        <d v="2022-07-27T00:00:00"/>
        <d v="2022-07-29T00:00:00"/>
        <d v="2022-07-30T00:00:00"/>
        <d v="2022-07-31T00:00:00"/>
        <d v="2022-08-01T00:00:00"/>
        <d v="2022-08-04T00:00:00"/>
        <d v="2022-08-06T00:00:00"/>
        <d v="2022-08-10T00:00:00"/>
        <d v="2022-08-11T00:00:00"/>
        <d v="2022-08-12T00:00:00"/>
        <d v="2022-08-14T00:00:00"/>
        <d v="2022-08-16T00:00:00"/>
        <d v="2022-08-18T00:00:00"/>
        <d v="2022-08-20T00:00:00"/>
        <d v="2022-08-24T00:00:00"/>
        <d v="2022-08-25T00:00:00"/>
        <d v="2022-08-31T00:00:00"/>
        <d v="2022-09-02T00:00:00"/>
        <d v="2022-09-04T00:00:00"/>
        <d v="2022-09-06T00:00:00"/>
        <d v="2022-09-10T00:00:00"/>
        <d v="2022-09-23T00:00:00"/>
        <d v="2022-09-24T00:00:00"/>
        <d v="2022-09-28T00:00:00"/>
        <d v="2022-09-29T00:00:00"/>
        <d v="2022-10-04T00:00:00"/>
        <d v="2022-10-06T00:00:00"/>
        <d v="2022-10-11T00:00:00"/>
        <d v="2022-10-12T00:00:00"/>
        <d v="2022-10-13T00:00:00"/>
        <d v="2022-10-18T00:00:00"/>
        <d v="2022-10-19T00:00:00"/>
        <d v="2022-10-23T00:00:00"/>
        <d v="2022-10-24T00:00:00"/>
        <d v="2022-10-25T00:00:00"/>
        <d v="2022-10-28T00:00:00"/>
        <d v="2022-10-29T00:00:00"/>
        <d v="2022-10-31T00:00:00"/>
        <d v="2022-11-02T00:00:00"/>
        <d v="2022-11-07T00:00:00"/>
        <d v="2022-11-13T00:00:00"/>
        <d v="2022-11-16T00:00:00"/>
        <d v="2022-11-17T00:00:00"/>
        <d v="2022-11-18T00:00:00"/>
        <d v="2022-11-19T00:00:00"/>
        <d v="2022-11-21T00:00:00"/>
        <d v="2022-11-22T00:00:00"/>
        <d v="2022-11-23T00:00:00"/>
        <d v="2022-11-26T00:00:00"/>
        <d v="2022-12-05T00:00:00"/>
        <d v="2022-12-09T00:00:00"/>
        <d v="2022-12-12T00:00:00"/>
        <d v="2022-12-13T00:00:00"/>
        <d v="2022-12-15T00:00:00"/>
        <d v="2022-12-21T00:00:00"/>
        <d v="2022-12-25T00:00:00"/>
        <d v="2022-12-26T00:00:00"/>
        <d v="2022-12-27T00:00:00"/>
        <d v="2023-01-01T00:00:00"/>
        <d v="2023-01-02T00:00:00"/>
        <d v="2023-01-03T00:00:00"/>
        <d v="2023-01-04T00:00:00"/>
        <d v="2023-01-17T00:00:00"/>
        <d v="2023-01-21T00:00:00"/>
        <d v="2023-01-23T00:00:00"/>
        <d v="2023-01-26T00:00:00"/>
        <d v="2023-01-27T00:00:00"/>
        <d v="2023-02-06T00:00:00"/>
        <d v="2023-02-10T00:00:00"/>
        <d v="2023-02-12T00:00:00"/>
        <d v="2023-02-14T00:00:00"/>
        <d v="2023-02-15T00:00:00"/>
        <d v="2023-02-19T00:00:00"/>
        <d v="2023-02-21T00:00:00"/>
        <d v="2023-02-28T00:00:00"/>
        <d v="2023-03-03T00:00:00"/>
        <d v="2023-03-08T00:00:00"/>
        <d v="2023-03-11T00:00:00"/>
        <d v="2023-03-14T00:00:00"/>
        <d v="2023-03-22T00:00:00"/>
        <d v="2023-03-23T00:00:00"/>
        <d v="2023-03-27T00:00:00"/>
        <d v="2023-04-01T00:00:00"/>
        <d v="2023-04-03T00:00:00"/>
        <d v="2023-04-05T00:00:00"/>
        <d v="2023-04-06T00:00:00"/>
        <d v="2023-04-09T00:00:00"/>
        <d v="2023-04-10T00:00:00"/>
        <d v="2023-04-11T00:00:00"/>
        <d v="2023-04-16T00:00:00"/>
        <d v="2023-04-17T00:00:00"/>
        <d v="2023-04-21T00:00:00"/>
        <d v="2023-04-22T00:00:00"/>
        <d v="2023-04-26T00:00:00"/>
        <d v="2023-05-11T00:00:00"/>
        <d v="2023-05-14T00:00:00"/>
        <d v="2023-05-17T00:00:00"/>
        <d v="2023-05-18T00:00:00"/>
        <d v="2023-05-19T00:00:00"/>
        <d v="2023-05-25T00:00:00"/>
        <d v="2023-05-28T00:00:00"/>
        <d v="2023-05-31T00:00:00"/>
        <d v="2023-06-04T00:00:00"/>
        <d v="2023-06-05T00:00:00"/>
        <d v="2023-06-06T00:00:00"/>
        <d v="2023-06-07T00:00:00"/>
        <d v="2023-06-08T00:00:00"/>
        <d v="2023-06-09T00:00:00"/>
        <d v="2023-06-14T00:00:00"/>
        <d v="2023-06-20T00:00:00"/>
        <d v="2023-06-23T00:00:00"/>
        <d v="2023-06-24T00:00:00"/>
        <d v="2023-06-27T00:00:00"/>
        <d v="2023-07-01T00:00:00"/>
        <d v="2023-07-04T00:00:00"/>
        <d v="2023-07-11T00:00:00"/>
        <d v="2023-07-17T00:00:00"/>
        <d v="2023-07-21T00:00:00"/>
        <d v="2023-07-24T00:00:00"/>
        <d v="2023-07-26T00:00:00"/>
        <d v="2023-07-27T00:00:00"/>
        <d v="2023-07-29T00:00:00"/>
        <d v="2023-08-07T00:00:00"/>
        <d v="2023-08-08T00:00:00"/>
        <d v="2023-08-12T00:00:00"/>
        <d v="2023-08-21T00:00:00"/>
        <d v="2023-08-22T00:00:00"/>
        <d v="2023-08-23T00:00:00"/>
        <d v="2023-08-25T00:00:00"/>
        <d v="2023-08-28T00:00:00"/>
        <d v="2023-08-31T00:00:00"/>
        <d v="2023-09-03T00:00:00"/>
        <d v="2023-09-06T00:00:00"/>
        <d v="2023-09-07T00:00:00"/>
        <d v="2023-09-15T00:00:00"/>
        <d v="2023-09-22T00:00:00"/>
        <d v="2023-09-27T00:00:00"/>
        <d v="2023-10-03T00:00:00"/>
        <d v="2023-10-05T00:00:00"/>
        <d v="2023-10-08T00:00:00"/>
        <d v="2023-10-12T00:00:00"/>
        <d v="2023-10-20T00:00:00"/>
        <d v="2023-10-24T00:00:00"/>
        <d v="2023-10-28T00:00:00"/>
        <d v="2023-10-30T00:00:00"/>
        <d v="2023-11-10T00:00:00"/>
        <d v="2023-11-20T00:00:00"/>
        <d v="2023-11-23T00:00:00"/>
        <d v="2023-11-24T00:00:00"/>
        <d v="2023-11-30T00:00:00"/>
        <d v="2023-12-01T00:00:00"/>
        <d v="2023-12-07T00:00:00"/>
        <d v="2023-12-12T00:00:00"/>
        <d v="2023-12-15T00:00:00"/>
        <d v="2023-12-20T00:00:00"/>
        <d v="2023-12-22T00:00:00"/>
        <d v="2023-12-24T00:00:00"/>
        <d v="2023-12-26T00:00:00"/>
        <d v="2023-12-27T00:00:00"/>
        <d v="2023-12-31T00:00:00"/>
        <d v="2024-01-01T00:00:00"/>
        <d v="2024-01-18T00:00:00"/>
        <d v="2024-01-19T00:00:00"/>
        <d v="2024-01-21T00:00:00"/>
        <d v="2024-01-23T00:00:00"/>
        <d v="2024-02-03T00:00:00"/>
        <d v="2024-02-04T00:00:00"/>
        <d v="2024-02-07T00:00:00"/>
        <d v="2024-02-10T00:00:00"/>
        <d v="2024-02-11T00:00:00"/>
        <d v="2024-02-13T00:00:00"/>
        <d v="2024-02-14T00:00:00"/>
        <d v="2024-03-04T00:00:00"/>
        <d v="2024-03-10T00:00:00"/>
        <d v="2024-03-12T00:00:00"/>
        <d v="2024-03-13T00:00:00"/>
        <d v="2024-03-14T00:00:00"/>
        <d v="2024-03-15T00:00:00"/>
        <d v="2024-03-19T00:00:00"/>
        <d v="2024-03-29T00:00:00"/>
        <d v="2024-04-09T00:00:00"/>
        <d v="2024-04-17T00:00:00"/>
        <d v="2024-04-19T00:00:00"/>
        <d v="2024-04-21T00:00:00"/>
        <d v="2024-04-22T00:00:00"/>
        <d v="2024-04-25T00:00:00"/>
        <d v="2024-04-30T00:00:00"/>
        <d v="2024-05-01T00:00:00"/>
        <d v="2024-05-03T00:00:00"/>
        <d v="2024-05-10T00:00:00"/>
        <d v="2024-05-12T00:00:00"/>
        <d v="2024-05-16T00:00:00"/>
        <d v="2024-05-18T00:00:00"/>
        <d v="2024-05-23T00:00:00"/>
        <d v="2024-05-29T00:00:00"/>
        <d v="2024-06-05T00:00:00"/>
        <d v="2024-06-19T00:00:00"/>
        <d v="2024-06-20T00:00:00"/>
        <d v="2024-06-24T00:00:00"/>
        <d v="2024-06-28T00:00:00"/>
        <d v="2024-07-02T00:00:00"/>
        <d v="2024-07-10T00:00:00"/>
        <d v="2024-07-15T00:00:00"/>
        <d v="2024-07-23T00:00:00"/>
        <d v="2024-07-24T00:00:00"/>
        <d v="2024-07-26T00:00:00"/>
        <d v="2024-07-27T00:00:00"/>
        <d v="2024-07-29T00:00:00"/>
        <d v="2024-07-31T00:00:00"/>
        <d v="2024-08-02T00:00:00"/>
        <d v="2024-08-03T00:00:00"/>
        <d v="2024-08-06T00:00:00"/>
        <d v="2024-08-09T00:00:00"/>
        <d v="2024-08-11T00:00:00"/>
        <d v="2024-08-13T00:00:00"/>
        <d v="2024-08-16T00:00:00"/>
        <d v="2024-08-18T00:00:00"/>
        <d v="2024-08-20T00:00:00"/>
        <d v="2024-08-23T00:00:00"/>
        <d v="2024-08-27T00:00:00"/>
        <d v="2024-08-29T00:00:00"/>
        <d v="2024-09-02T00:00:00"/>
        <d v="2024-09-04T00:00:00"/>
        <d v="2024-09-06T00:00:00"/>
        <d v="2024-09-07T00:00:00"/>
        <d v="2024-09-08T00:00:00"/>
        <d v="2024-09-10T00:00:00"/>
        <d v="2024-09-11T00:00:00"/>
        <d v="2024-09-12T00:00:00"/>
        <d v="2024-09-15T00:00:00"/>
        <d v="2024-09-16T00:00:00"/>
        <d v="2024-09-20T00:00:00"/>
        <d v="2024-09-21T00:00:00"/>
        <d v="2024-09-23T00:00:00"/>
        <d v="2024-09-29T00:00:00"/>
        <d v="2024-10-05T00:00:00"/>
        <d v="2024-10-15T00:00:00"/>
        <d v="2024-10-16T00:00:00"/>
        <d v="2024-10-29T00:00:00"/>
        <d v="2024-11-02T00:00:00"/>
        <d v="2024-11-03T00:00:00"/>
        <d v="2024-11-05T00:00:00"/>
        <d v="2024-11-06T00:00:00"/>
        <d v="2024-11-08T00:00:00"/>
        <d v="2024-11-09T00:00:00"/>
        <d v="2024-11-12T00:00:00"/>
        <d v="2024-11-18T00:00:00"/>
        <d v="2024-11-19T00:00:00"/>
        <d v="2024-12-05T00:00:00"/>
        <d v="2024-12-06T00:00:00"/>
        <d v="2024-12-11T00:00:00"/>
        <d v="2024-12-12T00:00:00"/>
        <d v="2024-12-17T00:00:00"/>
        <d v="2024-12-19T00:00:00"/>
        <d v="2024-12-26T00:00:00"/>
        <d v="2024-12-27T00:00:00"/>
        <d v="2024-12-30T00:00:00"/>
        <d v="2025-01-04T00:00:00"/>
        <d v="2025-01-10T00:00:00"/>
        <d v="2025-01-12T00:00:00"/>
        <d v="2025-01-13T00:00:00"/>
        <d v="2025-01-15T00:00:00"/>
        <d v="2025-01-17T00:00:00"/>
        <d v="2025-01-26T00:00:00"/>
        <d v="2025-01-27T00:00:00"/>
        <d v="2025-01-29T00:00:00"/>
        <d v="2025-02-04T00:00:00"/>
        <d v="2025-02-05T00:00:00"/>
        <d v="2025-02-06T00:00:00"/>
        <d v="2025-02-08T00:00:00"/>
        <d v="2025-02-09T00:00:00"/>
        <d v="2025-02-20T00:00:00"/>
        <d v="2025-02-21T00:00:00"/>
        <d v="2025-02-28T00:00:00"/>
        <d v="2025-03-02T00:00:00"/>
        <d v="2025-03-03T00:00:00"/>
        <d v="2025-03-04T00:00:00"/>
        <d v="2025-03-10T00:00:00"/>
        <d v="2025-03-14T00:00:00"/>
        <d v="2025-03-16T00:00:00"/>
        <d v="2025-03-20T00:00:00"/>
        <d v="2025-03-23T00:00:00"/>
        <d v="2025-03-27T00:00:00"/>
        <d v="2025-04-01T00:00:00"/>
        <d v="2025-04-04T00:00:00"/>
        <d v="2025-04-10T00:00:00"/>
        <d v="2025-04-15T00:00:00"/>
        <d v="2025-04-17T00:00:00"/>
        <d v="2025-04-22T00:00:00"/>
        <d v="2025-04-23T00:00:00"/>
        <d v="2025-04-25T00:00:00"/>
        <d v="2025-04-27T00:00:00"/>
        <d v="2025-05-02T00:00:00"/>
        <d v="2025-05-09T00:00:00"/>
        <d v="2025-05-10T00:00:00"/>
        <d v="2025-05-15T00:00:00"/>
        <d v="2025-05-17T00:00:00"/>
        <d v="2025-05-19T00:00:00"/>
        <d v="2025-05-20T00:00:00"/>
        <d v="2025-05-27T00:00:00"/>
        <d v="2025-05-28T00:00:00"/>
        <d v="2025-06-03T00:00:00"/>
        <d v="2025-06-06T00:00:00"/>
        <d v="2025-06-07T00:00:00"/>
        <d v="2025-06-11T00:00:00"/>
        <d v="2025-06-16T00:00:00"/>
        <d v="2025-06-18T00:00:00"/>
        <d v="2025-06-28T00:00:00"/>
        <d v="2025-06-29T00:00:00"/>
        <d v="2025-06-30T00:00:00"/>
        <d v="2025-07-09T00:00:00"/>
        <d v="2025-07-11T00:00:00"/>
        <d v="2025-07-13T00:00:00"/>
        <d v="2025-07-14T00:00:00"/>
        <d v="2025-07-17T00:00:00"/>
        <d v="2025-07-19T00:00:00"/>
        <d v="2025-07-25T00:00:00"/>
        <d v="2025-07-26T00:00:00"/>
        <d v="2025-07-27T00:00:00"/>
        <d v="2025-08-01T00:00:00"/>
        <d v="2025-08-03T00:00:00"/>
        <d v="2025-08-05T00:00:00"/>
        <d v="2025-08-07T00:00:00"/>
        <d v="2025-08-10T00:00:00"/>
        <d v="2025-08-12T00:00:00"/>
        <d v="2025-08-18T00:00:00"/>
        <d v="2025-08-20T00:00:00"/>
        <d v="2025-08-26T00:00:00"/>
        <d v="2025-08-28T00:00:00"/>
        <d v="2025-08-29T00:00:00"/>
        <d v="2025-08-30T00:00:00"/>
        <d v="2025-09-03T00:00:00"/>
        <d v="2025-09-06T00:00:00"/>
        <d v="2025-09-17T00:00:00"/>
        <d v="2025-09-20T00:00:00"/>
        <d v="2025-09-24T00:00:00"/>
        <d v="2025-09-29T00:00:00"/>
        <d v="2025-10-01T00:00:00"/>
        <d v="2025-10-05T00:00:00"/>
        <d v="2025-10-09T00:00:00"/>
        <d v="2025-10-21T00:00:00"/>
        <d v="2025-10-23T00:00:00"/>
        <d v="2025-10-26T00:00:00"/>
        <d v="2025-10-30T00:00:00"/>
        <d v="2025-11-03T00:00:00"/>
        <d v="2025-11-06T00:00:00"/>
        <d v="2025-11-07T00:00:00"/>
        <d v="2025-11-08T00:00:00"/>
        <d v="2025-11-11T00:00:00"/>
        <d v="2025-11-13T00:00:00"/>
        <d v="2025-11-14T00:00:00"/>
        <d v="2025-11-16T00:00:00"/>
        <d v="2025-11-20T00:00:00"/>
        <d v="2025-11-23T00:00:00"/>
        <d v="2025-11-28T00:00:00"/>
        <d v="2025-12-02T00:00:00"/>
        <d v="2025-12-04T00:00:00"/>
        <d v="2025-12-10T00:00:00"/>
        <d v="2025-12-14T00:00:00"/>
        <d v="2025-12-18T00:00:00"/>
        <d v="2025-12-24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4" maxValue="10"/>
    </cacheField>
    <cacheField name="CUSTOMER NAME" numFmtId="0">
      <sharedItems count="500">
        <s v="Dinesh Ranganathan"/>
        <s v="Samir Subramanian"/>
        <s v="Dhruv Mahajan"/>
        <s v="Raman Nath"/>
        <s v="Vikas Tripathi"/>
        <s v="Anjali Upadhyay"/>
        <s v="Nilesh Bajaj"/>
        <s v="Nilesh Gupta"/>
        <s v="Nikhil Dixit"/>
        <s v="Vishal Yadav"/>
        <s v="Anika Kumar"/>
        <s v="Raman Kumar"/>
        <s v="Shalini Pathak"/>
        <s v="Bhavesh Mehta"/>
        <s v="Nisha Shekhar"/>
        <s v="Raman Pandey"/>
        <s v="Neha Shinde"/>
        <s v="Laxmi Nath"/>
        <s v="Sunita Bansal"/>
        <s v="Rahul Sinha"/>
        <s v="Prerna Swain"/>
        <s v="Aaradhya Malhotra"/>
        <s v="Chetan Chaudhary"/>
        <s v="Vandana Parikh"/>
        <s v="Niyati Bose"/>
        <s v="Aisha Ahmad"/>
        <s v="Mira Tyagi"/>
        <s v="Aaradhya Solanki"/>
        <s v="Shalini Choudhary"/>
        <s v="Zubin Tripathi"/>
        <s v="Diya Kohli"/>
        <s v="Nikhil Mishra"/>
        <s v="Shashank Desai"/>
        <s v="Sonal Ahmad"/>
        <s v="Mira Bhardwaj"/>
        <s v="Vikram Thakur"/>
        <s v="Saurabh Nagar"/>
        <s v="Sagar Rajput"/>
        <s v="Prerna Devi"/>
        <s v="Sanjana Goyal"/>
        <s v="Vikas Bedi"/>
        <s v="Abhay Gandhi"/>
        <s v="Prachi Thakur"/>
        <s v="Jatin Kumar"/>
        <s v="Rajat Solanki"/>
        <s v="Mohit Shah"/>
        <s v="Nisha Gandhi"/>
        <s v="Ishaan Das"/>
        <s v="Nikhil Saini"/>
        <s v="Bhavna Goyal"/>
        <s v="Sanjay Nath"/>
        <s v="Ashish Saini"/>
        <s v="Khushi Subramanian"/>
        <s v="Radhika Datta"/>
        <s v="Mitali Choudhary"/>
        <s v="Raina Yadav"/>
        <s v="Harsh Pawar"/>
        <s v="Abhay Jha"/>
        <s v="Sunita Trivedi"/>
        <s v="Pooja Jha"/>
        <s v="Mira Bansal"/>
        <s v="Rohit Mehra"/>
        <s v="Lakshay Malhotra"/>
        <s v="Pooja Gupta"/>
        <s v="Vidhi Chatterjee"/>
        <s v="Tarun Deshmukh"/>
        <s v="Gaurav Singh"/>
        <s v="Zubin Kaushik"/>
        <s v="Lakshay Panigrahi"/>
        <s v="Aisha Rana"/>
        <s v="Neelam Kaushik"/>
        <s v="Manish Ranganathan"/>
        <s v="Aman Sahu"/>
        <s v="Sarika Bose"/>
        <s v="Aditi Gokhale"/>
        <s v="Anjali Gandhi"/>
        <s v="Raman Saksena"/>
        <s v="Aditya Sengupta"/>
        <s v="Vishal Pani"/>
        <s v="Divya Rizvi"/>
        <s v="Gauri Deshmukh"/>
        <s v="Deepa Trivedi"/>
        <s v="Nilesh Dhawan"/>
        <s v="Prerna Mehra"/>
        <s v="Khushi Pasha"/>
        <s v="Dinesh Soni"/>
        <s v="Neelam Gandhi"/>
        <s v="Anirudh Pani"/>
        <s v="Sonal Kashyap"/>
        <s v="Prerna Balakrishnan"/>
        <s v="Pankaj Tripathi"/>
        <s v="Shivam Chauhan"/>
        <s v="Sachin Chatterjee"/>
        <s v="Gaurav Bedi"/>
        <s v="Abhinav Chandra"/>
        <s v="Simran Karmakar"/>
        <s v="Yamini Prasad"/>
        <s v="Deepa Sen"/>
        <s v="Khushi Dhawan"/>
        <s v="Raina Babu"/>
        <s v="Khushi Mukherjee"/>
        <s v="Abhay Upadhyay"/>
        <s v="Harsh Jaiswal"/>
        <s v="Raina Ahuja"/>
        <s v="Karan Murthy"/>
        <s v="Aditya Upadhyay"/>
        <s v="Dhruv Pathak"/>
        <s v="Omkar Wadhwa"/>
        <s v="Saloni Garg"/>
        <s v="Abhay Rai"/>
        <s v="Sandeep Babu"/>
        <s v="Navya Chopra"/>
        <s v="Charvi Deshmukh"/>
        <s v="Shashank Chatterjee"/>
        <s v="Simran Mundra"/>
        <s v="Navya Mehta"/>
        <s v="Charvi Saxena"/>
        <s v="Kavya Barman"/>
        <s v="Kavya Mundra"/>
        <s v="Chetan Pillai"/>
        <s v="Omkar Mundra"/>
        <s v="Mayank Patel"/>
        <s v="Pallavi Patil"/>
        <s v="Harpreet Singh"/>
        <s v="Manish Karmakar"/>
        <s v="Anirudh Jain"/>
        <s v="Karan Das"/>
        <s v="Pooja Bhowmick"/>
        <s v="Mohit Dua"/>
        <s v="Ishaan Kumar"/>
        <s v="Nirav Karmakar"/>
        <s v="Nirav Gupta"/>
        <s v="Vaishnavi Bajaj"/>
        <s v="Karan Chauhan"/>
        <s v="Akash Nair"/>
        <s v="Radhika Wadhwa"/>
        <s v="Bhavesh Das"/>
        <s v="Ketaki Thakur"/>
        <s v="Gaurav Balakrishnan"/>
        <s v="Dhruv Das"/>
        <s v="Deepa Iyer"/>
        <s v="Charvi Ranganathan"/>
        <s v="Sagar Chandra"/>
        <s v="Lakshay Singh"/>
        <s v="Ishita Naik"/>
        <s v="Gaurav Sengupta"/>
        <s v="Deepa Wadhwa"/>
        <s v="Rajat Joshi"/>
        <s v="Jahnvi Sengupta"/>
        <s v="Meera Kaushik"/>
        <s v="Khushi Dixit"/>
        <s v="Amit Goyal"/>
        <s v="Yamini Soni"/>
        <s v="Raj Bansal"/>
        <s v="Radhika Pandey"/>
        <s v="Ananya Kashyap"/>
        <s v="Kajal Naik"/>
        <s v="Gauri Rajput"/>
        <s v="Prerna Bose"/>
        <s v="Rahul Sen"/>
        <s v="Neelam Swain"/>
        <s v="Vishal Ranganathan"/>
        <s v="Samir Chandra"/>
        <s v="Diya Shetty"/>
        <s v="Ayush Khanna"/>
        <s v="Mohit Kashyap"/>
        <s v="Deepak Thakur"/>
        <s v="Zubin Parikh"/>
        <s v="Neelam Sahu"/>
        <s v="Vaishnavi Shah"/>
        <s v="Ashish Kohli"/>
        <s v="Yamini Patel"/>
        <s v="Arjun Rana"/>
        <s v="Mayank Choudhary"/>
        <s v="Mitali Gandhi"/>
        <s v="Prerna Choudhary"/>
        <s v="Sandeep Wadhwa"/>
        <s v="Amit Malhotra"/>
        <s v="Anjali Subramanian"/>
        <s v="Uday Pandey"/>
        <s v="Nirav Pani"/>
        <s v="Rajat Shekhar"/>
        <s v="Uday Srivastava"/>
        <s v="Zubin Bhardwaj"/>
        <s v="Navya Chauhan"/>
        <s v="Prachi Pathak"/>
        <s v="Charvi Kaushik"/>
        <s v="Harsh Kadam"/>
        <s v="Ashish Dubey"/>
        <s v="Jahnvi Deshmukh"/>
        <s v="Charvi Mukherjee"/>
        <s v="Ananya Gupta"/>
        <s v="Samir Datta"/>
        <s v="Shalini Mehra"/>
        <s v="Laxmi Jain"/>
        <s v="Pallavi Dasgupta"/>
        <s v="Jatin Sinha"/>
        <s v="Varun Varma"/>
        <s v="Niyati Gokhale"/>
        <s v="Suhani Garg"/>
        <s v="Chetan Sahu"/>
        <s v="Yash Bansal"/>
        <s v="Charvi Goyal"/>
        <s v="Omkar Joshi"/>
        <s v="Ananya Basu"/>
        <s v="Vaishnavi Ahuja"/>
        <s v="Charvi Upadhyay"/>
        <s v="Neha Sen"/>
        <s v="Yash Reddy"/>
        <s v="Sandeep Panigrahi"/>
        <s v="Amit Iyengar"/>
        <s v="Juhi Naidu"/>
        <s v="Raman Pillai"/>
        <s v="Kamya Bhandari"/>
        <s v="Sunita Shinde"/>
        <s v="Charvi Bajaj"/>
        <s v="Vandana Chatterjee"/>
        <s v="Arjun Desai"/>
        <s v="Trisha Iyengar"/>
        <s v="Gauri Mahajan"/>
        <s v="Mira Karmakar"/>
        <s v="Sagar Tiwari"/>
        <s v="Pranav Bedi"/>
        <s v="Samir Patel"/>
        <s v="Prerna Datta"/>
        <s v="Anil Rajput"/>
        <s v="Kajal Balakrishnan"/>
        <s v="Laxmi Mishra"/>
        <s v="Khushi Nair"/>
        <s v="Aman Bhatt"/>
        <s v="Diya Patel"/>
        <s v="Anirudh Agarwal"/>
        <s v="Neha Patel"/>
        <s v="Yamini Shah"/>
        <s v="Rahul Bhowmick"/>
        <s v="Amit Roy"/>
        <s v="Raina Menon"/>
        <s v="Sakshi Babu"/>
        <s v="Pallavi Kapoor"/>
        <s v="Nisha Sengupta"/>
        <s v="Ayush Jain"/>
        <s v="Abhinav Rai"/>
        <s v="Pranav Taneja"/>
        <s v="Mayank Shetty"/>
        <s v="Niyati Rizvi"/>
        <s v="Anushka Sengupta"/>
        <s v="Deepak Pillai"/>
        <s v="Neelam Datta"/>
        <s v="Vaishnavi Bhardwaj"/>
        <s v="Yash Swain"/>
        <s v="Ishita Verma"/>
        <s v="Deepa Sengupta"/>
        <s v="Zubin Bose"/>
        <s v="Radhika Sharma"/>
        <s v="Anirudh Basu"/>
        <s v="Ishita Bhardwaj"/>
        <s v="Yamini Goyal"/>
        <s v="Nilesh Mittal"/>
        <s v="Ishita Chauhan"/>
        <s v="Mohit Murthy"/>
        <s v="Gaurav Reddy"/>
        <s v="Amit Kapoor"/>
        <s v="Kavya Chaudhary"/>
        <s v="Sandeep Dubey"/>
        <s v="Akash Trivedi"/>
        <s v="Anushka Kaushik"/>
        <s v="Vaishnavi Naik"/>
        <s v="Yamini Dua"/>
        <s v="Navya Shetty"/>
        <s v="Pallavi Subramanian"/>
        <s v="Pankaj Datta"/>
        <s v="Yash Iyengar"/>
        <s v="Pallavi Mahajan"/>
        <s v="Anushka Garg"/>
        <s v="Sana Panigrahi"/>
        <s v="Sandhya Desai"/>
        <s v="Aditi Basu"/>
        <s v="Bhavna Saxena"/>
        <s v="Manish Soni"/>
        <s v="Varun Chauhan"/>
        <s v="Sanjana Gandhi"/>
        <s v="Gauri Karmakar"/>
        <s v="Laxmi Bansal"/>
        <s v="Ishaan Sharma"/>
        <s v="Kamya Tiwari"/>
        <s v="Vikram Sharma"/>
        <s v="Sumit Desai"/>
        <s v="Chetan Nair"/>
        <s v="Vikram Kulkarni"/>
        <s v="Prachi Patel"/>
        <s v="Shreya Rajput"/>
        <s v="Pankaj Varma"/>
        <s v="Anirudh Joshi"/>
        <s v="Ayush Dhawan"/>
        <s v="Aaradhya Tiwari"/>
        <s v="Chetan Karmakar"/>
        <s v="Pankaj Kaushik"/>
        <s v="Niyati Tiwari"/>
        <s v="Abhinav Kumar"/>
        <s v="Bhavesh Khanna"/>
        <s v="Abhinav Saini"/>
        <s v="Aniket Kashyap"/>
        <s v="Mahima Karan"/>
        <s v="Amrita Kohli"/>
        <s v="Prateek Datta"/>
        <s v="Shalini Singh"/>
        <s v="Vishal Patel"/>
        <s v="Aditi Pani"/>
        <s v="Chetan Barman"/>
        <s v="Akash Parikh"/>
        <s v="Charvi Kapoor"/>
        <s v="Pranav Jha"/>
        <s v="Sachin Karan"/>
        <s v="Pranav Nagar"/>
        <s v="Deepa Agarwal"/>
        <s v="Mira Vyas"/>
        <s v="Aaradhya Bedi"/>
        <s v="Raina Varma"/>
        <s v="Deepak Balakrishnan"/>
        <s v="Neelam Yadav"/>
        <s v="Aaradhya Iyer"/>
        <s v="Sanjay Yadav"/>
        <s v="Vikas Saha"/>
        <s v="Neelam Babu"/>
        <s v="Kamya Barman"/>
        <s v="Charvi Rizvi"/>
        <s v="Diya Saksena"/>
        <s v="Mayank Rizvi"/>
        <s v="Neha Verma"/>
        <s v="Rakesh Parmar"/>
        <s v="Rakesh Bhandari"/>
        <s v="Rajat Sengupta"/>
        <s v="Sakshi Saxena"/>
        <s v="Pallavi Yadav"/>
        <s v="Vaishnavi Mishra"/>
        <s v="Sachin Dubey"/>
        <s v="Sachin Saha"/>
        <s v="Radhika Solanki"/>
        <s v="Sumit Chopra"/>
        <s v="Sunita Rao"/>
        <s v="Shalini Jha"/>
        <s v="Anil Tyagi"/>
        <s v="Nikita Rao"/>
        <s v="Ayush Pawar"/>
        <s v="Diya Tripathi"/>
        <s v="Ishaan Karan"/>
        <s v="Pallavi Kulkarni"/>
        <s v="Shashank Bansal"/>
        <s v="Anushka Shinde"/>
        <s v="Sandeep Upadhyay"/>
        <s v="Neelam Bhowmick"/>
        <s v="Shalini Malhotra"/>
        <s v="Aarav Mundra"/>
        <s v="Raj Desai"/>
        <s v="Siddharth Iyengar"/>
        <s v="Gauri Nagar"/>
        <s v="Ishita Patil"/>
        <s v="Pranav Menon"/>
        <s v="Ayush Shinde"/>
        <s v="Saloni Iyengar"/>
        <s v="Deepak Rai"/>
        <s v="Amrita Pawar"/>
        <s v="Harpreet Karan"/>
        <s v="Gaurav Ranganathan"/>
        <s v="Sakshi Basu"/>
        <s v="Khushi Shetty"/>
        <s v="Riya Murthy"/>
        <s v="Kamya Joshi"/>
        <s v="Anjali Wadhwa"/>
        <s v="Vikram Dua"/>
        <s v="Prerna Kumar"/>
        <s v="Anushka Varma"/>
        <s v="Vaishnavi Sen"/>
        <s v="Amit Saha"/>
        <s v="Jahnvi Gokhale"/>
        <s v="Bhavna Bajaj"/>
        <s v="Laxmi Roy"/>
        <s v="Sonal Panigrahi"/>
        <s v="Mohit Iyengar"/>
        <s v="Jahnvi Dixit"/>
        <s v="Rahul Jaiswal"/>
        <s v="Bhavesh Babu"/>
        <s v="Dhruv Sharma"/>
        <s v="Pallavi Ranganathan"/>
        <s v="Vishal Rajput"/>
        <s v="Anil Choudhary"/>
        <s v="Zoya Mukherjee"/>
        <s v="Sachin Tyagi"/>
        <s v="Raman Vyas"/>
        <s v="Sakshi Tripathi"/>
        <s v="Radhika Nagar"/>
        <s v="Abhinav Pani"/>
        <s v="Sagar Naidu"/>
        <s v="Yamini Roy"/>
        <s v="Rakesh Khanna"/>
        <s v="Zoya Swain"/>
        <s v="Gauri Tyagi"/>
        <s v="Abhay Yadav"/>
        <s v="Bhavna Ranganathan"/>
        <s v="Aditya Bose"/>
        <s v="Anil Kadam"/>
        <s v="Navya Tiwari"/>
        <s v="Ashish Dhawan"/>
        <s v="Uday Tiwari"/>
        <s v="Vishal Naik"/>
        <s v="Ashish Murthy"/>
        <s v="Bhavna Jaiswal"/>
        <s v="Ishaan Dubey"/>
        <s v="Rohit Pandey"/>
        <s v="Sumit Jaiswal"/>
        <s v="Dhruv Mehta"/>
        <s v="Vishal Rai"/>
        <s v="Vikram Mehra"/>
        <s v="Charvi Malhotra"/>
        <s v="Ayush Pillai"/>
        <s v="Vikas Naidu"/>
        <s v="Ayush Devi"/>
        <s v="Sunita Thakur"/>
        <s v="Divya Desai"/>
        <s v="Khushi Chaudhary"/>
        <s v="Nisha Bose"/>
        <s v="Gauri Shekhar"/>
        <s v="Ayush Rai"/>
        <s v="Siddharth Varma"/>
        <s v="Neelam Garg"/>
        <s v="Suresh Panigrahi"/>
        <s v="Anika Vyas"/>
        <s v="Nilesh Bhardwaj"/>
        <s v="Sandeep Bhowmick"/>
        <s v="Sonal Singh"/>
        <s v="Arnav Kashyap"/>
        <s v="Nikita Bhatt"/>
        <s v="Tanvi Nair"/>
        <s v="Ayush Parmar"/>
        <s v="Sakshi Murthy"/>
        <s v="Tanvi Bhowmick"/>
        <s v="Sumit Ahuja"/>
        <s v="Sana Trivedi"/>
        <s v="Uday Dua"/>
        <s v="Prerna Pandey"/>
        <s v="Nilesh Sen"/>
        <s v="Niyati Mukherjee"/>
        <s v="Vandana Mittal"/>
        <s v="Nisha Gokhale"/>
        <s v="Saurabh Jain"/>
        <s v="Yamini Sen"/>
        <s v="Nisha Kulkarni"/>
        <s v="Kajal Das"/>
        <s v="Nikita Mishra"/>
        <s v="Mayank Pasha"/>
        <s v="Vishal Karmakar"/>
        <s v="Jatin Parikh"/>
        <s v="Omkar Mahajan"/>
        <s v="Anushka Prasad"/>
        <s v="Suresh Kohli"/>
        <s v="Nikita Basu"/>
        <s v="Omkar Roy"/>
        <s v="Laxmi Deshmukh"/>
        <s v="Bhavna Agarwal"/>
        <s v="Sandhya Das"/>
        <s v="Chetan Tripathi"/>
        <s v="Sana Sinha"/>
        <s v="Anjali Kumar"/>
        <s v="Sarika Nagar"/>
        <s v="Kajal Thakur"/>
        <s v="Harsh Mehra"/>
        <s v="Sunita Saxena"/>
        <s v="Harpreet Soni"/>
        <s v="Rakesh Ahuja"/>
        <s v="Prerna Ghosh"/>
        <s v="Ananya Joshi"/>
        <s v="Sakshi Pathak"/>
        <s v="Suhani Nath"/>
        <s v="Aisha Thakur"/>
        <s v="Sumit Gandhi"/>
        <s v="Rakesh Sengupta"/>
        <s v="Divya Thakur"/>
        <s v="Jatin Desai"/>
        <s v="Rakesh Ghosh"/>
        <s v="Gauri Dua"/>
        <s v="Sana Pathak"/>
        <s v="Zubin Rajput"/>
        <s v="Aditya Choudhary"/>
        <s v="Raman Rana"/>
        <s v="Sonal Kulkarni"/>
        <s v="Ashish Vyas"/>
        <s v="Ashish Balakrishnan"/>
        <s v="Sandhya Basu"/>
        <s v="Omkar Datta"/>
        <s v="Jahnvi Prasad"/>
        <s v="Sumit Murthy"/>
        <s v="Diya Rana"/>
        <s v="Suhani Mehra"/>
        <s v="Nirav Bedi"/>
        <s v="Zubin Trivedi"/>
        <s v="Niyati Parmar"/>
        <s v="Nikhil Chatterjee"/>
        <s v="Raj Rai"/>
        <s v="Kavya Bansal"/>
        <s v="Juhi Karmakar"/>
      </sharedItems>
    </cacheField>
    <cacheField name="EMAIL" numFmtId="0">
      <sharedItems/>
    </cacheField>
    <cacheField name="STATE" numFmtId="0">
      <sharedItems count="7">
        <s v="Bangalore"/>
        <s v="Delhi"/>
        <s v="Pune"/>
        <s v="Hyderabad"/>
        <s v="Chennai"/>
        <s v="Mumbai"/>
        <s v="Kolkata"/>
      </sharedItems>
    </cacheField>
    <cacheField name="PRODUCT TYPE" numFmtId="0">
      <sharedItems count="5">
        <s v="Smartwatch"/>
        <s v="Headphones"/>
        <s v="Mobile"/>
        <s v="Tablet"/>
        <s v="Laptop"/>
      </sharedItems>
    </cacheField>
    <cacheField name="PAYMENT MATHOD" numFmtId="0">
      <sharedItems count="4">
        <s v="NetBanking"/>
        <s v="Cash"/>
        <s v="Card"/>
        <s v="UPI"/>
      </sharedItems>
    </cacheField>
    <cacheField name="CUSTOMER GENDER" numFmtId="0">
      <sharedItems count="2">
        <s v="Male"/>
        <s v="Female"/>
      </sharedItems>
    </cacheField>
    <cacheField name="UNIT PRIZE" numFmtId="165">
      <sharedItems containsSemiMixedTypes="0" containsString="0" containsNumber="1" containsInteger="1" minValue="102" maxValue="1989"/>
    </cacheField>
    <cacheField name="SALES" numFmtId="165">
      <sharedItems containsSemiMixedTypes="0" containsString="0" containsNumber="1" containsInteger="1" minValue="440" maxValue="19870"/>
    </cacheField>
    <cacheField name="LOYALTY STATUS" numFmtId="0">
      <sharedItems count="3">
        <s v="Gold"/>
        <s v="Bronze"/>
        <s v="Silver"/>
      </sharedItems>
    </cacheField>
    <cacheField name="PRICE" numFmtId="44">
      <sharedItems containsSemiMixedTypes="0" containsString="0" containsNumber="1" containsInteger="1" minValue="2008" maxValue="4993"/>
    </cacheField>
    <cacheField name="PROFIT" numFmtId="44">
      <sharedItems containsSemiMixedTypes="0" containsString="0" containsNumber="1" containsInteger="1" minValue="4001" maxValue="4500"/>
    </cacheField>
    <cacheField name="Months (ORDER DATE)" numFmtId="0" databaseField="0">
      <fieldGroup base="1">
        <rangePr groupBy="months" startDate="2022-01-04T00:00:00" endDate="2025-12-25T00:00:00"/>
        <groupItems count="14">
          <s v="&lt;04-01-2022"/>
          <s v="Jan"/>
          <s v="Feb"/>
          <s v="Mar"/>
          <s v="Apr"/>
          <s v="May"/>
          <s v="Jun"/>
          <s v="Jul"/>
          <s v="Aug"/>
          <s v="Sep"/>
          <s v="Oct"/>
          <s v="Nov"/>
          <s v="Dec"/>
          <s v="&gt;25-12-2025"/>
        </groupItems>
      </fieldGroup>
    </cacheField>
    <cacheField name="Years (ORDER DATE)" numFmtId="0" databaseField="0">
      <fieldGroup base="1">
        <rangePr groupBy="years" startDate="2022-01-04T00:00:00" endDate="2025-12-25T00:00:00"/>
        <groupItems count="6">
          <s v="&lt;04-01-2022"/>
          <s v="2022"/>
          <s v="2023"/>
          <s v="2024"/>
          <s v="2025"/>
          <s v="&gt;25-12-2025"/>
        </groupItems>
      </fieldGroup>
    </cacheField>
  </cacheFields>
  <extLst>
    <ext xmlns:x14="http://schemas.microsoft.com/office/spreadsheetml/2009/9/main" uri="{725AE2AE-9491-48be-B2B4-4EB974FC3084}">
      <x14:pivotCacheDefinition pivotCacheId="524063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XY303"/>
    <x v="0"/>
    <s v="C0303"/>
    <s v="R-M-L-303"/>
    <n v="4"/>
    <x v="0"/>
    <s v="customer303@example.com"/>
    <x v="0"/>
    <x v="0"/>
    <x v="0"/>
    <x v="0"/>
    <n v="1294"/>
    <n v="5176"/>
    <x v="0"/>
    <n v="4856"/>
    <n v="4037"/>
  </r>
  <r>
    <s v="XY243"/>
    <x v="1"/>
    <s v="C0243"/>
    <s v="R-M-L-243"/>
    <n v="4"/>
    <x v="1"/>
    <s v="customer243@example.com"/>
    <x v="1"/>
    <x v="1"/>
    <x v="1"/>
    <x v="0"/>
    <n v="448"/>
    <n v="1792"/>
    <x v="0"/>
    <n v="2797"/>
    <n v="4375"/>
  </r>
  <r>
    <s v="XY133"/>
    <x v="2"/>
    <s v="C0133"/>
    <s v="R-M-L-133"/>
    <n v="7"/>
    <x v="2"/>
    <s v="customer133@example.com"/>
    <x v="2"/>
    <x v="2"/>
    <x v="2"/>
    <x v="1"/>
    <n v="1810"/>
    <n v="12670"/>
    <x v="1"/>
    <n v="4590"/>
    <n v="4357"/>
  </r>
  <r>
    <s v="XY320"/>
    <x v="3"/>
    <s v="C0320"/>
    <s v="R-M-L-320"/>
    <n v="5"/>
    <x v="3"/>
    <s v="customer320@example.com"/>
    <x v="3"/>
    <x v="1"/>
    <x v="1"/>
    <x v="1"/>
    <n v="1020"/>
    <n v="5100"/>
    <x v="0"/>
    <n v="3916"/>
    <n v="4032"/>
  </r>
  <r>
    <s v="XY358"/>
    <x v="4"/>
    <s v="C0358"/>
    <s v="R-M-L-358"/>
    <n v="4"/>
    <x v="4"/>
    <s v="customer358@example.com"/>
    <x v="2"/>
    <x v="3"/>
    <x v="0"/>
    <x v="1"/>
    <n v="1020"/>
    <n v="4080"/>
    <x v="0"/>
    <n v="4249"/>
    <n v="4227"/>
  </r>
  <r>
    <s v="XY351"/>
    <x v="5"/>
    <s v="C0351"/>
    <s v="R-M-L-351"/>
    <n v="7"/>
    <x v="5"/>
    <s v="customer351@example.com"/>
    <x v="1"/>
    <x v="1"/>
    <x v="2"/>
    <x v="1"/>
    <n v="968"/>
    <n v="6776"/>
    <x v="0"/>
    <n v="4952"/>
    <n v="4246"/>
  </r>
  <r>
    <s v="XY352"/>
    <x v="6"/>
    <s v="C0352"/>
    <s v="R-M-L-352"/>
    <n v="4"/>
    <x v="6"/>
    <s v="customer352@example.com"/>
    <x v="3"/>
    <x v="0"/>
    <x v="3"/>
    <x v="0"/>
    <n v="110"/>
    <n v="440"/>
    <x v="2"/>
    <n v="3251"/>
    <n v="4290"/>
  </r>
  <r>
    <s v="XY467"/>
    <x v="7"/>
    <s v="C0467"/>
    <s v="R-M-L-467"/>
    <n v="10"/>
    <x v="7"/>
    <s v="customer467@example.com"/>
    <x v="2"/>
    <x v="1"/>
    <x v="3"/>
    <x v="0"/>
    <n v="1347"/>
    <n v="13470"/>
    <x v="1"/>
    <n v="3890"/>
    <n v="4025"/>
  </r>
  <r>
    <s v="XY324"/>
    <x v="8"/>
    <s v="C0324"/>
    <s v="R-M-L-324"/>
    <n v="7"/>
    <x v="8"/>
    <s v="customer324@example.com"/>
    <x v="1"/>
    <x v="1"/>
    <x v="2"/>
    <x v="1"/>
    <n v="1397"/>
    <n v="9779"/>
    <x v="1"/>
    <n v="3185"/>
    <n v="4055"/>
  </r>
  <r>
    <s v="XY319"/>
    <x v="9"/>
    <s v="C0319"/>
    <s v="R-M-L-319"/>
    <n v="5"/>
    <x v="9"/>
    <s v="customer319@example.com"/>
    <x v="0"/>
    <x v="0"/>
    <x v="2"/>
    <x v="0"/>
    <n v="1472"/>
    <n v="7360"/>
    <x v="0"/>
    <n v="4275"/>
    <n v="4014"/>
  </r>
  <r>
    <s v="XY421"/>
    <x v="10"/>
    <s v="C0421"/>
    <s v="R-M-L-421"/>
    <n v="5"/>
    <x v="10"/>
    <s v="customer421@example.com"/>
    <x v="1"/>
    <x v="1"/>
    <x v="1"/>
    <x v="0"/>
    <n v="1963"/>
    <n v="9815"/>
    <x v="2"/>
    <n v="4356"/>
    <n v="4258"/>
  </r>
  <r>
    <s v="XY328"/>
    <x v="11"/>
    <s v="C0328"/>
    <s v="R-M-L-328"/>
    <n v="6"/>
    <x v="11"/>
    <s v="customer328@example.com"/>
    <x v="4"/>
    <x v="4"/>
    <x v="1"/>
    <x v="0"/>
    <n v="904"/>
    <n v="5424"/>
    <x v="1"/>
    <n v="3703"/>
    <n v="4322"/>
  </r>
  <r>
    <s v="XY056"/>
    <x v="12"/>
    <s v="C0056"/>
    <s v="R-M-L-056"/>
    <n v="5"/>
    <x v="12"/>
    <s v="customer56@example.com"/>
    <x v="2"/>
    <x v="3"/>
    <x v="1"/>
    <x v="0"/>
    <n v="136"/>
    <n v="680"/>
    <x v="2"/>
    <n v="4749"/>
    <n v="4500"/>
  </r>
  <r>
    <s v="XY013"/>
    <x v="12"/>
    <s v="C0013"/>
    <s v="R-M-L-013"/>
    <n v="7"/>
    <x v="13"/>
    <s v="customer13@example.com"/>
    <x v="0"/>
    <x v="4"/>
    <x v="3"/>
    <x v="1"/>
    <n v="1212"/>
    <n v="8484"/>
    <x v="2"/>
    <n v="4894"/>
    <n v="4255"/>
  </r>
  <r>
    <s v="XY085"/>
    <x v="13"/>
    <s v="C0085"/>
    <s v="R-M-L-085"/>
    <n v="7"/>
    <x v="14"/>
    <s v="customer85@example.com"/>
    <x v="5"/>
    <x v="3"/>
    <x v="0"/>
    <x v="1"/>
    <n v="1276"/>
    <n v="8932"/>
    <x v="0"/>
    <n v="2981"/>
    <n v="4439"/>
  </r>
  <r>
    <s v="XY108"/>
    <x v="14"/>
    <s v="C0108"/>
    <s v="R-M-L-108"/>
    <n v="6"/>
    <x v="15"/>
    <s v="customer108@example.com"/>
    <x v="5"/>
    <x v="2"/>
    <x v="1"/>
    <x v="0"/>
    <n v="1790"/>
    <n v="10740"/>
    <x v="2"/>
    <n v="3785"/>
    <n v="4066"/>
  </r>
  <r>
    <s v="XY132"/>
    <x v="15"/>
    <s v="C0132"/>
    <s v="R-M-L-132"/>
    <n v="7"/>
    <x v="16"/>
    <s v="customer132@example.com"/>
    <x v="6"/>
    <x v="1"/>
    <x v="2"/>
    <x v="1"/>
    <n v="787"/>
    <n v="5509"/>
    <x v="2"/>
    <n v="3326"/>
    <n v="4351"/>
  </r>
  <r>
    <s v="XY251"/>
    <x v="16"/>
    <s v="C0251"/>
    <s v="R-M-L-251"/>
    <n v="7"/>
    <x v="17"/>
    <s v="customer251@example.com"/>
    <x v="5"/>
    <x v="2"/>
    <x v="3"/>
    <x v="1"/>
    <n v="634"/>
    <n v="4438"/>
    <x v="0"/>
    <n v="2096"/>
    <n v="4283"/>
  </r>
  <r>
    <s v="XY215"/>
    <x v="17"/>
    <s v="C0215"/>
    <s v="R-M-L-215"/>
    <n v="6"/>
    <x v="18"/>
    <s v="customer215@example.com"/>
    <x v="1"/>
    <x v="3"/>
    <x v="2"/>
    <x v="0"/>
    <n v="138"/>
    <n v="828"/>
    <x v="2"/>
    <n v="3507"/>
    <n v="4469"/>
  </r>
  <r>
    <s v="XY100"/>
    <x v="18"/>
    <s v="C0100"/>
    <s v="R-M-L-100"/>
    <n v="10"/>
    <x v="19"/>
    <s v="customer100@example.com"/>
    <x v="5"/>
    <x v="1"/>
    <x v="0"/>
    <x v="0"/>
    <n v="181"/>
    <n v="1810"/>
    <x v="0"/>
    <n v="4029"/>
    <n v="4358"/>
  </r>
  <r>
    <s v="XY113"/>
    <x v="18"/>
    <s v="C0113"/>
    <s v="R-M-L-113"/>
    <n v="4"/>
    <x v="20"/>
    <s v="customer113@example.com"/>
    <x v="4"/>
    <x v="0"/>
    <x v="3"/>
    <x v="0"/>
    <n v="1163"/>
    <n v="4652"/>
    <x v="0"/>
    <n v="2301"/>
    <n v="4161"/>
  </r>
  <r>
    <s v="XY198"/>
    <x v="19"/>
    <s v="C0198"/>
    <s v="R-M-L-198"/>
    <n v="5"/>
    <x v="21"/>
    <s v="customer198@example.com"/>
    <x v="0"/>
    <x v="3"/>
    <x v="2"/>
    <x v="1"/>
    <n v="1230"/>
    <n v="6150"/>
    <x v="0"/>
    <n v="4660"/>
    <n v="4095"/>
  </r>
  <r>
    <s v="XY349"/>
    <x v="20"/>
    <s v="C0349"/>
    <s v="R-M-L-349"/>
    <n v="6"/>
    <x v="22"/>
    <s v="customer349@example.com"/>
    <x v="6"/>
    <x v="0"/>
    <x v="0"/>
    <x v="0"/>
    <n v="309"/>
    <n v="1854"/>
    <x v="2"/>
    <n v="2763"/>
    <n v="4111"/>
  </r>
  <r>
    <s v="XY309"/>
    <x v="21"/>
    <s v="C0309"/>
    <s v="R-M-L-309"/>
    <n v="8"/>
    <x v="23"/>
    <s v="customer309@example.com"/>
    <x v="0"/>
    <x v="3"/>
    <x v="0"/>
    <x v="0"/>
    <n v="1740"/>
    <n v="13920"/>
    <x v="0"/>
    <n v="2262"/>
    <n v="4165"/>
  </r>
  <r>
    <s v="XY414"/>
    <x v="22"/>
    <s v="C0414"/>
    <s v="R-M-L-414"/>
    <n v="4"/>
    <x v="24"/>
    <s v="customer414@example.com"/>
    <x v="5"/>
    <x v="4"/>
    <x v="0"/>
    <x v="1"/>
    <n v="1243"/>
    <n v="4972"/>
    <x v="1"/>
    <n v="3816"/>
    <n v="4410"/>
  </r>
  <r>
    <s v="XY355"/>
    <x v="23"/>
    <s v="C0355"/>
    <s v="R-M-L-355"/>
    <n v="9"/>
    <x v="25"/>
    <s v="customer355@example.com"/>
    <x v="2"/>
    <x v="2"/>
    <x v="1"/>
    <x v="1"/>
    <n v="860"/>
    <n v="7740"/>
    <x v="1"/>
    <n v="2892"/>
    <n v="4040"/>
  </r>
  <r>
    <s v="XY310"/>
    <x v="23"/>
    <s v="C0310"/>
    <s v="R-M-L-310"/>
    <n v="8"/>
    <x v="26"/>
    <s v="customer310@example.com"/>
    <x v="3"/>
    <x v="4"/>
    <x v="2"/>
    <x v="1"/>
    <n v="1291"/>
    <n v="10328"/>
    <x v="2"/>
    <n v="4591"/>
    <n v="4178"/>
  </r>
  <r>
    <s v="XY282"/>
    <x v="24"/>
    <s v="C0282"/>
    <s v="R-M-L-282"/>
    <n v="6"/>
    <x v="27"/>
    <s v="customer282@example.com"/>
    <x v="5"/>
    <x v="0"/>
    <x v="0"/>
    <x v="1"/>
    <n v="1790"/>
    <n v="10740"/>
    <x v="2"/>
    <n v="3919"/>
    <n v="4133"/>
  </r>
  <r>
    <s v="XY275"/>
    <x v="24"/>
    <s v="C0275"/>
    <s v="R-M-L-275"/>
    <n v="8"/>
    <x v="28"/>
    <s v="customer275@example.com"/>
    <x v="2"/>
    <x v="4"/>
    <x v="3"/>
    <x v="0"/>
    <n v="139"/>
    <n v="1112"/>
    <x v="1"/>
    <n v="4757"/>
    <n v="4033"/>
  </r>
  <r>
    <s v="XY235"/>
    <x v="24"/>
    <s v="C0235"/>
    <s v="R-M-L-235"/>
    <n v="8"/>
    <x v="29"/>
    <s v="customer235@example.com"/>
    <x v="3"/>
    <x v="2"/>
    <x v="1"/>
    <x v="1"/>
    <n v="377"/>
    <n v="3016"/>
    <x v="1"/>
    <n v="2945"/>
    <n v="4158"/>
  </r>
  <r>
    <s v="XY161"/>
    <x v="25"/>
    <s v="C0161"/>
    <s v="R-M-L-161"/>
    <n v="8"/>
    <x v="30"/>
    <s v="customer161@example.com"/>
    <x v="4"/>
    <x v="1"/>
    <x v="1"/>
    <x v="1"/>
    <n v="1621"/>
    <n v="12968"/>
    <x v="2"/>
    <n v="4153"/>
    <n v="4072"/>
  </r>
  <r>
    <s v="XY102"/>
    <x v="26"/>
    <s v="C0102"/>
    <s v="R-M-L-102"/>
    <n v="6"/>
    <x v="31"/>
    <s v="customer102@example.com"/>
    <x v="6"/>
    <x v="3"/>
    <x v="0"/>
    <x v="0"/>
    <n v="1094"/>
    <n v="6564"/>
    <x v="2"/>
    <n v="3579"/>
    <n v="4175"/>
  </r>
  <r>
    <s v="XY374"/>
    <x v="26"/>
    <s v="C0374"/>
    <s v="R-M-L-374"/>
    <n v="5"/>
    <x v="32"/>
    <s v="customer374@example.com"/>
    <x v="6"/>
    <x v="1"/>
    <x v="2"/>
    <x v="1"/>
    <n v="826"/>
    <n v="4130"/>
    <x v="2"/>
    <n v="2398"/>
    <n v="4258"/>
  </r>
  <r>
    <s v="XY054"/>
    <x v="27"/>
    <s v="C0054"/>
    <s v="R-M-L-054"/>
    <n v="4"/>
    <x v="33"/>
    <s v="customer54@example.com"/>
    <x v="2"/>
    <x v="1"/>
    <x v="2"/>
    <x v="1"/>
    <n v="619"/>
    <n v="2476"/>
    <x v="0"/>
    <n v="4311"/>
    <n v="4190"/>
  </r>
  <r>
    <s v="XY335"/>
    <x v="28"/>
    <s v="C0335"/>
    <s v="R-M-L-335"/>
    <n v="5"/>
    <x v="34"/>
    <s v="customer335@example.com"/>
    <x v="4"/>
    <x v="1"/>
    <x v="1"/>
    <x v="1"/>
    <n v="1660"/>
    <n v="8300"/>
    <x v="2"/>
    <n v="2563"/>
    <n v="4419"/>
  </r>
  <r>
    <s v="XY348"/>
    <x v="29"/>
    <s v="C0348"/>
    <s v="R-M-L-348"/>
    <n v="9"/>
    <x v="35"/>
    <s v="customer348@example.com"/>
    <x v="3"/>
    <x v="2"/>
    <x v="2"/>
    <x v="0"/>
    <n v="671"/>
    <n v="6039"/>
    <x v="2"/>
    <n v="3688"/>
    <n v="4498"/>
  </r>
  <r>
    <s v="XY380"/>
    <x v="29"/>
    <s v="C0380"/>
    <s v="R-M-L-380"/>
    <n v="10"/>
    <x v="36"/>
    <s v="customer380@example.com"/>
    <x v="0"/>
    <x v="1"/>
    <x v="0"/>
    <x v="1"/>
    <n v="1185"/>
    <n v="11850"/>
    <x v="0"/>
    <n v="3763"/>
    <n v="4433"/>
  </r>
  <r>
    <s v="XY443"/>
    <x v="30"/>
    <s v="C0443"/>
    <s v="R-M-L-443"/>
    <n v="7"/>
    <x v="37"/>
    <s v="customer443@example.com"/>
    <x v="6"/>
    <x v="1"/>
    <x v="1"/>
    <x v="1"/>
    <n v="774"/>
    <n v="5418"/>
    <x v="0"/>
    <n v="4229"/>
    <n v="4335"/>
  </r>
  <r>
    <s v="XY372"/>
    <x v="31"/>
    <s v="C0372"/>
    <s v="R-M-L-372"/>
    <n v="7"/>
    <x v="38"/>
    <s v="customer372@example.com"/>
    <x v="3"/>
    <x v="1"/>
    <x v="1"/>
    <x v="1"/>
    <n v="789"/>
    <n v="5523"/>
    <x v="1"/>
    <n v="3031"/>
    <n v="4213"/>
  </r>
  <r>
    <s v="XY119"/>
    <x v="32"/>
    <s v="C0119"/>
    <s v="R-M-L-119"/>
    <n v="6"/>
    <x v="39"/>
    <s v="customer119@example.com"/>
    <x v="6"/>
    <x v="1"/>
    <x v="2"/>
    <x v="1"/>
    <n v="128"/>
    <n v="768"/>
    <x v="1"/>
    <n v="3533"/>
    <n v="4239"/>
  </r>
  <r>
    <s v="XY120"/>
    <x v="33"/>
    <s v="C0120"/>
    <s v="R-M-L-120"/>
    <n v="5"/>
    <x v="40"/>
    <s v="customer120@example.com"/>
    <x v="2"/>
    <x v="3"/>
    <x v="1"/>
    <x v="0"/>
    <n v="1013"/>
    <n v="5065"/>
    <x v="2"/>
    <n v="4295"/>
    <n v="4248"/>
  </r>
  <r>
    <s v="XY337"/>
    <x v="33"/>
    <s v="C0337"/>
    <s v="R-M-L-337"/>
    <n v="7"/>
    <x v="41"/>
    <s v="customer337@example.com"/>
    <x v="3"/>
    <x v="1"/>
    <x v="3"/>
    <x v="1"/>
    <n v="344"/>
    <n v="2408"/>
    <x v="2"/>
    <n v="2962"/>
    <n v="4142"/>
  </r>
  <r>
    <s v="XY150"/>
    <x v="34"/>
    <s v="C0150"/>
    <s v="R-M-L-150"/>
    <n v="10"/>
    <x v="42"/>
    <s v="customer150@example.com"/>
    <x v="6"/>
    <x v="1"/>
    <x v="0"/>
    <x v="1"/>
    <n v="1433"/>
    <n v="14330"/>
    <x v="2"/>
    <n v="2172"/>
    <n v="4011"/>
  </r>
  <r>
    <s v="XY057"/>
    <x v="35"/>
    <s v="C0057"/>
    <s v="R-M-L-057"/>
    <n v="4"/>
    <x v="43"/>
    <s v="customer57@example.com"/>
    <x v="6"/>
    <x v="1"/>
    <x v="3"/>
    <x v="0"/>
    <n v="141"/>
    <n v="564"/>
    <x v="1"/>
    <n v="2497"/>
    <n v="4046"/>
  </r>
  <r>
    <s v="XY486"/>
    <x v="36"/>
    <s v="C0486"/>
    <s v="R-M-L-486"/>
    <n v="4"/>
    <x v="44"/>
    <s v="customer486@example.com"/>
    <x v="1"/>
    <x v="3"/>
    <x v="1"/>
    <x v="0"/>
    <n v="1035"/>
    <n v="4140"/>
    <x v="1"/>
    <n v="3777"/>
    <n v="4365"/>
  </r>
  <r>
    <s v="XY141"/>
    <x v="37"/>
    <s v="C0141"/>
    <s v="R-M-L-141"/>
    <n v="10"/>
    <x v="45"/>
    <s v="customer141@example.com"/>
    <x v="1"/>
    <x v="1"/>
    <x v="1"/>
    <x v="1"/>
    <n v="688"/>
    <n v="6880"/>
    <x v="0"/>
    <n v="2121"/>
    <n v="4392"/>
  </r>
  <r>
    <s v="XY287"/>
    <x v="38"/>
    <s v="C0287"/>
    <s v="R-M-L-287"/>
    <n v="5"/>
    <x v="46"/>
    <s v="customer287@example.com"/>
    <x v="1"/>
    <x v="1"/>
    <x v="0"/>
    <x v="1"/>
    <n v="1694"/>
    <n v="8470"/>
    <x v="0"/>
    <n v="4987"/>
    <n v="4145"/>
  </r>
  <r>
    <s v="XY420"/>
    <x v="39"/>
    <s v="C0420"/>
    <s v="R-M-L-420"/>
    <n v="8"/>
    <x v="47"/>
    <s v="customer420@example.com"/>
    <x v="2"/>
    <x v="0"/>
    <x v="0"/>
    <x v="1"/>
    <n v="830"/>
    <n v="6640"/>
    <x v="0"/>
    <n v="3465"/>
    <n v="4079"/>
  </r>
  <r>
    <s v="XY028"/>
    <x v="39"/>
    <s v="C0028"/>
    <s v="R-M-L-028"/>
    <n v="7"/>
    <x v="48"/>
    <s v="customer28@example.com"/>
    <x v="6"/>
    <x v="0"/>
    <x v="2"/>
    <x v="1"/>
    <n v="1811"/>
    <n v="12677"/>
    <x v="1"/>
    <n v="3709"/>
    <n v="4084"/>
  </r>
  <r>
    <s v="XY326"/>
    <x v="40"/>
    <s v="C0326"/>
    <s v="R-M-L-326"/>
    <n v="7"/>
    <x v="49"/>
    <s v="customer326@example.com"/>
    <x v="0"/>
    <x v="4"/>
    <x v="1"/>
    <x v="1"/>
    <n v="1072"/>
    <n v="7504"/>
    <x v="1"/>
    <n v="4689"/>
    <n v="4227"/>
  </r>
  <r>
    <s v="XY081"/>
    <x v="41"/>
    <s v="C0081"/>
    <s v="R-M-L-081"/>
    <n v="9"/>
    <x v="50"/>
    <s v="customer81@example.com"/>
    <x v="4"/>
    <x v="1"/>
    <x v="1"/>
    <x v="1"/>
    <n v="1323"/>
    <n v="11907"/>
    <x v="1"/>
    <n v="4084"/>
    <n v="4058"/>
  </r>
  <r>
    <s v="XY244"/>
    <x v="42"/>
    <s v="C0244"/>
    <s v="R-M-L-244"/>
    <n v="9"/>
    <x v="51"/>
    <s v="customer244@example.com"/>
    <x v="5"/>
    <x v="3"/>
    <x v="0"/>
    <x v="0"/>
    <n v="501"/>
    <n v="4509"/>
    <x v="1"/>
    <n v="4265"/>
    <n v="4173"/>
  </r>
  <r>
    <s v="XY168"/>
    <x v="42"/>
    <s v="C0168"/>
    <s v="R-M-L-168"/>
    <n v="5"/>
    <x v="52"/>
    <s v="customer168@example.com"/>
    <x v="5"/>
    <x v="1"/>
    <x v="2"/>
    <x v="1"/>
    <n v="1694"/>
    <n v="8470"/>
    <x v="0"/>
    <n v="4581"/>
    <n v="4254"/>
  </r>
  <r>
    <s v="XY482"/>
    <x v="43"/>
    <s v="C0482"/>
    <s v="R-M-L-482"/>
    <n v="6"/>
    <x v="53"/>
    <s v="customer482@example.com"/>
    <x v="2"/>
    <x v="0"/>
    <x v="0"/>
    <x v="1"/>
    <n v="858"/>
    <n v="5148"/>
    <x v="0"/>
    <n v="2049"/>
    <n v="4177"/>
  </r>
  <r>
    <s v="XY334"/>
    <x v="44"/>
    <s v="C0334"/>
    <s v="R-M-L-334"/>
    <n v="9"/>
    <x v="54"/>
    <s v="customer334@example.com"/>
    <x v="0"/>
    <x v="4"/>
    <x v="0"/>
    <x v="1"/>
    <n v="525"/>
    <n v="4725"/>
    <x v="1"/>
    <n v="2390"/>
    <n v="4420"/>
  </r>
  <r>
    <s v="XY376"/>
    <x v="45"/>
    <s v="C0376"/>
    <s v="R-M-L-376"/>
    <n v="10"/>
    <x v="55"/>
    <s v="customer376@example.com"/>
    <x v="6"/>
    <x v="0"/>
    <x v="0"/>
    <x v="1"/>
    <n v="692"/>
    <n v="6920"/>
    <x v="1"/>
    <n v="2084"/>
    <n v="4150"/>
  </r>
  <r>
    <s v="XY015"/>
    <x v="46"/>
    <s v="C0015"/>
    <s v="R-M-L-015"/>
    <n v="9"/>
    <x v="56"/>
    <s v="customer15@example.com"/>
    <x v="3"/>
    <x v="4"/>
    <x v="2"/>
    <x v="1"/>
    <n v="693"/>
    <n v="6237"/>
    <x v="2"/>
    <n v="3678"/>
    <n v="4157"/>
  </r>
  <r>
    <s v="XY033"/>
    <x v="47"/>
    <s v="C0033"/>
    <s v="R-M-L-033"/>
    <n v="9"/>
    <x v="57"/>
    <s v="customer33@example.com"/>
    <x v="0"/>
    <x v="3"/>
    <x v="1"/>
    <x v="1"/>
    <n v="434"/>
    <n v="3906"/>
    <x v="0"/>
    <n v="3348"/>
    <n v="4181"/>
  </r>
  <r>
    <s v="XY088"/>
    <x v="48"/>
    <s v="C0088"/>
    <s v="R-M-L-088"/>
    <n v="5"/>
    <x v="58"/>
    <s v="customer88@example.com"/>
    <x v="6"/>
    <x v="4"/>
    <x v="3"/>
    <x v="1"/>
    <n v="439"/>
    <n v="2195"/>
    <x v="2"/>
    <n v="4201"/>
    <n v="4206"/>
  </r>
  <r>
    <s v="XY179"/>
    <x v="48"/>
    <s v="C0179"/>
    <s v="R-M-L-179"/>
    <n v="8"/>
    <x v="59"/>
    <s v="customer179@example.com"/>
    <x v="3"/>
    <x v="0"/>
    <x v="1"/>
    <x v="0"/>
    <n v="405"/>
    <n v="3240"/>
    <x v="0"/>
    <n v="2027"/>
    <n v="4140"/>
  </r>
  <r>
    <s v="XY339"/>
    <x v="49"/>
    <s v="C0339"/>
    <s v="R-M-L-339"/>
    <n v="10"/>
    <x v="60"/>
    <s v="customer339@example.com"/>
    <x v="2"/>
    <x v="1"/>
    <x v="2"/>
    <x v="1"/>
    <n v="1696"/>
    <n v="16960"/>
    <x v="0"/>
    <n v="2140"/>
    <n v="4371"/>
  </r>
  <r>
    <s v="XY391"/>
    <x v="50"/>
    <s v="C0391"/>
    <s v="R-M-L-391"/>
    <n v="6"/>
    <x v="61"/>
    <s v="customer391@example.com"/>
    <x v="5"/>
    <x v="1"/>
    <x v="1"/>
    <x v="0"/>
    <n v="1034"/>
    <n v="6204"/>
    <x v="0"/>
    <n v="3153"/>
    <n v="4270"/>
  </r>
  <r>
    <s v="XY071"/>
    <x v="51"/>
    <s v="C0071"/>
    <s v="R-M-L-071"/>
    <n v="7"/>
    <x v="62"/>
    <s v="customer71@example.com"/>
    <x v="5"/>
    <x v="2"/>
    <x v="0"/>
    <x v="1"/>
    <n v="1204"/>
    <n v="8428"/>
    <x v="1"/>
    <n v="2814"/>
    <n v="4386"/>
  </r>
  <r>
    <s v="XY495"/>
    <x v="51"/>
    <s v="C0495"/>
    <s v="R-M-L-495"/>
    <n v="8"/>
    <x v="63"/>
    <s v="customer495@example.com"/>
    <x v="4"/>
    <x v="0"/>
    <x v="1"/>
    <x v="1"/>
    <n v="1183"/>
    <n v="9464"/>
    <x v="0"/>
    <n v="3280"/>
    <n v="4329"/>
  </r>
  <r>
    <s v="XY317"/>
    <x v="52"/>
    <s v="C0317"/>
    <s v="R-M-L-317"/>
    <n v="5"/>
    <x v="64"/>
    <s v="customer317@example.com"/>
    <x v="0"/>
    <x v="2"/>
    <x v="0"/>
    <x v="1"/>
    <n v="1896"/>
    <n v="9480"/>
    <x v="1"/>
    <n v="3341"/>
    <n v="4497"/>
  </r>
  <r>
    <s v="XY125"/>
    <x v="53"/>
    <s v="C0125"/>
    <s v="R-M-L-125"/>
    <n v="5"/>
    <x v="65"/>
    <s v="customer125@example.com"/>
    <x v="5"/>
    <x v="1"/>
    <x v="0"/>
    <x v="0"/>
    <n v="1489"/>
    <n v="7445"/>
    <x v="1"/>
    <n v="4620"/>
    <n v="4159"/>
  </r>
  <r>
    <s v="XY152"/>
    <x v="54"/>
    <s v="C0152"/>
    <s v="R-M-L-152"/>
    <n v="4"/>
    <x v="66"/>
    <s v="customer152@example.com"/>
    <x v="2"/>
    <x v="0"/>
    <x v="3"/>
    <x v="1"/>
    <n v="1163"/>
    <n v="4652"/>
    <x v="1"/>
    <n v="2034"/>
    <n v="4139"/>
  </r>
  <r>
    <s v="XY343"/>
    <x v="55"/>
    <s v="C0343"/>
    <s v="R-M-L-343"/>
    <n v="10"/>
    <x v="67"/>
    <s v="customer343@example.com"/>
    <x v="4"/>
    <x v="4"/>
    <x v="3"/>
    <x v="1"/>
    <n v="137"/>
    <n v="1370"/>
    <x v="0"/>
    <n v="4164"/>
    <n v="4229"/>
  </r>
  <r>
    <s v="XY422"/>
    <x v="56"/>
    <s v="C0422"/>
    <s v="R-M-L-422"/>
    <n v="6"/>
    <x v="68"/>
    <s v="customer422@example.com"/>
    <x v="4"/>
    <x v="4"/>
    <x v="2"/>
    <x v="0"/>
    <n v="1089"/>
    <n v="6534"/>
    <x v="2"/>
    <n v="4099"/>
    <n v="4218"/>
  </r>
  <r>
    <s v="XY225"/>
    <x v="57"/>
    <s v="C0225"/>
    <s v="R-M-L-225"/>
    <n v="9"/>
    <x v="69"/>
    <s v="customer225@example.com"/>
    <x v="5"/>
    <x v="1"/>
    <x v="2"/>
    <x v="1"/>
    <n v="1446"/>
    <n v="13014"/>
    <x v="2"/>
    <n v="3055"/>
    <n v="4366"/>
  </r>
  <r>
    <s v="XY047"/>
    <x v="58"/>
    <s v="C0047"/>
    <s v="R-M-L-047"/>
    <n v="7"/>
    <x v="70"/>
    <s v="customer47@example.com"/>
    <x v="0"/>
    <x v="1"/>
    <x v="3"/>
    <x v="1"/>
    <n v="1237"/>
    <n v="8659"/>
    <x v="2"/>
    <n v="3276"/>
    <n v="4094"/>
  </r>
  <r>
    <s v="XY167"/>
    <x v="59"/>
    <s v="C0167"/>
    <s v="R-M-L-167"/>
    <n v="6"/>
    <x v="71"/>
    <s v="customer167@example.com"/>
    <x v="1"/>
    <x v="4"/>
    <x v="3"/>
    <x v="1"/>
    <n v="1727"/>
    <n v="10362"/>
    <x v="1"/>
    <n v="2792"/>
    <n v="4497"/>
  </r>
  <r>
    <s v="XY363"/>
    <x v="60"/>
    <s v="C0363"/>
    <s v="R-M-L-363"/>
    <n v="9"/>
    <x v="72"/>
    <s v="customer363@example.com"/>
    <x v="0"/>
    <x v="1"/>
    <x v="2"/>
    <x v="0"/>
    <n v="325"/>
    <n v="2925"/>
    <x v="0"/>
    <n v="2857"/>
    <n v="4012"/>
  </r>
  <r>
    <s v="XY291"/>
    <x v="61"/>
    <s v="C0291"/>
    <s v="R-M-L-291"/>
    <n v="6"/>
    <x v="73"/>
    <s v="customer291@example.com"/>
    <x v="1"/>
    <x v="1"/>
    <x v="0"/>
    <x v="0"/>
    <n v="1782"/>
    <n v="10692"/>
    <x v="1"/>
    <n v="3406"/>
    <n v="4140"/>
  </r>
  <r>
    <s v="XY445"/>
    <x v="61"/>
    <s v="C0445"/>
    <s v="R-M-L-445"/>
    <n v="7"/>
    <x v="74"/>
    <s v="customer445@example.com"/>
    <x v="0"/>
    <x v="4"/>
    <x v="3"/>
    <x v="1"/>
    <n v="1897"/>
    <n v="13279"/>
    <x v="2"/>
    <n v="2532"/>
    <n v="4080"/>
  </r>
  <r>
    <s v="XY078"/>
    <x v="62"/>
    <s v="C0078"/>
    <s v="R-M-L-078"/>
    <n v="8"/>
    <x v="75"/>
    <s v="customer78@example.com"/>
    <x v="1"/>
    <x v="2"/>
    <x v="1"/>
    <x v="0"/>
    <n v="1816"/>
    <n v="14528"/>
    <x v="2"/>
    <n v="2487"/>
    <n v="4004"/>
  </r>
  <r>
    <s v="XY379"/>
    <x v="63"/>
    <s v="C0379"/>
    <s v="R-M-L-379"/>
    <n v="8"/>
    <x v="76"/>
    <s v="customer379@example.com"/>
    <x v="5"/>
    <x v="1"/>
    <x v="0"/>
    <x v="1"/>
    <n v="581"/>
    <n v="4648"/>
    <x v="0"/>
    <n v="2316"/>
    <n v="4049"/>
  </r>
  <r>
    <s v="XY318"/>
    <x v="64"/>
    <s v="C0318"/>
    <s v="R-M-L-318"/>
    <n v="8"/>
    <x v="77"/>
    <s v="customer318@example.com"/>
    <x v="6"/>
    <x v="2"/>
    <x v="1"/>
    <x v="0"/>
    <n v="1380"/>
    <n v="11040"/>
    <x v="1"/>
    <n v="3295"/>
    <n v="4188"/>
  </r>
  <r>
    <s v="XY164"/>
    <x v="64"/>
    <s v="C0164"/>
    <s v="R-M-L-164"/>
    <n v="6"/>
    <x v="78"/>
    <s v="customer164@example.com"/>
    <x v="3"/>
    <x v="4"/>
    <x v="1"/>
    <x v="0"/>
    <n v="230"/>
    <n v="1380"/>
    <x v="0"/>
    <n v="4171"/>
    <n v="4357"/>
  </r>
  <r>
    <s v="XY238"/>
    <x v="65"/>
    <s v="C0238"/>
    <s v="R-M-L-238"/>
    <n v="8"/>
    <x v="79"/>
    <s v="customer238@example.com"/>
    <x v="3"/>
    <x v="2"/>
    <x v="0"/>
    <x v="1"/>
    <n v="1917"/>
    <n v="15336"/>
    <x v="1"/>
    <n v="3985"/>
    <n v="4500"/>
  </r>
  <r>
    <s v="XY053"/>
    <x v="66"/>
    <s v="C0053"/>
    <s v="R-M-L-053"/>
    <n v="6"/>
    <x v="80"/>
    <s v="customer53@example.com"/>
    <x v="0"/>
    <x v="3"/>
    <x v="0"/>
    <x v="1"/>
    <n v="423"/>
    <n v="2538"/>
    <x v="1"/>
    <n v="2088"/>
    <n v="4006"/>
  </r>
  <r>
    <s v="XY083"/>
    <x v="67"/>
    <s v="C0083"/>
    <s v="R-M-L-083"/>
    <n v="9"/>
    <x v="81"/>
    <s v="customer83@example.com"/>
    <x v="0"/>
    <x v="2"/>
    <x v="0"/>
    <x v="1"/>
    <n v="521"/>
    <n v="4689"/>
    <x v="1"/>
    <n v="3716"/>
    <n v="4073"/>
  </r>
  <r>
    <s v="XY323"/>
    <x v="68"/>
    <s v="C0323"/>
    <s v="R-M-L-323"/>
    <n v="9"/>
    <x v="82"/>
    <s v="customer323@example.com"/>
    <x v="3"/>
    <x v="3"/>
    <x v="0"/>
    <x v="0"/>
    <n v="565"/>
    <n v="5085"/>
    <x v="2"/>
    <n v="2684"/>
    <n v="4347"/>
  </r>
  <r>
    <s v="XY099"/>
    <x v="69"/>
    <s v="C0099"/>
    <s v="R-M-L-099"/>
    <n v="6"/>
    <x v="83"/>
    <s v="customer99@example.com"/>
    <x v="3"/>
    <x v="4"/>
    <x v="0"/>
    <x v="1"/>
    <n v="1432"/>
    <n v="8592"/>
    <x v="2"/>
    <n v="2201"/>
    <n v="4085"/>
  </r>
  <r>
    <s v="XY196"/>
    <x v="69"/>
    <s v="C0196"/>
    <s v="R-M-L-196"/>
    <n v="6"/>
    <x v="84"/>
    <s v="customer196@example.com"/>
    <x v="0"/>
    <x v="3"/>
    <x v="3"/>
    <x v="0"/>
    <n v="1270"/>
    <n v="7620"/>
    <x v="1"/>
    <n v="3698"/>
    <n v="4005"/>
  </r>
  <r>
    <s v="XY074"/>
    <x v="70"/>
    <s v="C0074"/>
    <s v="R-M-L-074"/>
    <n v="5"/>
    <x v="85"/>
    <s v="customer74@example.com"/>
    <x v="3"/>
    <x v="3"/>
    <x v="2"/>
    <x v="1"/>
    <n v="417"/>
    <n v="2085"/>
    <x v="2"/>
    <n v="3631"/>
    <n v="4481"/>
  </r>
  <r>
    <s v="XY298"/>
    <x v="70"/>
    <s v="C0298"/>
    <s v="R-M-L-298"/>
    <n v="6"/>
    <x v="86"/>
    <s v="customer298@example.com"/>
    <x v="3"/>
    <x v="1"/>
    <x v="2"/>
    <x v="1"/>
    <n v="949"/>
    <n v="5694"/>
    <x v="1"/>
    <n v="4246"/>
    <n v="4156"/>
  </r>
  <r>
    <s v="XY159"/>
    <x v="71"/>
    <s v="C0159"/>
    <s v="R-M-L-159"/>
    <n v="6"/>
    <x v="87"/>
    <s v="customer159@example.com"/>
    <x v="1"/>
    <x v="2"/>
    <x v="1"/>
    <x v="1"/>
    <n v="1778"/>
    <n v="10668"/>
    <x v="1"/>
    <n v="3932"/>
    <n v="4431"/>
  </r>
  <r>
    <s v="XY073"/>
    <x v="72"/>
    <s v="C0073"/>
    <s v="R-M-L-073"/>
    <n v="9"/>
    <x v="88"/>
    <s v="customer73@example.com"/>
    <x v="0"/>
    <x v="1"/>
    <x v="3"/>
    <x v="1"/>
    <n v="1449"/>
    <n v="13041"/>
    <x v="1"/>
    <n v="2949"/>
    <n v="4208"/>
  </r>
  <r>
    <s v="XY492"/>
    <x v="72"/>
    <s v="C0492"/>
    <s v="R-M-L-492"/>
    <n v="10"/>
    <x v="89"/>
    <s v="customer492@example.com"/>
    <x v="4"/>
    <x v="1"/>
    <x v="0"/>
    <x v="0"/>
    <n v="1075"/>
    <n v="10750"/>
    <x v="0"/>
    <n v="3367"/>
    <n v="4185"/>
  </r>
  <r>
    <s v="XY183"/>
    <x v="73"/>
    <s v="C0183"/>
    <s v="R-M-L-183"/>
    <n v="5"/>
    <x v="90"/>
    <s v="customer183@example.com"/>
    <x v="3"/>
    <x v="2"/>
    <x v="0"/>
    <x v="1"/>
    <n v="1650"/>
    <n v="8250"/>
    <x v="1"/>
    <n v="4578"/>
    <n v="4408"/>
  </r>
  <r>
    <s v="XY169"/>
    <x v="74"/>
    <s v="C0169"/>
    <s v="R-M-L-169"/>
    <n v="6"/>
    <x v="91"/>
    <s v="customer169@example.com"/>
    <x v="5"/>
    <x v="2"/>
    <x v="0"/>
    <x v="1"/>
    <n v="623"/>
    <n v="3738"/>
    <x v="1"/>
    <n v="2121"/>
    <n v="4077"/>
  </r>
  <r>
    <s v="XY012"/>
    <x v="75"/>
    <s v="C0012"/>
    <s v="R-M-L-012"/>
    <n v="5"/>
    <x v="92"/>
    <s v="customer12@example.com"/>
    <x v="0"/>
    <x v="0"/>
    <x v="1"/>
    <x v="1"/>
    <n v="656"/>
    <n v="3280"/>
    <x v="1"/>
    <n v="2780"/>
    <n v="4350"/>
  </r>
  <r>
    <s v="XY390"/>
    <x v="76"/>
    <s v="C0390"/>
    <s v="R-M-L-390"/>
    <n v="9"/>
    <x v="93"/>
    <s v="customer390@example.com"/>
    <x v="6"/>
    <x v="2"/>
    <x v="2"/>
    <x v="1"/>
    <n v="307"/>
    <n v="2763"/>
    <x v="1"/>
    <n v="3045"/>
    <n v="4429"/>
  </r>
  <r>
    <s v="XY375"/>
    <x v="77"/>
    <s v="C0375"/>
    <s v="R-M-L-375"/>
    <n v="6"/>
    <x v="94"/>
    <s v="customer375@example.com"/>
    <x v="3"/>
    <x v="4"/>
    <x v="1"/>
    <x v="1"/>
    <n v="1644"/>
    <n v="9864"/>
    <x v="1"/>
    <n v="2520"/>
    <n v="4091"/>
  </r>
  <r>
    <s v="XY315"/>
    <x v="78"/>
    <s v="C0315"/>
    <s v="R-M-L-315"/>
    <n v="6"/>
    <x v="95"/>
    <s v="customer315@example.com"/>
    <x v="4"/>
    <x v="2"/>
    <x v="3"/>
    <x v="0"/>
    <n v="120"/>
    <n v="720"/>
    <x v="2"/>
    <n v="2828"/>
    <n v="4150"/>
  </r>
  <r>
    <s v="XY171"/>
    <x v="78"/>
    <s v="C0171"/>
    <s v="R-M-L-171"/>
    <n v="4"/>
    <x v="96"/>
    <s v="customer171@example.com"/>
    <x v="6"/>
    <x v="4"/>
    <x v="0"/>
    <x v="1"/>
    <n v="1640"/>
    <n v="6560"/>
    <x v="1"/>
    <n v="2272"/>
    <n v="4292"/>
  </r>
  <r>
    <s v="XY237"/>
    <x v="79"/>
    <s v="C0237"/>
    <s v="R-M-L-237"/>
    <n v="10"/>
    <x v="97"/>
    <s v="customer237@example.com"/>
    <x v="1"/>
    <x v="2"/>
    <x v="2"/>
    <x v="1"/>
    <n v="690"/>
    <n v="6900"/>
    <x v="0"/>
    <n v="4164"/>
    <n v="4135"/>
  </r>
  <r>
    <s v="XY481"/>
    <x v="80"/>
    <s v="C0481"/>
    <s v="R-M-L-481"/>
    <n v="10"/>
    <x v="98"/>
    <s v="customer481@example.com"/>
    <x v="0"/>
    <x v="3"/>
    <x v="2"/>
    <x v="1"/>
    <n v="1264"/>
    <n v="12640"/>
    <x v="2"/>
    <n v="3294"/>
    <n v="4143"/>
  </r>
  <r>
    <s v="XY340"/>
    <x v="81"/>
    <s v="C0340"/>
    <s v="R-M-L-340"/>
    <n v="9"/>
    <x v="99"/>
    <s v="customer340@example.com"/>
    <x v="1"/>
    <x v="2"/>
    <x v="0"/>
    <x v="1"/>
    <n v="1139"/>
    <n v="10251"/>
    <x v="0"/>
    <n v="3018"/>
    <n v="4435"/>
  </r>
  <r>
    <s v="XY403"/>
    <x v="82"/>
    <s v="C0403"/>
    <s v="R-M-L-403"/>
    <n v="6"/>
    <x v="100"/>
    <s v="customer403@example.com"/>
    <x v="3"/>
    <x v="3"/>
    <x v="0"/>
    <x v="0"/>
    <n v="891"/>
    <n v="5346"/>
    <x v="1"/>
    <n v="2281"/>
    <n v="4321"/>
  </r>
  <r>
    <s v="XY090"/>
    <x v="83"/>
    <s v="C0090"/>
    <s v="R-M-L-090"/>
    <n v="10"/>
    <x v="101"/>
    <s v="customer90@example.com"/>
    <x v="1"/>
    <x v="0"/>
    <x v="0"/>
    <x v="0"/>
    <n v="1659"/>
    <n v="16590"/>
    <x v="1"/>
    <n v="3268"/>
    <n v="4482"/>
  </r>
  <r>
    <s v="XY277"/>
    <x v="83"/>
    <s v="C0277"/>
    <s v="R-M-L-277"/>
    <n v="6"/>
    <x v="102"/>
    <s v="customer277@example.com"/>
    <x v="6"/>
    <x v="4"/>
    <x v="3"/>
    <x v="1"/>
    <n v="1647"/>
    <n v="9882"/>
    <x v="1"/>
    <n v="3267"/>
    <n v="4390"/>
  </r>
  <r>
    <s v="XY295"/>
    <x v="84"/>
    <s v="C0295"/>
    <s v="R-M-L-295"/>
    <n v="7"/>
    <x v="103"/>
    <s v="customer295@example.com"/>
    <x v="2"/>
    <x v="0"/>
    <x v="2"/>
    <x v="0"/>
    <n v="1620"/>
    <n v="11340"/>
    <x v="0"/>
    <n v="4688"/>
    <n v="4370"/>
  </r>
  <r>
    <s v="XY466"/>
    <x v="85"/>
    <s v="C0466"/>
    <s v="R-M-L-466"/>
    <n v="4"/>
    <x v="104"/>
    <s v="customer466@example.com"/>
    <x v="2"/>
    <x v="4"/>
    <x v="2"/>
    <x v="0"/>
    <n v="1140"/>
    <n v="4560"/>
    <x v="2"/>
    <n v="3407"/>
    <n v="4029"/>
  </r>
  <r>
    <s v="XY177"/>
    <x v="86"/>
    <s v="C0177"/>
    <s v="R-M-L-177"/>
    <n v="5"/>
    <x v="105"/>
    <s v="customer177@example.com"/>
    <x v="0"/>
    <x v="3"/>
    <x v="0"/>
    <x v="0"/>
    <n v="1425"/>
    <n v="7125"/>
    <x v="1"/>
    <n v="4470"/>
    <n v="4077"/>
  </r>
  <r>
    <s v="XY302"/>
    <x v="87"/>
    <s v="C0302"/>
    <s v="R-M-L-302"/>
    <n v="9"/>
    <x v="106"/>
    <s v="customer302@example.com"/>
    <x v="4"/>
    <x v="3"/>
    <x v="0"/>
    <x v="1"/>
    <n v="488"/>
    <n v="4392"/>
    <x v="1"/>
    <n v="3603"/>
    <n v="4477"/>
  </r>
  <r>
    <s v="XY322"/>
    <x v="88"/>
    <s v="C0322"/>
    <s v="R-M-L-322"/>
    <n v="7"/>
    <x v="107"/>
    <s v="customer322@example.com"/>
    <x v="4"/>
    <x v="1"/>
    <x v="1"/>
    <x v="1"/>
    <n v="115"/>
    <n v="805"/>
    <x v="2"/>
    <n v="2715"/>
    <n v="4356"/>
  </r>
  <r>
    <s v="XY231"/>
    <x v="89"/>
    <s v="C0231"/>
    <s v="R-M-L-231"/>
    <n v="4"/>
    <x v="108"/>
    <s v="customer231@example.com"/>
    <x v="2"/>
    <x v="4"/>
    <x v="2"/>
    <x v="0"/>
    <n v="626"/>
    <n v="2504"/>
    <x v="1"/>
    <n v="3799"/>
    <n v="4208"/>
  </r>
  <r>
    <s v="XY270"/>
    <x v="89"/>
    <s v="C0270"/>
    <s v="R-M-L-270"/>
    <n v="5"/>
    <x v="109"/>
    <s v="customer270@example.com"/>
    <x v="2"/>
    <x v="4"/>
    <x v="3"/>
    <x v="0"/>
    <n v="1074"/>
    <n v="5370"/>
    <x v="2"/>
    <n v="3804"/>
    <n v="4298"/>
  </r>
  <r>
    <s v="XY204"/>
    <x v="90"/>
    <s v="C0204"/>
    <s v="R-M-L-204"/>
    <n v="5"/>
    <x v="110"/>
    <s v="customer204@example.com"/>
    <x v="3"/>
    <x v="0"/>
    <x v="3"/>
    <x v="0"/>
    <n v="1691"/>
    <n v="8455"/>
    <x v="2"/>
    <n v="2665"/>
    <n v="4468"/>
  </r>
  <r>
    <s v="XY214"/>
    <x v="91"/>
    <s v="C0214"/>
    <s v="R-M-L-214"/>
    <n v="6"/>
    <x v="111"/>
    <s v="customer214@example.com"/>
    <x v="3"/>
    <x v="0"/>
    <x v="2"/>
    <x v="1"/>
    <n v="1897"/>
    <n v="11382"/>
    <x v="1"/>
    <n v="3398"/>
    <n v="4147"/>
  </r>
  <r>
    <s v="XY288"/>
    <x v="92"/>
    <s v="C0288"/>
    <s v="R-M-L-288"/>
    <n v="7"/>
    <x v="112"/>
    <s v="customer288@example.com"/>
    <x v="0"/>
    <x v="4"/>
    <x v="0"/>
    <x v="0"/>
    <n v="1263"/>
    <n v="8841"/>
    <x v="0"/>
    <n v="4480"/>
    <n v="4062"/>
  </r>
  <r>
    <s v="XY306"/>
    <x v="93"/>
    <s v="C0306"/>
    <s v="R-M-L-306"/>
    <n v="4"/>
    <x v="113"/>
    <s v="customer306@example.com"/>
    <x v="0"/>
    <x v="4"/>
    <x v="0"/>
    <x v="0"/>
    <n v="298"/>
    <n v="1192"/>
    <x v="1"/>
    <n v="2409"/>
    <n v="4229"/>
  </r>
  <r>
    <s v="XY096"/>
    <x v="93"/>
    <s v="C0096"/>
    <s v="R-M-L-096"/>
    <n v="10"/>
    <x v="114"/>
    <s v="customer96@example.com"/>
    <x v="3"/>
    <x v="2"/>
    <x v="0"/>
    <x v="0"/>
    <n v="462"/>
    <n v="4620"/>
    <x v="1"/>
    <n v="4295"/>
    <n v="4167"/>
  </r>
  <r>
    <s v="XY262"/>
    <x v="94"/>
    <s v="C0262"/>
    <s v="R-M-L-262"/>
    <n v="7"/>
    <x v="115"/>
    <s v="customer262@example.com"/>
    <x v="5"/>
    <x v="0"/>
    <x v="1"/>
    <x v="0"/>
    <n v="1862"/>
    <n v="13034"/>
    <x v="0"/>
    <n v="2248"/>
    <n v="4103"/>
  </r>
  <r>
    <s v="XY103"/>
    <x v="95"/>
    <s v="C0103"/>
    <s v="R-M-L-103"/>
    <n v="5"/>
    <x v="116"/>
    <s v="customer103@example.com"/>
    <x v="0"/>
    <x v="0"/>
    <x v="0"/>
    <x v="1"/>
    <n v="1725"/>
    <n v="8625"/>
    <x v="0"/>
    <n v="3048"/>
    <n v="4152"/>
  </r>
  <r>
    <s v="XY145"/>
    <x v="96"/>
    <s v="C0145"/>
    <s v="R-M-L-145"/>
    <n v="7"/>
    <x v="117"/>
    <s v="customer145@example.com"/>
    <x v="4"/>
    <x v="0"/>
    <x v="0"/>
    <x v="0"/>
    <n v="1366"/>
    <n v="9562"/>
    <x v="2"/>
    <n v="3668"/>
    <n v="4487"/>
  </r>
  <r>
    <s v="XY143"/>
    <x v="96"/>
    <s v="C0143"/>
    <s v="R-M-L-143"/>
    <n v="6"/>
    <x v="118"/>
    <s v="customer143@example.com"/>
    <x v="5"/>
    <x v="4"/>
    <x v="3"/>
    <x v="1"/>
    <n v="573"/>
    <n v="3438"/>
    <x v="1"/>
    <n v="2346"/>
    <n v="4487"/>
  </r>
  <r>
    <s v="XY278"/>
    <x v="97"/>
    <s v="C0278"/>
    <s v="R-M-L-278"/>
    <n v="7"/>
    <x v="119"/>
    <s v="customer278@example.com"/>
    <x v="0"/>
    <x v="1"/>
    <x v="3"/>
    <x v="0"/>
    <n v="427"/>
    <n v="2989"/>
    <x v="0"/>
    <n v="4122"/>
    <n v="4404"/>
  </r>
  <r>
    <s v="XY098"/>
    <x v="97"/>
    <s v="C0098"/>
    <s v="R-M-L-098"/>
    <n v="10"/>
    <x v="120"/>
    <s v="customer98@example.com"/>
    <x v="2"/>
    <x v="4"/>
    <x v="2"/>
    <x v="1"/>
    <n v="315"/>
    <n v="3150"/>
    <x v="2"/>
    <n v="2690"/>
    <n v="4057"/>
  </r>
  <r>
    <s v="XY499"/>
    <x v="98"/>
    <s v="C0499"/>
    <s v="R-M-L-499"/>
    <n v="9"/>
    <x v="121"/>
    <s v="customer499@example.com"/>
    <x v="3"/>
    <x v="3"/>
    <x v="0"/>
    <x v="1"/>
    <n v="395"/>
    <n v="3555"/>
    <x v="1"/>
    <n v="3444"/>
    <n v="4473"/>
  </r>
  <r>
    <s v="XY418"/>
    <x v="99"/>
    <s v="C0418"/>
    <s v="R-M-L-418"/>
    <n v="8"/>
    <x v="122"/>
    <s v="customer418@example.com"/>
    <x v="0"/>
    <x v="1"/>
    <x v="3"/>
    <x v="1"/>
    <n v="809"/>
    <n v="6472"/>
    <x v="0"/>
    <n v="4250"/>
    <n v="4317"/>
  </r>
  <r>
    <s v="XY268"/>
    <x v="100"/>
    <s v="C0268"/>
    <s v="R-M-L-268"/>
    <n v="8"/>
    <x v="123"/>
    <s v="customer268@example.com"/>
    <x v="0"/>
    <x v="2"/>
    <x v="1"/>
    <x v="0"/>
    <n v="615"/>
    <n v="4920"/>
    <x v="0"/>
    <n v="4283"/>
    <n v="4337"/>
  </r>
  <r>
    <s v="XY209"/>
    <x v="101"/>
    <s v="C0209"/>
    <s v="R-M-L-209"/>
    <n v="9"/>
    <x v="124"/>
    <s v="customer209@example.com"/>
    <x v="2"/>
    <x v="3"/>
    <x v="3"/>
    <x v="0"/>
    <n v="1946"/>
    <n v="17514"/>
    <x v="2"/>
    <n v="3060"/>
    <n v="4457"/>
  </r>
  <r>
    <s v="XY206"/>
    <x v="101"/>
    <s v="C0206"/>
    <s v="R-M-L-206"/>
    <n v="8"/>
    <x v="125"/>
    <s v="customer206@example.com"/>
    <x v="5"/>
    <x v="0"/>
    <x v="1"/>
    <x v="0"/>
    <n v="1862"/>
    <n v="14896"/>
    <x v="1"/>
    <n v="4923"/>
    <n v="4190"/>
  </r>
  <r>
    <s v="XY104"/>
    <x v="102"/>
    <s v="C0104"/>
    <s v="R-M-L-104"/>
    <n v="9"/>
    <x v="126"/>
    <s v="customer104@example.com"/>
    <x v="0"/>
    <x v="1"/>
    <x v="2"/>
    <x v="0"/>
    <n v="1446"/>
    <n v="13014"/>
    <x v="1"/>
    <n v="2299"/>
    <n v="4047"/>
  </r>
  <r>
    <s v="XY342"/>
    <x v="102"/>
    <s v="C0342"/>
    <s v="R-M-L-342"/>
    <n v="4"/>
    <x v="127"/>
    <s v="customer342@example.com"/>
    <x v="6"/>
    <x v="0"/>
    <x v="2"/>
    <x v="0"/>
    <n v="207"/>
    <n v="828"/>
    <x v="0"/>
    <n v="4347"/>
    <n v="4069"/>
  </r>
  <r>
    <s v="XY212"/>
    <x v="102"/>
    <s v="C0212"/>
    <s v="R-M-L-212"/>
    <n v="6"/>
    <x v="128"/>
    <s v="customer212@example.com"/>
    <x v="0"/>
    <x v="3"/>
    <x v="3"/>
    <x v="0"/>
    <n v="1247"/>
    <n v="7482"/>
    <x v="2"/>
    <n v="2871"/>
    <n v="4030"/>
  </r>
  <r>
    <s v="XY172"/>
    <x v="103"/>
    <s v="C0172"/>
    <s v="R-M-L-172"/>
    <n v="9"/>
    <x v="129"/>
    <s v="customer172@example.com"/>
    <x v="5"/>
    <x v="2"/>
    <x v="0"/>
    <x v="1"/>
    <n v="124"/>
    <n v="1116"/>
    <x v="1"/>
    <n v="3532"/>
    <n v="4345"/>
  </r>
  <r>
    <s v="XY382"/>
    <x v="103"/>
    <s v="C0382"/>
    <s v="R-M-L-382"/>
    <n v="7"/>
    <x v="130"/>
    <s v="customer382@example.com"/>
    <x v="2"/>
    <x v="0"/>
    <x v="3"/>
    <x v="1"/>
    <n v="804"/>
    <n v="5628"/>
    <x v="0"/>
    <n v="2694"/>
    <n v="4021"/>
  </r>
  <r>
    <s v="XY079"/>
    <x v="104"/>
    <s v="C0079"/>
    <s v="R-M-L-079"/>
    <n v="5"/>
    <x v="131"/>
    <s v="customer79@example.com"/>
    <x v="1"/>
    <x v="4"/>
    <x v="3"/>
    <x v="1"/>
    <n v="1552"/>
    <n v="7760"/>
    <x v="2"/>
    <n v="2156"/>
    <n v="4207"/>
  </r>
  <r>
    <s v="XY437"/>
    <x v="105"/>
    <s v="C0437"/>
    <s v="R-M-L-437"/>
    <n v="9"/>
    <x v="132"/>
    <s v="customer437@example.com"/>
    <x v="6"/>
    <x v="2"/>
    <x v="2"/>
    <x v="1"/>
    <n v="111"/>
    <n v="999"/>
    <x v="2"/>
    <n v="2033"/>
    <n v="4129"/>
  </r>
  <r>
    <s v="XY213"/>
    <x v="106"/>
    <s v="C0213"/>
    <s v="R-M-L-213"/>
    <n v="4"/>
    <x v="133"/>
    <s v="customer213@example.com"/>
    <x v="1"/>
    <x v="2"/>
    <x v="0"/>
    <x v="0"/>
    <n v="1661"/>
    <n v="6644"/>
    <x v="1"/>
    <n v="2978"/>
    <n v="4469"/>
  </r>
  <r>
    <s v="XY304"/>
    <x v="107"/>
    <s v="C0304"/>
    <s v="R-M-L-304"/>
    <n v="4"/>
    <x v="134"/>
    <s v="customer304@example.com"/>
    <x v="0"/>
    <x v="3"/>
    <x v="2"/>
    <x v="1"/>
    <n v="253"/>
    <n v="1012"/>
    <x v="0"/>
    <n v="3859"/>
    <n v="4397"/>
  </r>
  <r>
    <s v="XY045"/>
    <x v="108"/>
    <s v="C0045"/>
    <s v="R-M-L-045"/>
    <n v="7"/>
    <x v="135"/>
    <s v="customer45@example.com"/>
    <x v="2"/>
    <x v="3"/>
    <x v="0"/>
    <x v="1"/>
    <n v="1685"/>
    <n v="11795"/>
    <x v="0"/>
    <n v="3430"/>
    <n v="4073"/>
  </r>
  <r>
    <s v="XY463"/>
    <x v="108"/>
    <s v="C0463"/>
    <s v="R-M-L-463"/>
    <n v="6"/>
    <x v="136"/>
    <s v="customer463@example.com"/>
    <x v="6"/>
    <x v="0"/>
    <x v="3"/>
    <x v="0"/>
    <n v="102"/>
    <n v="612"/>
    <x v="2"/>
    <n v="4754"/>
    <n v="4261"/>
  </r>
  <r>
    <s v="XY166"/>
    <x v="109"/>
    <s v="C0166"/>
    <s v="R-M-L-166"/>
    <n v="8"/>
    <x v="137"/>
    <s v="customer166@example.com"/>
    <x v="2"/>
    <x v="3"/>
    <x v="3"/>
    <x v="0"/>
    <n v="596"/>
    <n v="4768"/>
    <x v="2"/>
    <n v="2868"/>
    <n v="4279"/>
  </r>
  <r>
    <s v="XY419"/>
    <x v="109"/>
    <s v="C0419"/>
    <s v="R-M-L-419"/>
    <n v="10"/>
    <x v="138"/>
    <s v="customer419@example.com"/>
    <x v="1"/>
    <x v="2"/>
    <x v="3"/>
    <x v="0"/>
    <n v="1408"/>
    <n v="14080"/>
    <x v="1"/>
    <n v="4571"/>
    <n v="4247"/>
  </r>
  <r>
    <s v="XY427"/>
    <x v="110"/>
    <s v="C0427"/>
    <s v="R-M-L-427"/>
    <n v="9"/>
    <x v="139"/>
    <s v="customer427@example.com"/>
    <x v="4"/>
    <x v="2"/>
    <x v="3"/>
    <x v="0"/>
    <n v="588"/>
    <n v="5292"/>
    <x v="0"/>
    <n v="4212"/>
    <n v="4410"/>
  </r>
  <r>
    <s v="XY344"/>
    <x v="111"/>
    <s v="C0344"/>
    <s v="R-M-L-344"/>
    <n v="7"/>
    <x v="140"/>
    <s v="customer344@example.com"/>
    <x v="2"/>
    <x v="1"/>
    <x v="2"/>
    <x v="1"/>
    <n v="139"/>
    <n v="973"/>
    <x v="1"/>
    <n v="4885"/>
    <n v="4085"/>
  </r>
  <r>
    <s v="XY292"/>
    <x v="112"/>
    <s v="C0292"/>
    <s v="R-M-L-292"/>
    <n v="8"/>
    <x v="141"/>
    <s v="customer292@example.com"/>
    <x v="1"/>
    <x v="1"/>
    <x v="2"/>
    <x v="1"/>
    <n v="392"/>
    <n v="3136"/>
    <x v="0"/>
    <n v="3527"/>
    <n v="4270"/>
  </r>
  <r>
    <s v="XY394"/>
    <x v="113"/>
    <s v="C0394"/>
    <s v="R-M-L-394"/>
    <n v="7"/>
    <x v="142"/>
    <s v="customer394@example.com"/>
    <x v="4"/>
    <x v="1"/>
    <x v="3"/>
    <x v="1"/>
    <n v="315"/>
    <n v="2205"/>
    <x v="0"/>
    <n v="4620"/>
    <n v="4476"/>
  </r>
  <r>
    <s v="XY447"/>
    <x v="114"/>
    <s v="C0447"/>
    <s v="R-M-L-447"/>
    <n v="6"/>
    <x v="143"/>
    <s v="customer447@example.com"/>
    <x v="0"/>
    <x v="3"/>
    <x v="2"/>
    <x v="1"/>
    <n v="553"/>
    <n v="3318"/>
    <x v="1"/>
    <n v="3490"/>
    <n v="4139"/>
  </r>
  <r>
    <s v="XY207"/>
    <x v="115"/>
    <s v="C0207"/>
    <s v="R-M-L-207"/>
    <n v="7"/>
    <x v="144"/>
    <s v="customer207@example.com"/>
    <x v="4"/>
    <x v="3"/>
    <x v="1"/>
    <x v="0"/>
    <n v="948"/>
    <n v="6636"/>
    <x v="1"/>
    <n v="4395"/>
    <n v="4110"/>
  </r>
  <r>
    <s v="XY398"/>
    <x v="116"/>
    <s v="C0398"/>
    <s v="R-M-L-398"/>
    <n v="6"/>
    <x v="145"/>
    <s v="customer398@example.com"/>
    <x v="0"/>
    <x v="3"/>
    <x v="0"/>
    <x v="0"/>
    <n v="1834"/>
    <n v="11004"/>
    <x v="1"/>
    <n v="2639"/>
    <n v="4359"/>
  </r>
  <r>
    <s v="XY406"/>
    <x v="117"/>
    <s v="C0406"/>
    <s v="R-M-L-406"/>
    <n v="9"/>
    <x v="146"/>
    <s v="customer406@example.com"/>
    <x v="5"/>
    <x v="0"/>
    <x v="2"/>
    <x v="0"/>
    <n v="815"/>
    <n v="7335"/>
    <x v="0"/>
    <n v="2769"/>
    <n v="4436"/>
  </r>
  <r>
    <s v="XY263"/>
    <x v="118"/>
    <s v="C0263"/>
    <s v="R-M-L-263"/>
    <n v="6"/>
    <x v="147"/>
    <s v="customer263@example.com"/>
    <x v="3"/>
    <x v="1"/>
    <x v="2"/>
    <x v="1"/>
    <n v="1793"/>
    <n v="10758"/>
    <x v="2"/>
    <n v="4778"/>
    <n v="4421"/>
  </r>
  <r>
    <s v="XY478"/>
    <x v="118"/>
    <s v="C0478"/>
    <s v="R-M-L-478"/>
    <n v="5"/>
    <x v="148"/>
    <s v="customer478@example.com"/>
    <x v="2"/>
    <x v="1"/>
    <x v="0"/>
    <x v="1"/>
    <n v="271"/>
    <n v="1355"/>
    <x v="0"/>
    <n v="4428"/>
    <n v="4346"/>
  </r>
  <r>
    <s v="XY205"/>
    <x v="119"/>
    <s v="C0205"/>
    <s v="R-M-L-205"/>
    <n v="5"/>
    <x v="149"/>
    <s v="customer205@example.com"/>
    <x v="1"/>
    <x v="0"/>
    <x v="0"/>
    <x v="1"/>
    <n v="1926"/>
    <n v="9630"/>
    <x v="0"/>
    <n v="3334"/>
    <n v="4001"/>
  </r>
  <r>
    <s v="XY046"/>
    <x v="119"/>
    <s v="C0046"/>
    <s v="R-M-L-046"/>
    <n v="8"/>
    <x v="150"/>
    <s v="customer46@example.com"/>
    <x v="1"/>
    <x v="4"/>
    <x v="3"/>
    <x v="0"/>
    <n v="1162"/>
    <n v="9296"/>
    <x v="1"/>
    <n v="4188"/>
    <n v="4308"/>
  </r>
  <r>
    <s v="XY297"/>
    <x v="120"/>
    <s v="C0297"/>
    <s v="R-M-L-297"/>
    <n v="9"/>
    <x v="151"/>
    <s v="customer297@example.com"/>
    <x v="6"/>
    <x v="1"/>
    <x v="2"/>
    <x v="0"/>
    <n v="1340"/>
    <n v="12060"/>
    <x v="0"/>
    <n v="3715"/>
    <n v="4076"/>
  </r>
  <r>
    <s v="XY316"/>
    <x v="121"/>
    <s v="C0316"/>
    <s v="R-M-L-316"/>
    <n v="8"/>
    <x v="152"/>
    <s v="customer316@example.com"/>
    <x v="3"/>
    <x v="4"/>
    <x v="0"/>
    <x v="0"/>
    <n v="291"/>
    <n v="2328"/>
    <x v="2"/>
    <n v="4427"/>
    <n v="4083"/>
  </r>
  <r>
    <s v="XY464"/>
    <x v="122"/>
    <s v="C0464"/>
    <s v="R-M-L-464"/>
    <n v="5"/>
    <x v="153"/>
    <s v="customer464@example.com"/>
    <x v="4"/>
    <x v="2"/>
    <x v="3"/>
    <x v="0"/>
    <n v="1608"/>
    <n v="8040"/>
    <x v="0"/>
    <n v="2175"/>
    <n v="4355"/>
  </r>
  <r>
    <s v="XY005"/>
    <x v="123"/>
    <s v="C0005"/>
    <s v="R-M-L-005"/>
    <n v="4"/>
    <x v="154"/>
    <s v="customer5@example.com"/>
    <x v="2"/>
    <x v="0"/>
    <x v="0"/>
    <x v="1"/>
    <n v="547"/>
    <n v="2188"/>
    <x v="1"/>
    <n v="4549"/>
    <n v="4379"/>
  </r>
  <r>
    <s v="XY126"/>
    <x v="124"/>
    <s v="C0126"/>
    <s v="R-M-L-126"/>
    <n v="6"/>
    <x v="155"/>
    <s v="customer126@example.com"/>
    <x v="0"/>
    <x v="3"/>
    <x v="2"/>
    <x v="1"/>
    <n v="984"/>
    <n v="5904"/>
    <x v="0"/>
    <n v="2422"/>
    <n v="4315"/>
  </r>
  <r>
    <s v="XY247"/>
    <x v="125"/>
    <s v="C0247"/>
    <s v="R-M-L-247"/>
    <n v="9"/>
    <x v="156"/>
    <s v="customer247@example.com"/>
    <x v="6"/>
    <x v="4"/>
    <x v="3"/>
    <x v="1"/>
    <n v="1601"/>
    <n v="14409"/>
    <x v="2"/>
    <n v="2738"/>
    <n v="4026"/>
  </r>
  <r>
    <s v="XY449"/>
    <x v="126"/>
    <s v="C0449"/>
    <s v="R-M-L-449"/>
    <n v="9"/>
    <x v="157"/>
    <s v="customer449@example.com"/>
    <x v="1"/>
    <x v="3"/>
    <x v="2"/>
    <x v="1"/>
    <n v="812"/>
    <n v="7308"/>
    <x v="0"/>
    <n v="3253"/>
    <n v="4001"/>
  </r>
  <r>
    <s v="XY058"/>
    <x v="127"/>
    <s v="C0058"/>
    <s v="R-M-L-058"/>
    <n v="7"/>
    <x v="158"/>
    <s v="customer58@example.com"/>
    <x v="6"/>
    <x v="1"/>
    <x v="0"/>
    <x v="0"/>
    <n v="1056"/>
    <n v="7392"/>
    <x v="1"/>
    <n v="3971"/>
    <n v="4161"/>
  </r>
  <r>
    <s v="XY029"/>
    <x v="128"/>
    <s v="C0029"/>
    <s v="R-M-L-029"/>
    <n v="5"/>
    <x v="159"/>
    <s v="customer29@example.com"/>
    <x v="5"/>
    <x v="3"/>
    <x v="2"/>
    <x v="1"/>
    <n v="1374"/>
    <n v="6870"/>
    <x v="1"/>
    <n v="2401"/>
    <n v="4218"/>
  </r>
  <r>
    <s v="XY020"/>
    <x v="129"/>
    <s v="C0020"/>
    <s v="R-M-L-020"/>
    <n v="4"/>
    <x v="160"/>
    <s v="customer20@example.com"/>
    <x v="1"/>
    <x v="4"/>
    <x v="3"/>
    <x v="1"/>
    <n v="719"/>
    <n v="2876"/>
    <x v="2"/>
    <n v="2637"/>
    <n v="4148"/>
  </r>
  <r>
    <s v="XY413"/>
    <x v="130"/>
    <s v="C0413"/>
    <s v="R-M-L-413"/>
    <n v="9"/>
    <x v="161"/>
    <s v="customer413@example.com"/>
    <x v="0"/>
    <x v="4"/>
    <x v="1"/>
    <x v="1"/>
    <n v="792"/>
    <n v="7128"/>
    <x v="0"/>
    <n v="2676"/>
    <n v="4129"/>
  </r>
  <r>
    <s v="XY259"/>
    <x v="131"/>
    <s v="C0259"/>
    <s v="R-M-L-259"/>
    <n v="8"/>
    <x v="162"/>
    <s v="customer259@example.com"/>
    <x v="3"/>
    <x v="3"/>
    <x v="3"/>
    <x v="1"/>
    <n v="1707"/>
    <n v="13656"/>
    <x v="1"/>
    <n v="2483"/>
    <n v="4448"/>
  </r>
  <r>
    <s v="XY019"/>
    <x v="132"/>
    <s v="C0019"/>
    <s v="R-M-L-019"/>
    <n v="4"/>
    <x v="163"/>
    <s v="customer19@example.com"/>
    <x v="3"/>
    <x v="3"/>
    <x v="3"/>
    <x v="0"/>
    <n v="1036"/>
    <n v="4144"/>
    <x v="1"/>
    <n v="4685"/>
    <n v="4330"/>
  </r>
  <r>
    <s v="XY451"/>
    <x v="133"/>
    <s v="C0451"/>
    <s v="R-M-L-451"/>
    <n v="4"/>
    <x v="164"/>
    <s v="customer451@example.com"/>
    <x v="4"/>
    <x v="1"/>
    <x v="0"/>
    <x v="0"/>
    <n v="323"/>
    <n v="1292"/>
    <x v="0"/>
    <n v="2405"/>
    <n v="4013"/>
  </r>
  <r>
    <s v="XY114"/>
    <x v="134"/>
    <s v="C0114"/>
    <s v="R-M-L-114"/>
    <n v="10"/>
    <x v="165"/>
    <s v="customer114@example.com"/>
    <x v="4"/>
    <x v="1"/>
    <x v="3"/>
    <x v="1"/>
    <n v="435"/>
    <n v="4350"/>
    <x v="2"/>
    <n v="4980"/>
    <n v="4121"/>
  </r>
  <r>
    <s v="XY448"/>
    <x v="134"/>
    <s v="C0448"/>
    <s v="R-M-L-448"/>
    <n v="7"/>
    <x v="166"/>
    <s v="customer448@example.com"/>
    <x v="4"/>
    <x v="3"/>
    <x v="3"/>
    <x v="0"/>
    <n v="679"/>
    <n v="4753"/>
    <x v="0"/>
    <n v="4751"/>
    <n v="4347"/>
  </r>
  <r>
    <s v="XY200"/>
    <x v="135"/>
    <s v="C0200"/>
    <s v="R-M-L-200"/>
    <n v="9"/>
    <x v="167"/>
    <s v="customer200@example.com"/>
    <x v="3"/>
    <x v="1"/>
    <x v="3"/>
    <x v="1"/>
    <n v="1518"/>
    <n v="13662"/>
    <x v="1"/>
    <n v="2048"/>
    <n v="4466"/>
  </r>
  <r>
    <s v="XY388"/>
    <x v="135"/>
    <s v="C0388"/>
    <s v="R-M-L-388"/>
    <n v="7"/>
    <x v="168"/>
    <s v="customer388@example.com"/>
    <x v="5"/>
    <x v="4"/>
    <x v="3"/>
    <x v="0"/>
    <n v="1563"/>
    <n v="10941"/>
    <x v="1"/>
    <n v="4210"/>
    <n v="4431"/>
  </r>
  <r>
    <s v="XY129"/>
    <x v="136"/>
    <s v="C0129"/>
    <s v="R-M-L-129"/>
    <n v="6"/>
    <x v="169"/>
    <s v="customer129@example.com"/>
    <x v="3"/>
    <x v="1"/>
    <x v="1"/>
    <x v="1"/>
    <n v="325"/>
    <n v="1950"/>
    <x v="0"/>
    <n v="4145"/>
    <n v="4329"/>
  </r>
  <r>
    <s v="XY220"/>
    <x v="137"/>
    <s v="C0220"/>
    <s v="R-M-L-220"/>
    <n v="9"/>
    <x v="170"/>
    <s v="customer220@example.com"/>
    <x v="3"/>
    <x v="4"/>
    <x v="0"/>
    <x v="1"/>
    <n v="106"/>
    <n v="954"/>
    <x v="0"/>
    <n v="2610"/>
    <n v="4337"/>
  </r>
  <r>
    <s v="XY016"/>
    <x v="138"/>
    <s v="C0016"/>
    <s v="R-M-L-016"/>
    <n v="8"/>
    <x v="171"/>
    <s v="customer16@example.com"/>
    <x v="3"/>
    <x v="1"/>
    <x v="1"/>
    <x v="1"/>
    <n v="1085"/>
    <n v="8680"/>
    <x v="0"/>
    <n v="2646"/>
    <n v="4417"/>
  </r>
  <r>
    <s v="XY269"/>
    <x v="139"/>
    <s v="C0269"/>
    <s v="R-M-L-269"/>
    <n v="9"/>
    <x v="172"/>
    <s v="customer269@example.com"/>
    <x v="4"/>
    <x v="3"/>
    <x v="3"/>
    <x v="1"/>
    <n v="486"/>
    <n v="4374"/>
    <x v="2"/>
    <n v="3681"/>
    <n v="4436"/>
  </r>
  <r>
    <s v="XY285"/>
    <x v="139"/>
    <s v="C0285"/>
    <s v="R-M-L-285"/>
    <n v="10"/>
    <x v="173"/>
    <s v="customer285@example.com"/>
    <x v="3"/>
    <x v="0"/>
    <x v="3"/>
    <x v="1"/>
    <n v="1482"/>
    <n v="14820"/>
    <x v="2"/>
    <n v="3620"/>
    <n v="4225"/>
  </r>
  <r>
    <s v="XY075"/>
    <x v="140"/>
    <s v="C0075"/>
    <s v="R-M-L-075"/>
    <n v="7"/>
    <x v="174"/>
    <s v="customer75@example.com"/>
    <x v="1"/>
    <x v="0"/>
    <x v="0"/>
    <x v="0"/>
    <n v="1505"/>
    <n v="10535"/>
    <x v="2"/>
    <n v="4890"/>
    <n v="4124"/>
  </r>
  <r>
    <s v="XY144"/>
    <x v="141"/>
    <s v="C0144"/>
    <s v="R-M-L-144"/>
    <n v="10"/>
    <x v="175"/>
    <s v="customer144@example.com"/>
    <x v="0"/>
    <x v="3"/>
    <x v="1"/>
    <x v="0"/>
    <n v="1563"/>
    <n v="15630"/>
    <x v="0"/>
    <n v="4962"/>
    <n v="4049"/>
  </r>
  <r>
    <s v="XY190"/>
    <x v="142"/>
    <s v="C0190"/>
    <s v="R-M-L-190"/>
    <n v="8"/>
    <x v="176"/>
    <s v="customer190@example.com"/>
    <x v="4"/>
    <x v="0"/>
    <x v="0"/>
    <x v="1"/>
    <n v="300"/>
    <n v="2400"/>
    <x v="2"/>
    <n v="3871"/>
    <n v="4021"/>
  </r>
  <r>
    <s v="XY384"/>
    <x v="143"/>
    <s v="C0384"/>
    <s v="R-M-L-384"/>
    <n v="7"/>
    <x v="177"/>
    <s v="customer384@example.com"/>
    <x v="3"/>
    <x v="1"/>
    <x v="2"/>
    <x v="1"/>
    <n v="417"/>
    <n v="2919"/>
    <x v="1"/>
    <n v="4257"/>
    <n v="4412"/>
  </r>
  <r>
    <s v="XY397"/>
    <x v="144"/>
    <s v="C0397"/>
    <s v="R-M-L-397"/>
    <n v="7"/>
    <x v="178"/>
    <s v="customer397@example.com"/>
    <x v="5"/>
    <x v="0"/>
    <x v="2"/>
    <x v="1"/>
    <n v="1764"/>
    <n v="12348"/>
    <x v="2"/>
    <n v="4017"/>
    <n v="4321"/>
  </r>
  <r>
    <s v="XY229"/>
    <x v="145"/>
    <s v="C0229"/>
    <s v="R-M-L-229"/>
    <n v="4"/>
    <x v="179"/>
    <s v="customer229@example.com"/>
    <x v="2"/>
    <x v="3"/>
    <x v="1"/>
    <x v="0"/>
    <n v="669"/>
    <n v="2676"/>
    <x v="1"/>
    <n v="3829"/>
    <n v="4346"/>
  </r>
  <r>
    <s v="XY474"/>
    <x v="146"/>
    <s v="C0474"/>
    <s v="R-M-L-474"/>
    <n v="6"/>
    <x v="180"/>
    <s v="customer474@example.com"/>
    <x v="3"/>
    <x v="3"/>
    <x v="3"/>
    <x v="1"/>
    <n v="1299"/>
    <n v="7794"/>
    <x v="0"/>
    <n v="4575"/>
    <n v="4378"/>
  </r>
  <r>
    <s v="XY433"/>
    <x v="147"/>
    <s v="C0433"/>
    <s v="R-M-L-433"/>
    <n v="9"/>
    <x v="181"/>
    <s v="customer433@example.com"/>
    <x v="2"/>
    <x v="1"/>
    <x v="1"/>
    <x v="1"/>
    <n v="1048"/>
    <n v="9432"/>
    <x v="0"/>
    <n v="4043"/>
    <n v="4135"/>
  </r>
  <r>
    <s v="XY462"/>
    <x v="147"/>
    <s v="C0462"/>
    <s v="R-M-L-462"/>
    <n v="9"/>
    <x v="182"/>
    <s v="customer462@example.com"/>
    <x v="3"/>
    <x v="0"/>
    <x v="3"/>
    <x v="1"/>
    <n v="1243"/>
    <n v="11187"/>
    <x v="2"/>
    <n v="4006"/>
    <n v="4102"/>
  </r>
  <r>
    <s v="XY228"/>
    <x v="147"/>
    <s v="C0228"/>
    <s v="R-M-L-228"/>
    <n v="10"/>
    <x v="183"/>
    <s v="customer228@example.com"/>
    <x v="0"/>
    <x v="3"/>
    <x v="0"/>
    <x v="1"/>
    <n v="1356"/>
    <n v="13560"/>
    <x v="0"/>
    <n v="3126"/>
    <n v="4357"/>
  </r>
  <r>
    <s v="XY026"/>
    <x v="148"/>
    <s v="C0026"/>
    <s v="R-M-L-026"/>
    <n v="4"/>
    <x v="184"/>
    <s v="customer26@example.com"/>
    <x v="3"/>
    <x v="2"/>
    <x v="3"/>
    <x v="1"/>
    <n v="1346"/>
    <n v="5384"/>
    <x v="1"/>
    <n v="2636"/>
    <n v="4358"/>
  </r>
  <r>
    <s v="XY202"/>
    <x v="149"/>
    <s v="C0202"/>
    <s v="R-M-L-202"/>
    <n v="6"/>
    <x v="185"/>
    <s v="customer202@example.com"/>
    <x v="0"/>
    <x v="1"/>
    <x v="2"/>
    <x v="0"/>
    <n v="513"/>
    <n v="3078"/>
    <x v="0"/>
    <n v="4790"/>
    <n v="4059"/>
  </r>
  <r>
    <s v="XY456"/>
    <x v="150"/>
    <s v="C0456"/>
    <s v="R-M-L-456"/>
    <n v="9"/>
    <x v="186"/>
    <s v="customer456@example.com"/>
    <x v="6"/>
    <x v="2"/>
    <x v="1"/>
    <x v="1"/>
    <n v="1439"/>
    <n v="12951"/>
    <x v="2"/>
    <n v="2987"/>
    <n v="4114"/>
  </r>
  <r>
    <s v="XY280"/>
    <x v="151"/>
    <s v="C0280"/>
    <s v="R-M-L-280"/>
    <n v="7"/>
    <x v="187"/>
    <s v="customer280@example.com"/>
    <x v="1"/>
    <x v="1"/>
    <x v="3"/>
    <x v="0"/>
    <n v="459"/>
    <n v="3213"/>
    <x v="0"/>
    <n v="3361"/>
    <n v="4120"/>
  </r>
  <r>
    <s v="XY178"/>
    <x v="152"/>
    <s v="C0178"/>
    <s v="R-M-L-178"/>
    <n v="4"/>
    <x v="188"/>
    <s v="customer178@example.com"/>
    <x v="3"/>
    <x v="1"/>
    <x v="1"/>
    <x v="0"/>
    <n v="1447"/>
    <n v="5788"/>
    <x v="0"/>
    <n v="2808"/>
    <n v="4122"/>
  </r>
  <r>
    <s v="XY002"/>
    <x v="153"/>
    <s v="C0002"/>
    <s v="R-M-L-002"/>
    <n v="8"/>
    <x v="189"/>
    <s v="customer2@example.com"/>
    <x v="0"/>
    <x v="4"/>
    <x v="1"/>
    <x v="0"/>
    <n v="992"/>
    <n v="7936"/>
    <x v="0"/>
    <n v="3206"/>
    <n v="4463"/>
  </r>
  <r>
    <s v="XY077"/>
    <x v="154"/>
    <s v="C0077"/>
    <s v="R-M-L-077"/>
    <n v="9"/>
    <x v="190"/>
    <s v="customer77@example.com"/>
    <x v="4"/>
    <x v="2"/>
    <x v="2"/>
    <x v="1"/>
    <n v="1319"/>
    <n v="11871"/>
    <x v="2"/>
    <n v="4636"/>
    <n v="4486"/>
  </r>
  <r>
    <s v="XY289"/>
    <x v="155"/>
    <s v="C0289"/>
    <s v="R-M-L-289"/>
    <n v="5"/>
    <x v="191"/>
    <s v="customer289@example.com"/>
    <x v="5"/>
    <x v="3"/>
    <x v="0"/>
    <x v="1"/>
    <n v="384"/>
    <n v="1920"/>
    <x v="2"/>
    <n v="3115"/>
    <n v="4447"/>
  </r>
  <r>
    <s v="XY162"/>
    <x v="156"/>
    <s v="C0162"/>
    <s v="R-M-L-162"/>
    <n v="4"/>
    <x v="192"/>
    <s v="customer162@example.com"/>
    <x v="2"/>
    <x v="0"/>
    <x v="1"/>
    <x v="0"/>
    <n v="1769"/>
    <n v="7076"/>
    <x v="0"/>
    <n v="3925"/>
    <n v="4322"/>
  </r>
  <r>
    <s v="XY044"/>
    <x v="157"/>
    <s v="C0044"/>
    <s v="R-M-L-044"/>
    <n v="6"/>
    <x v="193"/>
    <s v="customer44@example.com"/>
    <x v="0"/>
    <x v="1"/>
    <x v="2"/>
    <x v="1"/>
    <n v="1391"/>
    <n v="8346"/>
    <x v="1"/>
    <n v="4860"/>
    <n v="4366"/>
  </r>
  <r>
    <s v="XY110"/>
    <x v="158"/>
    <s v="C0110"/>
    <s v="R-M-L-110"/>
    <n v="10"/>
    <x v="194"/>
    <s v="customer110@example.com"/>
    <x v="5"/>
    <x v="1"/>
    <x v="0"/>
    <x v="1"/>
    <n v="1083"/>
    <n v="10830"/>
    <x v="1"/>
    <n v="3220"/>
    <n v="4358"/>
  </r>
  <r>
    <s v="XY305"/>
    <x v="159"/>
    <s v="C0305"/>
    <s v="R-M-L-305"/>
    <n v="4"/>
    <x v="195"/>
    <s v="customer305@example.com"/>
    <x v="4"/>
    <x v="2"/>
    <x v="2"/>
    <x v="1"/>
    <n v="269"/>
    <n v="1076"/>
    <x v="1"/>
    <n v="3935"/>
    <n v="4455"/>
  </r>
  <r>
    <s v="XY255"/>
    <x v="160"/>
    <s v="C0255"/>
    <s v="R-M-L-255"/>
    <n v="6"/>
    <x v="196"/>
    <s v="customer255@example.com"/>
    <x v="3"/>
    <x v="0"/>
    <x v="3"/>
    <x v="1"/>
    <n v="183"/>
    <n v="1098"/>
    <x v="0"/>
    <n v="2629"/>
    <n v="4306"/>
  </r>
  <r>
    <s v="XY211"/>
    <x v="161"/>
    <s v="C0211"/>
    <s v="R-M-L-211"/>
    <n v="9"/>
    <x v="197"/>
    <s v="customer211@example.com"/>
    <x v="6"/>
    <x v="1"/>
    <x v="2"/>
    <x v="1"/>
    <n v="1107"/>
    <n v="9963"/>
    <x v="1"/>
    <n v="4599"/>
    <n v="4185"/>
  </r>
  <r>
    <s v="XY359"/>
    <x v="162"/>
    <s v="C0359"/>
    <s v="R-M-L-359"/>
    <n v="10"/>
    <x v="198"/>
    <s v="customer359@example.com"/>
    <x v="0"/>
    <x v="4"/>
    <x v="1"/>
    <x v="0"/>
    <n v="116"/>
    <n v="1160"/>
    <x v="2"/>
    <n v="2945"/>
    <n v="4467"/>
  </r>
  <r>
    <s v="XY267"/>
    <x v="163"/>
    <s v="C0267"/>
    <s v="R-M-L-267"/>
    <n v="7"/>
    <x v="199"/>
    <s v="customer267@example.com"/>
    <x v="5"/>
    <x v="3"/>
    <x v="2"/>
    <x v="1"/>
    <n v="365"/>
    <n v="2555"/>
    <x v="0"/>
    <n v="2909"/>
    <n v="4186"/>
  </r>
  <r>
    <s v="XY472"/>
    <x v="164"/>
    <s v="C0472"/>
    <s v="R-M-L-472"/>
    <n v="6"/>
    <x v="200"/>
    <s v="customer472@example.com"/>
    <x v="5"/>
    <x v="4"/>
    <x v="3"/>
    <x v="1"/>
    <n v="1145"/>
    <n v="6870"/>
    <x v="0"/>
    <n v="4737"/>
    <n v="4110"/>
  </r>
  <r>
    <s v="XY365"/>
    <x v="165"/>
    <s v="C0365"/>
    <s v="R-M-L-365"/>
    <n v="8"/>
    <x v="201"/>
    <s v="customer365@example.com"/>
    <x v="3"/>
    <x v="2"/>
    <x v="3"/>
    <x v="0"/>
    <n v="1968"/>
    <n v="15744"/>
    <x v="1"/>
    <n v="3859"/>
    <n v="4435"/>
  </r>
  <r>
    <s v="XY411"/>
    <x v="166"/>
    <s v="C0411"/>
    <s v="R-M-L-411"/>
    <n v="4"/>
    <x v="202"/>
    <s v="customer411@example.com"/>
    <x v="0"/>
    <x v="2"/>
    <x v="1"/>
    <x v="0"/>
    <n v="1268"/>
    <n v="5072"/>
    <x v="0"/>
    <n v="2358"/>
    <n v="4138"/>
  </r>
  <r>
    <s v="XY296"/>
    <x v="166"/>
    <s v="C0296"/>
    <s v="R-M-L-296"/>
    <n v="7"/>
    <x v="203"/>
    <s v="customer296@example.com"/>
    <x v="2"/>
    <x v="2"/>
    <x v="2"/>
    <x v="0"/>
    <n v="500"/>
    <n v="3500"/>
    <x v="1"/>
    <n v="2970"/>
    <n v="4401"/>
  </r>
  <r>
    <s v="XY018"/>
    <x v="167"/>
    <s v="C0018"/>
    <s v="R-M-L-018"/>
    <n v="10"/>
    <x v="204"/>
    <s v="customer18@example.com"/>
    <x v="4"/>
    <x v="4"/>
    <x v="0"/>
    <x v="0"/>
    <n v="1051"/>
    <n v="10510"/>
    <x v="2"/>
    <n v="3522"/>
    <n v="4141"/>
  </r>
  <r>
    <s v="XY140"/>
    <x v="168"/>
    <s v="C0140"/>
    <s v="R-M-L-140"/>
    <n v="7"/>
    <x v="205"/>
    <s v="customer140@example.com"/>
    <x v="3"/>
    <x v="4"/>
    <x v="3"/>
    <x v="0"/>
    <n v="1612"/>
    <n v="11284"/>
    <x v="0"/>
    <n v="4963"/>
    <n v="4463"/>
  </r>
  <r>
    <s v="XY444"/>
    <x v="168"/>
    <s v="C0444"/>
    <s v="R-M-L-444"/>
    <n v="4"/>
    <x v="206"/>
    <s v="customer444@example.com"/>
    <x v="2"/>
    <x v="3"/>
    <x v="1"/>
    <x v="1"/>
    <n v="1549"/>
    <n v="6196"/>
    <x v="2"/>
    <n v="2763"/>
    <n v="4069"/>
  </r>
  <r>
    <s v="XY485"/>
    <x v="169"/>
    <s v="C0485"/>
    <s v="R-M-L-485"/>
    <n v="4"/>
    <x v="207"/>
    <s v="customer485@example.com"/>
    <x v="1"/>
    <x v="4"/>
    <x v="2"/>
    <x v="0"/>
    <n v="1025"/>
    <n v="4100"/>
    <x v="1"/>
    <n v="3088"/>
    <n v="4103"/>
  </r>
  <r>
    <s v="XY037"/>
    <x v="170"/>
    <s v="C0037"/>
    <s v="R-M-L-037"/>
    <n v="4"/>
    <x v="208"/>
    <s v="customer37@example.com"/>
    <x v="5"/>
    <x v="0"/>
    <x v="1"/>
    <x v="0"/>
    <n v="1015"/>
    <n v="4060"/>
    <x v="2"/>
    <n v="4373"/>
    <n v="4343"/>
  </r>
  <r>
    <s v="XY245"/>
    <x v="170"/>
    <s v="C0245"/>
    <s v="R-M-L-245"/>
    <n v="9"/>
    <x v="209"/>
    <s v="customer245@example.com"/>
    <x v="5"/>
    <x v="4"/>
    <x v="1"/>
    <x v="1"/>
    <n v="518"/>
    <n v="4662"/>
    <x v="0"/>
    <n v="2862"/>
    <n v="4482"/>
  </r>
  <r>
    <s v="XY362"/>
    <x v="171"/>
    <s v="C0362"/>
    <s v="R-M-L-362"/>
    <n v="7"/>
    <x v="210"/>
    <s v="customer362@example.com"/>
    <x v="3"/>
    <x v="4"/>
    <x v="1"/>
    <x v="1"/>
    <n v="1558"/>
    <n v="10906"/>
    <x v="1"/>
    <n v="2663"/>
    <n v="4374"/>
  </r>
  <r>
    <s v="XY271"/>
    <x v="172"/>
    <s v="C0271"/>
    <s v="R-M-L-271"/>
    <n v="5"/>
    <x v="211"/>
    <s v="customer271@example.com"/>
    <x v="0"/>
    <x v="2"/>
    <x v="0"/>
    <x v="0"/>
    <n v="1156"/>
    <n v="5780"/>
    <x v="1"/>
    <n v="3396"/>
    <n v="4244"/>
  </r>
  <r>
    <s v="XY061"/>
    <x v="173"/>
    <s v="C0061"/>
    <s v="R-M-L-061"/>
    <n v="8"/>
    <x v="212"/>
    <s v="customer61@example.com"/>
    <x v="2"/>
    <x v="0"/>
    <x v="1"/>
    <x v="0"/>
    <n v="1674"/>
    <n v="13392"/>
    <x v="1"/>
    <n v="4030"/>
    <n v="4466"/>
  </r>
  <r>
    <s v="XY454"/>
    <x v="174"/>
    <s v="C0454"/>
    <s v="R-M-L-454"/>
    <n v="4"/>
    <x v="213"/>
    <s v="customer454@example.com"/>
    <x v="6"/>
    <x v="0"/>
    <x v="2"/>
    <x v="1"/>
    <n v="592"/>
    <n v="2368"/>
    <x v="2"/>
    <n v="2351"/>
    <n v="4078"/>
  </r>
  <r>
    <s v="XY112"/>
    <x v="175"/>
    <s v="C0112"/>
    <s v="R-M-L-112"/>
    <n v="4"/>
    <x v="214"/>
    <s v="customer112@example.com"/>
    <x v="1"/>
    <x v="2"/>
    <x v="3"/>
    <x v="0"/>
    <n v="317"/>
    <n v="1268"/>
    <x v="0"/>
    <n v="3468"/>
    <n v="4019"/>
  </r>
  <r>
    <s v="XY131"/>
    <x v="176"/>
    <s v="C0131"/>
    <s v="R-M-L-131"/>
    <n v="8"/>
    <x v="215"/>
    <s v="customer131@example.com"/>
    <x v="4"/>
    <x v="0"/>
    <x v="3"/>
    <x v="1"/>
    <n v="583"/>
    <n v="4664"/>
    <x v="1"/>
    <n v="3593"/>
    <n v="4261"/>
  </r>
  <r>
    <s v="XY415"/>
    <x v="177"/>
    <s v="C0415"/>
    <s v="R-M-L-415"/>
    <n v="9"/>
    <x v="216"/>
    <s v="customer415@example.com"/>
    <x v="2"/>
    <x v="0"/>
    <x v="3"/>
    <x v="0"/>
    <n v="1020"/>
    <n v="9180"/>
    <x v="1"/>
    <n v="3013"/>
    <n v="4064"/>
  </r>
  <r>
    <s v="XY293"/>
    <x v="178"/>
    <s v="C0293"/>
    <s v="R-M-L-293"/>
    <n v="10"/>
    <x v="217"/>
    <s v="customer293@example.com"/>
    <x v="2"/>
    <x v="1"/>
    <x v="2"/>
    <x v="0"/>
    <n v="1350"/>
    <n v="13500"/>
    <x v="1"/>
    <n v="4910"/>
    <n v="4465"/>
  </r>
  <r>
    <s v="XY371"/>
    <x v="179"/>
    <s v="C0371"/>
    <s v="R-M-L-371"/>
    <n v="5"/>
    <x v="218"/>
    <s v="customer371@example.com"/>
    <x v="3"/>
    <x v="4"/>
    <x v="1"/>
    <x v="0"/>
    <n v="1442"/>
    <n v="7210"/>
    <x v="2"/>
    <n v="3929"/>
    <n v="4341"/>
  </r>
  <r>
    <s v="XY325"/>
    <x v="180"/>
    <s v="C0325"/>
    <s v="R-M-L-325"/>
    <n v="8"/>
    <x v="219"/>
    <s v="customer325@example.com"/>
    <x v="5"/>
    <x v="4"/>
    <x v="2"/>
    <x v="0"/>
    <n v="1982"/>
    <n v="15856"/>
    <x v="2"/>
    <n v="4445"/>
    <n v="4343"/>
  </r>
  <r>
    <s v="XY408"/>
    <x v="181"/>
    <s v="C0408"/>
    <s v="R-M-L-408"/>
    <n v="9"/>
    <x v="220"/>
    <s v="customer408@example.com"/>
    <x v="6"/>
    <x v="1"/>
    <x v="2"/>
    <x v="1"/>
    <n v="128"/>
    <n v="1152"/>
    <x v="0"/>
    <n v="4469"/>
    <n v="4329"/>
  </r>
  <r>
    <s v="XY357"/>
    <x v="182"/>
    <s v="C0357"/>
    <s v="R-M-L-357"/>
    <n v="9"/>
    <x v="221"/>
    <s v="customer357@example.com"/>
    <x v="5"/>
    <x v="0"/>
    <x v="3"/>
    <x v="0"/>
    <n v="1780"/>
    <n v="16020"/>
    <x v="2"/>
    <n v="3800"/>
    <n v="4233"/>
  </r>
  <r>
    <s v="XY186"/>
    <x v="183"/>
    <s v="C0186"/>
    <s v="R-M-L-186"/>
    <n v="6"/>
    <x v="222"/>
    <s v="customer186@example.com"/>
    <x v="1"/>
    <x v="3"/>
    <x v="1"/>
    <x v="1"/>
    <n v="1783"/>
    <n v="10698"/>
    <x v="2"/>
    <n v="2466"/>
    <n v="4310"/>
  </r>
  <r>
    <s v="XY039"/>
    <x v="184"/>
    <s v="C0039"/>
    <s v="R-M-L-039"/>
    <n v="5"/>
    <x v="223"/>
    <s v="customer39@example.com"/>
    <x v="5"/>
    <x v="1"/>
    <x v="1"/>
    <x v="1"/>
    <n v="1535"/>
    <n v="7675"/>
    <x v="1"/>
    <n v="2025"/>
    <n v="4177"/>
  </r>
  <r>
    <s v="XY252"/>
    <x v="185"/>
    <s v="C0252"/>
    <s v="R-M-L-252"/>
    <n v="5"/>
    <x v="224"/>
    <s v="customer252@example.com"/>
    <x v="6"/>
    <x v="1"/>
    <x v="0"/>
    <x v="0"/>
    <n v="810"/>
    <n v="4050"/>
    <x v="2"/>
    <n v="2353"/>
    <n v="4198"/>
  </r>
  <r>
    <s v="XY400"/>
    <x v="186"/>
    <s v="C0400"/>
    <s v="R-M-L-400"/>
    <n v="5"/>
    <x v="225"/>
    <s v="customer400@example.com"/>
    <x v="1"/>
    <x v="4"/>
    <x v="0"/>
    <x v="1"/>
    <n v="463"/>
    <n v="2315"/>
    <x v="0"/>
    <n v="4576"/>
    <n v="4022"/>
  </r>
  <r>
    <s v="XY064"/>
    <x v="186"/>
    <s v="C0064"/>
    <s v="R-M-L-064"/>
    <n v="10"/>
    <x v="226"/>
    <s v="customer64@example.com"/>
    <x v="1"/>
    <x v="0"/>
    <x v="3"/>
    <x v="1"/>
    <n v="998"/>
    <n v="9980"/>
    <x v="2"/>
    <n v="3863"/>
    <n v="4354"/>
  </r>
  <r>
    <s v="XY368"/>
    <x v="187"/>
    <s v="C0368"/>
    <s v="R-M-L-368"/>
    <n v="6"/>
    <x v="227"/>
    <s v="customer368@example.com"/>
    <x v="3"/>
    <x v="1"/>
    <x v="3"/>
    <x v="0"/>
    <n v="529"/>
    <n v="3174"/>
    <x v="2"/>
    <n v="3310"/>
    <n v="4168"/>
  </r>
  <r>
    <s v="XY460"/>
    <x v="188"/>
    <s v="C0460"/>
    <s v="R-M-L-460"/>
    <n v="8"/>
    <x v="228"/>
    <s v="customer460@example.com"/>
    <x v="3"/>
    <x v="0"/>
    <x v="1"/>
    <x v="1"/>
    <n v="1662"/>
    <n v="13296"/>
    <x v="0"/>
    <n v="2281"/>
    <n v="4020"/>
  </r>
  <r>
    <s v="XY399"/>
    <x v="189"/>
    <s v="C0399"/>
    <s v="R-M-L-399"/>
    <n v="7"/>
    <x v="229"/>
    <s v="customer399@example.com"/>
    <x v="1"/>
    <x v="2"/>
    <x v="1"/>
    <x v="0"/>
    <n v="804"/>
    <n v="5628"/>
    <x v="1"/>
    <n v="4491"/>
    <n v="4254"/>
  </r>
  <r>
    <s v="XY498"/>
    <x v="190"/>
    <s v="C0498"/>
    <s v="R-M-L-498"/>
    <n v="9"/>
    <x v="230"/>
    <s v="customer498@example.com"/>
    <x v="3"/>
    <x v="1"/>
    <x v="3"/>
    <x v="0"/>
    <n v="895"/>
    <n v="8055"/>
    <x v="2"/>
    <n v="3921"/>
    <n v="4350"/>
  </r>
  <r>
    <s v="XY493"/>
    <x v="191"/>
    <s v="C0493"/>
    <s v="R-M-L-493"/>
    <n v="6"/>
    <x v="231"/>
    <s v="customer493@example.com"/>
    <x v="3"/>
    <x v="3"/>
    <x v="2"/>
    <x v="0"/>
    <n v="1630"/>
    <n v="9780"/>
    <x v="2"/>
    <n v="4787"/>
    <n v="4316"/>
  </r>
  <r>
    <s v="XY097"/>
    <x v="192"/>
    <s v="C0097"/>
    <s v="R-M-L-097"/>
    <n v="7"/>
    <x v="232"/>
    <s v="customer97@example.com"/>
    <x v="5"/>
    <x v="4"/>
    <x v="0"/>
    <x v="1"/>
    <n v="1788"/>
    <n v="12516"/>
    <x v="1"/>
    <n v="4089"/>
    <n v="4039"/>
  </r>
  <r>
    <s v="XY256"/>
    <x v="193"/>
    <s v="C0256"/>
    <s v="R-M-L-256"/>
    <n v="4"/>
    <x v="233"/>
    <s v="customer256@example.com"/>
    <x v="5"/>
    <x v="3"/>
    <x v="2"/>
    <x v="1"/>
    <n v="1265"/>
    <n v="5060"/>
    <x v="2"/>
    <n v="4116"/>
    <n v="4256"/>
  </r>
  <r>
    <s v="XY378"/>
    <x v="194"/>
    <s v="C0378"/>
    <s v="R-M-L-378"/>
    <n v="5"/>
    <x v="234"/>
    <s v="customer378@example.com"/>
    <x v="0"/>
    <x v="2"/>
    <x v="3"/>
    <x v="0"/>
    <n v="1222"/>
    <n v="6110"/>
    <x v="2"/>
    <n v="3389"/>
    <n v="4177"/>
  </r>
  <r>
    <s v="XY494"/>
    <x v="195"/>
    <s v="C0494"/>
    <s v="R-M-L-494"/>
    <n v="8"/>
    <x v="235"/>
    <s v="customer494@example.com"/>
    <x v="0"/>
    <x v="4"/>
    <x v="2"/>
    <x v="0"/>
    <n v="1733"/>
    <n v="13864"/>
    <x v="1"/>
    <n v="2478"/>
    <n v="4382"/>
  </r>
  <r>
    <s v="XY483"/>
    <x v="196"/>
    <s v="C0483"/>
    <s v="R-M-L-483"/>
    <n v="9"/>
    <x v="236"/>
    <s v="customer483@example.com"/>
    <x v="2"/>
    <x v="4"/>
    <x v="2"/>
    <x v="0"/>
    <n v="455"/>
    <n v="4095"/>
    <x v="2"/>
    <n v="2979"/>
    <n v="4429"/>
  </r>
  <r>
    <s v="XY068"/>
    <x v="197"/>
    <s v="C0068"/>
    <s v="R-M-L-068"/>
    <n v="7"/>
    <x v="237"/>
    <s v="customer68@example.com"/>
    <x v="0"/>
    <x v="3"/>
    <x v="2"/>
    <x v="0"/>
    <n v="1841"/>
    <n v="12887"/>
    <x v="1"/>
    <n v="2848"/>
    <n v="4036"/>
  </r>
  <r>
    <s v="XY457"/>
    <x v="197"/>
    <s v="C0457"/>
    <s v="R-M-L-457"/>
    <n v="8"/>
    <x v="238"/>
    <s v="customer457@example.com"/>
    <x v="1"/>
    <x v="4"/>
    <x v="1"/>
    <x v="1"/>
    <n v="1384"/>
    <n v="11072"/>
    <x v="0"/>
    <n v="3604"/>
    <n v="4269"/>
  </r>
  <r>
    <s v="XY021"/>
    <x v="198"/>
    <s v="C0021"/>
    <s v="R-M-L-021"/>
    <n v="5"/>
    <x v="239"/>
    <s v="customer21@example.com"/>
    <x v="5"/>
    <x v="0"/>
    <x v="3"/>
    <x v="1"/>
    <n v="1650"/>
    <n v="8250"/>
    <x v="0"/>
    <n v="2995"/>
    <n v="4244"/>
  </r>
  <r>
    <s v="XY187"/>
    <x v="199"/>
    <s v="C0187"/>
    <s v="R-M-L-187"/>
    <n v="5"/>
    <x v="240"/>
    <s v="customer187@example.com"/>
    <x v="5"/>
    <x v="2"/>
    <x v="0"/>
    <x v="1"/>
    <n v="1576"/>
    <n v="7880"/>
    <x v="2"/>
    <n v="4133"/>
    <n v="4305"/>
  </r>
  <r>
    <s v="XY142"/>
    <x v="200"/>
    <s v="C0142"/>
    <s v="R-M-L-142"/>
    <n v="6"/>
    <x v="241"/>
    <s v="customer142@example.com"/>
    <x v="4"/>
    <x v="4"/>
    <x v="1"/>
    <x v="0"/>
    <n v="448"/>
    <n v="2688"/>
    <x v="2"/>
    <n v="3032"/>
    <n v="4212"/>
  </r>
  <r>
    <s v="XY489"/>
    <x v="201"/>
    <s v="C0489"/>
    <s v="R-M-L-489"/>
    <n v="7"/>
    <x v="242"/>
    <s v="customer489@example.com"/>
    <x v="1"/>
    <x v="1"/>
    <x v="0"/>
    <x v="1"/>
    <n v="1909"/>
    <n v="13363"/>
    <x v="0"/>
    <n v="3954"/>
    <n v="4295"/>
  </r>
  <r>
    <s v="XY091"/>
    <x v="202"/>
    <s v="C0091"/>
    <s v="R-M-L-091"/>
    <n v="4"/>
    <x v="243"/>
    <s v="customer91@example.com"/>
    <x v="2"/>
    <x v="4"/>
    <x v="2"/>
    <x v="0"/>
    <n v="160"/>
    <n v="640"/>
    <x v="2"/>
    <n v="4229"/>
    <n v="4491"/>
  </r>
  <r>
    <s v="XY232"/>
    <x v="203"/>
    <s v="C0232"/>
    <s v="R-M-L-232"/>
    <n v="4"/>
    <x v="244"/>
    <s v="customer232@example.com"/>
    <x v="1"/>
    <x v="1"/>
    <x v="0"/>
    <x v="1"/>
    <n v="1951"/>
    <n v="7804"/>
    <x v="0"/>
    <n v="2493"/>
    <n v="4262"/>
  </r>
  <r>
    <s v="XY404"/>
    <x v="204"/>
    <s v="C0404"/>
    <s v="R-M-L-404"/>
    <n v="7"/>
    <x v="245"/>
    <s v="customer404@example.com"/>
    <x v="5"/>
    <x v="4"/>
    <x v="1"/>
    <x v="0"/>
    <n v="1566"/>
    <n v="10962"/>
    <x v="2"/>
    <n v="3735"/>
    <n v="4414"/>
  </r>
  <r>
    <s v="XY025"/>
    <x v="204"/>
    <s v="C0025"/>
    <s v="R-M-L-025"/>
    <n v="4"/>
    <x v="246"/>
    <s v="customer25@example.com"/>
    <x v="4"/>
    <x v="1"/>
    <x v="3"/>
    <x v="1"/>
    <n v="978"/>
    <n v="3912"/>
    <x v="1"/>
    <n v="4923"/>
    <n v="4342"/>
  </r>
  <r>
    <s v="XY364"/>
    <x v="205"/>
    <s v="C0364"/>
    <s v="R-M-L-364"/>
    <n v="8"/>
    <x v="247"/>
    <s v="customer364@example.com"/>
    <x v="6"/>
    <x v="4"/>
    <x v="1"/>
    <x v="0"/>
    <n v="476"/>
    <n v="3808"/>
    <x v="1"/>
    <n v="4006"/>
    <n v="4365"/>
  </r>
  <r>
    <s v="XY327"/>
    <x v="206"/>
    <s v="C0327"/>
    <s v="R-M-L-327"/>
    <n v="7"/>
    <x v="248"/>
    <s v="customer327@example.com"/>
    <x v="3"/>
    <x v="3"/>
    <x v="0"/>
    <x v="0"/>
    <n v="965"/>
    <n v="6755"/>
    <x v="2"/>
    <n v="3141"/>
    <n v="4081"/>
  </r>
  <r>
    <s v="XY208"/>
    <x v="207"/>
    <s v="C0208"/>
    <s v="R-M-L-208"/>
    <n v="6"/>
    <x v="249"/>
    <s v="customer208@example.com"/>
    <x v="1"/>
    <x v="4"/>
    <x v="1"/>
    <x v="1"/>
    <n v="1809"/>
    <n v="10854"/>
    <x v="2"/>
    <n v="4532"/>
    <n v="4304"/>
  </r>
  <r>
    <s v="XY332"/>
    <x v="207"/>
    <s v="C0332"/>
    <s v="R-M-L-332"/>
    <n v="10"/>
    <x v="250"/>
    <s v="customer332@example.com"/>
    <x v="0"/>
    <x v="3"/>
    <x v="0"/>
    <x v="1"/>
    <n v="965"/>
    <n v="9650"/>
    <x v="0"/>
    <n v="4465"/>
    <n v="4200"/>
  </r>
  <r>
    <s v="XY066"/>
    <x v="208"/>
    <s v="C0066"/>
    <s v="R-M-L-066"/>
    <n v="7"/>
    <x v="251"/>
    <s v="customer66@example.com"/>
    <x v="6"/>
    <x v="4"/>
    <x v="2"/>
    <x v="0"/>
    <n v="1231"/>
    <n v="8617"/>
    <x v="0"/>
    <n v="2031"/>
    <n v="4127"/>
  </r>
  <r>
    <s v="XY254"/>
    <x v="208"/>
    <s v="C0254"/>
    <s v="R-M-L-254"/>
    <n v="7"/>
    <x v="252"/>
    <s v="customer254@example.com"/>
    <x v="3"/>
    <x v="4"/>
    <x v="0"/>
    <x v="1"/>
    <n v="833"/>
    <n v="5831"/>
    <x v="2"/>
    <n v="2769"/>
    <n v="4494"/>
  </r>
  <r>
    <s v="XY500"/>
    <x v="209"/>
    <s v="C0500"/>
    <s v="R-M-L-500"/>
    <n v="5"/>
    <x v="253"/>
    <s v="customer500@example.com"/>
    <x v="6"/>
    <x v="0"/>
    <x v="1"/>
    <x v="1"/>
    <n v="1046"/>
    <n v="5230"/>
    <x v="1"/>
    <n v="4461"/>
    <n v="4247"/>
  </r>
  <r>
    <s v="XY453"/>
    <x v="210"/>
    <s v="C0453"/>
    <s v="R-M-L-453"/>
    <n v="8"/>
    <x v="254"/>
    <s v="customer453@example.com"/>
    <x v="6"/>
    <x v="4"/>
    <x v="3"/>
    <x v="0"/>
    <n v="256"/>
    <n v="2048"/>
    <x v="1"/>
    <n v="2115"/>
    <n v="4164"/>
  </r>
  <r>
    <s v="XY165"/>
    <x v="211"/>
    <s v="C0165"/>
    <s v="R-M-L-165"/>
    <n v="9"/>
    <x v="255"/>
    <s v="customer165@example.com"/>
    <x v="3"/>
    <x v="3"/>
    <x v="3"/>
    <x v="1"/>
    <n v="402"/>
    <n v="3618"/>
    <x v="0"/>
    <n v="3566"/>
    <n v="4363"/>
  </r>
  <r>
    <s v="XY031"/>
    <x v="212"/>
    <s v="C0031"/>
    <s v="R-M-L-031"/>
    <n v="7"/>
    <x v="256"/>
    <s v="customer31@example.com"/>
    <x v="0"/>
    <x v="3"/>
    <x v="3"/>
    <x v="1"/>
    <n v="676"/>
    <n v="4732"/>
    <x v="1"/>
    <n v="2511"/>
    <n v="4099"/>
  </r>
  <r>
    <s v="XY138"/>
    <x v="212"/>
    <s v="C0138"/>
    <s v="R-M-L-138"/>
    <n v="7"/>
    <x v="257"/>
    <s v="customer138@example.com"/>
    <x v="0"/>
    <x v="2"/>
    <x v="0"/>
    <x v="1"/>
    <n v="475"/>
    <n v="3325"/>
    <x v="2"/>
    <n v="2649"/>
    <n v="4114"/>
  </r>
  <r>
    <s v="XY475"/>
    <x v="213"/>
    <s v="C0475"/>
    <s v="R-M-L-475"/>
    <n v="8"/>
    <x v="258"/>
    <s v="customer475@example.com"/>
    <x v="4"/>
    <x v="1"/>
    <x v="2"/>
    <x v="1"/>
    <n v="191"/>
    <n v="1528"/>
    <x v="1"/>
    <n v="3418"/>
    <n v="4349"/>
  </r>
  <r>
    <s v="XY191"/>
    <x v="214"/>
    <s v="C0191"/>
    <s v="R-M-L-191"/>
    <n v="9"/>
    <x v="259"/>
    <s v="customer191@example.com"/>
    <x v="3"/>
    <x v="4"/>
    <x v="3"/>
    <x v="0"/>
    <n v="236"/>
    <n v="2124"/>
    <x v="0"/>
    <n v="4827"/>
    <n v="4451"/>
  </r>
  <r>
    <s v="XY426"/>
    <x v="215"/>
    <s v="C0426"/>
    <s v="R-M-L-426"/>
    <n v="9"/>
    <x v="260"/>
    <s v="customer426@example.com"/>
    <x v="2"/>
    <x v="2"/>
    <x v="2"/>
    <x v="1"/>
    <n v="1394"/>
    <n v="12546"/>
    <x v="0"/>
    <n v="3661"/>
    <n v="4025"/>
  </r>
  <r>
    <s v="XY240"/>
    <x v="216"/>
    <s v="C0240"/>
    <s v="R-M-L-240"/>
    <n v="5"/>
    <x v="261"/>
    <s v="customer240@example.com"/>
    <x v="2"/>
    <x v="2"/>
    <x v="1"/>
    <x v="1"/>
    <n v="1352"/>
    <n v="6760"/>
    <x v="1"/>
    <n v="4426"/>
    <n v="4411"/>
  </r>
  <r>
    <s v="XY338"/>
    <x v="217"/>
    <s v="C0338"/>
    <s v="R-M-L-338"/>
    <n v="4"/>
    <x v="262"/>
    <s v="customer338@example.com"/>
    <x v="1"/>
    <x v="3"/>
    <x v="1"/>
    <x v="1"/>
    <n v="429"/>
    <n v="1716"/>
    <x v="2"/>
    <n v="3086"/>
    <n v="4055"/>
  </r>
  <r>
    <s v="XY048"/>
    <x v="218"/>
    <s v="C0048"/>
    <s v="R-M-L-048"/>
    <n v="6"/>
    <x v="263"/>
    <s v="customer48@example.com"/>
    <x v="4"/>
    <x v="1"/>
    <x v="2"/>
    <x v="0"/>
    <n v="1605"/>
    <n v="9630"/>
    <x v="2"/>
    <n v="3829"/>
    <n v="4112"/>
  </r>
  <r>
    <s v="XY249"/>
    <x v="219"/>
    <s v="C0249"/>
    <s v="R-M-L-249"/>
    <n v="9"/>
    <x v="264"/>
    <s v="customer249@example.com"/>
    <x v="5"/>
    <x v="3"/>
    <x v="2"/>
    <x v="1"/>
    <n v="1870"/>
    <n v="16830"/>
    <x v="2"/>
    <n v="2375"/>
    <n v="4244"/>
  </r>
  <r>
    <s v="XY321"/>
    <x v="220"/>
    <s v="C0321"/>
    <s v="R-M-L-321"/>
    <n v="9"/>
    <x v="265"/>
    <s v="customer321@example.com"/>
    <x v="0"/>
    <x v="0"/>
    <x v="2"/>
    <x v="1"/>
    <n v="1093"/>
    <n v="9837"/>
    <x v="1"/>
    <n v="3923"/>
    <n v="4170"/>
  </r>
  <r>
    <s v="XY155"/>
    <x v="220"/>
    <s v="C0155"/>
    <s v="R-M-L-155"/>
    <n v="5"/>
    <x v="266"/>
    <s v="customer155@example.com"/>
    <x v="3"/>
    <x v="0"/>
    <x v="2"/>
    <x v="1"/>
    <n v="1624"/>
    <n v="8120"/>
    <x v="0"/>
    <n v="3876"/>
    <n v="4317"/>
  </r>
  <r>
    <s v="XY424"/>
    <x v="221"/>
    <s v="C0424"/>
    <s v="R-M-L-424"/>
    <n v="5"/>
    <x v="267"/>
    <s v="customer424@example.com"/>
    <x v="2"/>
    <x v="0"/>
    <x v="1"/>
    <x v="0"/>
    <n v="1573"/>
    <n v="7865"/>
    <x v="2"/>
    <n v="4540"/>
    <n v="4268"/>
  </r>
  <r>
    <s v="XY488"/>
    <x v="222"/>
    <s v="C0488"/>
    <s v="R-M-L-488"/>
    <n v="9"/>
    <x v="268"/>
    <s v="customer488@example.com"/>
    <x v="0"/>
    <x v="1"/>
    <x v="1"/>
    <x v="0"/>
    <n v="410"/>
    <n v="3690"/>
    <x v="1"/>
    <n v="2770"/>
    <n v="4494"/>
  </r>
  <r>
    <s v="XY272"/>
    <x v="223"/>
    <s v="C0272"/>
    <s v="R-M-L-272"/>
    <n v="9"/>
    <x v="269"/>
    <s v="customer272@example.com"/>
    <x v="0"/>
    <x v="4"/>
    <x v="2"/>
    <x v="0"/>
    <n v="1346"/>
    <n v="12114"/>
    <x v="0"/>
    <n v="2247"/>
    <n v="4399"/>
  </r>
  <r>
    <s v="XY412"/>
    <x v="224"/>
    <s v="C0412"/>
    <s v="R-M-L-412"/>
    <n v="8"/>
    <x v="270"/>
    <s v="customer412@example.com"/>
    <x v="0"/>
    <x v="3"/>
    <x v="1"/>
    <x v="0"/>
    <n v="1154"/>
    <n v="9232"/>
    <x v="0"/>
    <n v="3902"/>
    <n v="4312"/>
  </r>
  <r>
    <s v="XY086"/>
    <x v="225"/>
    <s v="C0086"/>
    <s v="R-M-L-086"/>
    <n v="10"/>
    <x v="271"/>
    <s v="customer86@example.com"/>
    <x v="5"/>
    <x v="2"/>
    <x v="0"/>
    <x v="0"/>
    <n v="434"/>
    <n v="4340"/>
    <x v="2"/>
    <n v="4732"/>
    <n v="4432"/>
  </r>
  <r>
    <s v="XY006"/>
    <x v="226"/>
    <s v="C0006"/>
    <s v="R-M-L-006"/>
    <n v="7"/>
    <x v="272"/>
    <s v="customer6@example.com"/>
    <x v="0"/>
    <x v="2"/>
    <x v="0"/>
    <x v="0"/>
    <n v="1236"/>
    <n v="8652"/>
    <x v="0"/>
    <n v="3659"/>
    <n v="4351"/>
  </r>
  <r>
    <s v="XY389"/>
    <x v="226"/>
    <s v="C0389"/>
    <s v="R-M-L-389"/>
    <n v="6"/>
    <x v="273"/>
    <s v="customer389@example.com"/>
    <x v="1"/>
    <x v="0"/>
    <x v="0"/>
    <x v="0"/>
    <n v="259"/>
    <n v="1554"/>
    <x v="0"/>
    <n v="4900"/>
    <n v="4438"/>
  </r>
  <r>
    <s v="XY264"/>
    <x v="227"/>
    <s v="C0264"/>
    <s v="R-M-L-264"/>
    <n v="8"/>
    <x v="274"/>
    <s v="customer264@example.com"/>
    <x v="6"/>
    <x v="0"/>
    <x v="0"/>
    <x v="0"/>
    <n v="1850"/>
    <n v="14800"/>
    <x v="1"/>
    <n v="3017"/>
    <n v="4451"/>
  </r>
  <r>
    <s v="XY429"/>
    <x v="228"/>
    <s v="C0429"/>
    <s v="R-M-L-429"/>
    <n v="9"/>
    <x v="275"/>
    <s v="customer429@example.com"/>
    <x v="5"/>
    <x v="3"/>
    <x v="2"/>
    <x v="0"/>
    <n v="852"/>
    <n v="7668"/>
    <x v="0"/>
    <n v="3992"/>
    <n v="4180"/>
  </r>
  <r>
    <s v="XY469"/>
    <x v="229"/>
    <s v="C0469"/>
    <s v="R-M-L-469"/>
    <n v="8"/>
    <x v="276"/>
    <s v="customer469@example.com"/>
    <x v="0"/>
    <x v="3"/>
    <x v="3"/>
    <x v="0"/>
    <n v="1904"/>
    <n v="15232"/>
    <x v="0"/>
    <n v="3422"/>
    <n v="4148"/>
  </r>
  <r>
    <s v="XY274"/>
    <x v="230"/>
    <s v="C0274"/>
    <s v="R-M-L-274"/>
    <n v="8"/>
    <x v="277"/>
    <s v="customer274@example.com"/>
    <x v="3"/>
    <x v="4"/>
    <x v="0"/>
    <x v="0"/>
    <n v="1017"/>
    <n v="8136"/>
    <x v="1"/>
    <n v="2906"/>
    <n v="4210"/>
  </r>
  <r>
    <s v="XY070"/>
    <x v="231"/>
    <s v="C0070"/>
    <s v="R-M-L-070"/>
    <n v="7"/>
    <x v="278"/>
    <s v="customer70@example.com"/>
    <x v="6"/>
    <x v="4"/>
    <x v="2"/>
    <x v="1"/>
    <n v="788"/>
    <n v="5516"/>
    <x v="1"/>
    <n v="3261"/>
    <n v="4216"/>
  </r>
  <r>
    <s v="XY354"/>
    <x v="231"/>
    <s v="C0354"/>
    <s v="R-M-L-354"/>
    <n v="8"/>
    <x v="279"/>
    <s v="customer354@example.com"/>
    <x v="0"/>
    <x v="2"/>
    <x v="1"/>
    <x v="1"/>
    <n v="1642"/>
    <n v="13136"/>
    <x v="0"/>
    <n v="4384"/>
    <n v="4272"/>
  </r>
  <r>
    <s v="XY223"/>
    <x v="232"/>
    <s v="C0223"/>
    <s v="R-M-L-223"/>
    <n v="9"/>
    <x v="280"/>
    <s v="customer223@example.com"/>
    <x v="4"/>
    <x v="1"/>
    <x v="0"/>
    <x v="0"/>
    <n v="809"/>
    <n v="7281"/>
    <x v="1"/>
    <n v="3916"/>
    <n v="4434"/>
  </r>
  <r>
    <s v="XY350"/>
    <x v="233"/>
    <s v="C0350"/>
    <s v="R-M-L-350"/>
    <n v="8"/>
    <x v="281"/>
    <s v="customer350@example.com"/>
    <x v="3"/>
    <x v="2"/>
    <x v="1"/>
    <x v="1"/>
    <n v="1284"/>
    <n v="10272"/>
    <x v="0"/>
    <n v="2501"/>
    <n v="4268"/>
  </r>
  <r>
    <s v="XY217"/>
    <x v="234"/>
    <s v="C0217"/>
    <s v="R-M-L-217"/>
    <n v="4"/>
    <x v="282"/>
    <s v="customer217@example.com"/>
    <x v="4"/>
    <x v="4"/>
    <x v="1"/>
    <x v="0"/>
    <n v="178"/>
    <n v="712"/>
    <x v="1"/>
    <n v="3463"/>
    <n v="4261"/>
  </r>
  <r>
    <s v="XY222"/>
    <x v="235"/>
    <s v="C0222"/>
    <s v="R-M-L-222"/>
    <n v="10"/>
    <x v="283"/>
    <s v="customer222@example.com"/>
    <x v="5"/>
    <x v="1"/>
    <x v="2"/>
    <x v="0"/>
    <n v="799"/>
    <n v="7990"/>
    <x v="2"/>
    <n v="3744"/>
    <n v="4262"/>
  </r>
  <r>
    <s v="XY158"/>
    <x v="236"/>
    <s v="C0158"/>
    <s v="R-M-L-158"/>
    <n v="8"/>
    <x v="284"/>
    <s v="customer158@example.com"/>
    <x v="1"/>
    <x v="4"/>
    <x v="1"/>
    <x v="0"/>
    <n v="1088"/>
    <n v="8704"/>
    <x v="1"/>
    <n v="2727"/>
    <n v="4064"/>
  </r>
  <r>
    <s v="XY084"/>
    <x v="237"/>
    <s v="C0084"/>
    <s v="R-M-L-084"/>
    <n v="9"/>
    <x v="285"/>
    <s v="customer84@example.com"/>
    <x v="4"/>
    <x v="2"/>
    <x v="1"/>
    <x v="0"/>
    <n v="1094"/>
    <n v="9846"/>
    <x v="0"/>
    <n v="3633"/>
    <n v="4469"/>
  </r>
  <r>
    <s v="XY059"/>
    <x v="237"/>
    <s v="C0059"/>
    <s v="R-M-L-059"/>
    <n v="9"/>
    <x v="286"/>
    <s v="customer59@example.com"/>
    <x v="0"/>
    <x v="4"/>
    <x v="3"/>
    <x v="1"/>
    <n v="471"/>
    <n v="4239"/>
    <x v="2"/>
    <n v="3998"/>
    <n v="4023"/>
  </r>
  <r>
    <s v="XY180"/>
    <x v="238"/>
    <s v="C0180"/>
    <s v="R-M-L-180"/>
    <n v="4"/>
    <x v="287"/>
    <s v="customer180@example.com"/>
    <x v="1"/>
    <x v="3"/>
    <x v="0"/>
    <x v="1"/>
    <n v="1876"/>
    <n v="7504"/>
    <x v="2"/>
    <n v="4445"/>
    <n v="4236"/>
  </r>
  <r>
    <s v="XY401"/>
    <x v="239"/>
    <s v="C0401"/>
    <s v="R-M-L-401"/>
    <n v="5"/>
    <x v="288"/>
    <s v="customer401@example.com"/>
    <x v="4"/>
    <x v="4"/>
    <x v="1"/>
    <x v="1"/>
    <n v="1984"/>
    <n v="9920"/>
    <x v="0"/>
    <n v="2778"/>
    <n v="4122"/>
  </r>
  <r>
    <s v="XY430"/>
    <x v="239"/>
    <s v="C0430"/>
    <s v="R-M-L-430"/>
    <n v="5"/>
    <x v="289"/>
    <s v="customer430@example.com"/>
    <x v="4"/>
    <x v="3"/>
    <x v="0"/>
    <x v="1"/>
    <n v="1613"/>
    <n v="8065"/>
    <x v="0"/>
    <n v="4699"/>
    <n v="4236"/>
  </r>
  <r>
    <s v="XY455"/>
    <x v="240"/>
    <s v="C0455"/>
    <s v="R-M-L-455"/>
    <n v="10"/>
    <x v="290"/>
    <s v="customer455@example.com"/>
    <x v="2"/>
    <x v="3"/>
    <x v="0"/>
    <x v="0"/>
    <n v="880"/>
    <n v="8800"/>
    <x v="0"/>
    <n v="2119"/>
    <n v="4434"/>
  </r>
  <r>
    <s v="XY170"/>
    <x v="241"/>
    <s v="C0170"/>
    <s v="R-M-L-170"/>
    <n v="8"/>
    <x v="291"/>
    <s v="customer170@example.com"/>
    <x v="2"/>
    <x v="0"/>
    <x v="3"/>
    <x v="0"/>
    <n v="838"/>
    <n v="6704"/>
    <x v="2"/>
    <n v="4308"/>
    <n v="4450"/>
  </r>
  <r>
    <s v="XY405"/>
    <x v="242"/>
    <s v="C0405"/>
    <s v="R-M-L-405"/>
    <n v="10"/>
    <x v="292"/>
    <s v="customer405@example.com"/>
    <x v="2"/>
    <x v="4"/>
    <x v="2"/>
    <x v="1"/>
    <n v="286"/>
    <n v="2860"/>
    <x v="0"/>
    <n v="3254"/>
    <n v="4193"/>
  </r>
  <r>
    <s v="XY336"/>
    <x v="243"/>
    <s v="C0336"/>
    <s v="R-M-L-336"/>
    <n v="9"/>
    <x v="293"/>
    <s v="customer336@example.com"/>
    <x v="1"/>
    <x v="0"/>
    <x v="2"/>
    <x v="1"/>
    <n v="1573"/>
    <n v="14157"/>
    <x v="2"/>
    <n v="2664"/>
    <n v="4090"/>
  </r>
  <r>
    <s v="XY038"/>
    <x v="243"/>
    <s v="C0038"/>
    <s v="R-M-L-038"/>
    <n v="5"/>
    <x v="294"/>
    <s v="customer38@example.com"/>
    <x v="3"/>
    <x v="3"/>
    <x v="2"/>
    <x v="1"/>
    <n v="1830"/>
    <n v="9150"/>
    <x v="1"/>
    <n v="4582"/>
    <n v="4200"/>
  </r>
  <r>
    <s v="XY067"/>
    <x v="244"/>
    <s v="C0067"/>
    <s v="R-M-L-067"/>
    <n v="4"/>
    <x v="295"/>
    <s v="customer67@example.com"/>
    <x v="0"/>
    <x v="4"/>
    <x v="1"/>
    <x v="0"/>
    <n v="1871"/>
    <n v="7484"/>
    <x v="0"/>
    <n v="2583"/>
    <n v="4056"/>
  </r>
  <r>
    <s v="XY011"/>
    <x v="244"/>
    <s v="C0011"/>
    <s v="R-M-L-011"/>
    <n v="10"/>
    <x v="296"/>
    <s v="customer11@example.com"/>
    <x v="1"/>
    <x v="2"/>
    <x v="3"/>
    <x v="1"/>
    <n v="1553"/>
    <n v="15530"/>
    <x v="0"/>
    <n v="3590"/>
    <n v="4296"/>
  </r>
  <r>
    <s v="XY234"/>
    <x v="245"/>
    <s v="C0234"/>
    <s v="R-M-L-234"/>
    <n v="8"/>
    <x v="297"/>
    <s v="customer234@example.com"/>
    <x v="3"/>
    <x v="3"/>
    <x v="3"/>
    <x v="0"/>
    <n v="1772"/>
    <n v="14176"/>
    <x v="1"/>
    <n v="2477"/>
    <n v="4415"/>
  </r>
  <r>
    <s v="XY441"/>
    <x v="246"/>
    <s v="C0441"/>
    <s v="R-M-L-441"/>
    <n v="7"/>
    <x v="298"/>
    <s v="customer441@example.com"/>
    <x v="3"/>
    <x v="3"/>
    <x v="0"/>
    <x v="0"/>
    <n v="1222"/>
    <n v="8554"/>
    <x v="2"/>
    <n v="2170"/>
    <n v="4237"/>
  </r>
  <r>
    <s v="XY030"/>
    <x v="247"/>
    <s v="C0030"/>
    <s v="R-M-L-030"/>
    <n v="6"/>
    <x v="299"/>
    <s v="customer30@example.com"/>
    <x v="6"/>
    <x v="4"/>
    <x v="1"/>
    <x v="0"/>
    <n v="161"/>
    <n v="966"/>
    <x v="2"/>
    <n v="2045"/>
    <n v="4481"/>
  </r>
  <r>
    <s v="XY062"/>
    <x v="248"/>
    <s v="C0062"/>
    <s v="R-M-L-062"/>
    <n v="5"/>
    <x v="300"/>
    <s v="customer62@example.com"/>
    <x v="2"/>
    <x v="4"/>
    <x v="0"/>
    <x v="1"/>
    <n v="985"/>
    <n v="4925"/>
    <x v="0"/>
    <n v="2958"/>
    <n v="4110"/>
  </r>
  <r>
    <s v="XY160"/>
    <x v="249"/>
    <s v="C0160"/>
    <s v="R-M-L-160"/>
    <n v="5"/>
    <x v="301"/>
    <s v="customer160@example.com"/>
    <x v="5"/>
    <x v="1"/>
    <x v="3"/>
    <x v="0"/>
    <n v="374"/>
    <n v="1870"/>
    <x v="1"/>
    <n v="4223"/>
    <n v="4094"/>
  </r>
  <r>
    <s v="XY106"/>
    <x v="250"/>
    <s v="C0106"/>
    <s v="R-M-L-106"/>
    <n v="7"/>
    <x v="302"/>
    <s v="customer106@example.com"/>
    <x v="1"/>
    <x v="3"/>
    <x v="3"/>
    <x v="0"/>
    <n v="916"/>
    <n v="6412"/>
    <x v="1"/>
    <n v="2719"/>
    <n v="4181"/>
  </r>
  <r>
    <s v="XY003"/>
    <x v="250"/>
    <s v="C0003"/>
    <s v="R-M-L-003"/>
    <n v="9"/>
    <x v="303"/>
    <s v="customer3@example.com"/>
    <x v="0"/>
    <x v="1"/>
    <x v="3"/>
    <x v="1"/>
    <n v="350"/>
    <n v="3150"/>
    <x v="2"/>
    <n v="2008"/>
    <n v="4041"/>
  </r>
  <r>
    <s v="XY261"/>
    <x v="251"/>
    <s v="C0261"/>
    <s v="R-M-L-261"/>
    <n v="4"/>
    <x v="304"/>
    <s v="customer261@example.com"/>
    <x v="4"/>
    <x v="2"/>
    <x v="0"/>
    <x v="1"/>
    <n v="496"/>
    <n v="1984"/>
    <x v="2"/>
    <n v="3867"/>
    <n v="4160"/>
  </r>
  <r>
    <s v="XY487"/>
    <x v="252"/>
    <s v="C0487"/>
    <s v="R-M-L-487"/>
    <n v="9"/>
    <x v="305"/>
    <s v="customer487@example.com"/>
    <x v="1"/>
    <x v="1"/>
    <x v="3"/>
    <x v="0"/>
    <n v="734"/>
    <n v="6606"/>
    <x v="0"/>
    <n v="3472"/>
    <n v="4415"/>
  </r>
  <r>
    <s v="XY347"/>
    <x v="253"/>
    <s v="C0347"/>
    <s v="R-M-L-347"/>
    <n v="5"/>
    <x v="306"/>
    <s v="customer347@example.com"/>
    <x v="4"/>
    <x v="3"/>
    <x v="1"/>
    <x v="0"/>
    <n v="282"/>
    <n v="1410"/>
    <x v="1"/>
    <n v="3095"/>
    <n v="4115"/>
  </r>
  <r>
    <s v="XY182"/>
    <x v="254"/>
    <s v="C0182"/>
    <s v="R-M-L-182"/>
    <n v="5"/>
    <x v="307"/>
    <s v="customer182@example.com"/>
    <x v="4"/>
    <x v="1"/>
    <x v="0"/>
    <x v="1"/>
    <n v="1198"/>
    <n v="5990"/>
    <x v="2"/>
    <n v="2790"/>
    <n v="4472"/>
  </r>
  <r>
    <s v="XY250"/>
    <x v="254"/>
    <s v="C0250"/>
    <s v="R-M-L-250"/>
    <n v="4"/>
    <x v="308"/>
    <s v="customer250@example.com"/>
    <x v="1"/>
    <x v="3"/>
    <x v="2"/>
    <x v="1"/>
    <n v="1616"/>
    <n v="6464"/>
    <x v="1"/>
    <n v="2861"/>
    <n v="4254"/>
  </r>
  <r>
    <s v="XY307"/>
    <x v="255"/>
    <s v="C0307"/>
    <s v="R-M-L-307"/>
    <n v="6"/>
    <x v="309"/>
    <s v="customer307@example.com"/>
    <x v="6"/>
    <x v="3"/>
    <x v="3"/>
    <x v="0"/>
    <n v="1347"/>
    <n v="8082"/>
    <x v="1"/>
    <n v="4471"/>
    <n v="4298"/>
  </r>
  <r>
    <s v="XY409"/>
    <x v="256"/>
    <s v="C0409"/>
    <s v="R-M-L-409"/>
    <n v="6"/>
    <x v="310"/>
    <s v="customer409@example.com"/>
    <x v="4"/>
    <x v="3"/>
    <x v="3"/>
    <x v="1"/>
    <n v="1140"/>
    <n v="6840"/>
    <x v="2"/>
    <n v="3821"/>
    <n v="4067"/>
  </r>
  <r>
    <s v="XY101"/>
    <x v="257"/>
    <s v="C0101"/>
    <s v="R-M-L-101"/>
    <n v="6"/>
    <x v="311"/>
    <s v="customer101@example.com"/>
    <x v="1"/>
    <x v="4"/>
    <x v="0"/>
    <x v="1"/>
    <n v="1799"/>
    <n v="10794"/>
    <x v="0"/>
    <n v="2823"/>
    <n v="4127"/>
  </r>
  <r>
    <s v="XY480"/>
    <x v="258"/>
    <s v="C0480"/>
    <s v="R-M-L-480"/>
    <n v="6"/>
    <x v="312"/>
    <s v="customer480@example.com"/>
    <x v="3"/>
    <x v="3"/>
    <x v="2"/>
    <x v="0"/>
    <n v="915"/>
    <n v="5490"/>
    <x v="1"/>
    <n v="3759"/>
    <n v="4204"/>
  </r>
  <r>
    <s v="XY115"/>
    <x v="259"/>
    <s v="C0115"/>
    <s v="R-M-L-115"/>
    <n v="6"/>
    <x v="313"/>
    <s v="customer115@example.com"/>
    <x v="4"/>
    <x v="3"/>
    <x v="2"/>
    <x v="0"/>
    <n v="1649"/>
    <n v="9894"/>
    <x v="1"/>
    <n v="4906"/>
    <n v="4434"/>
  </r>
  <r>
    <s v="XY450"/>
    <x v="260"/>
    <s v="C0450"/>
    <s v="R-M-L-450"/>
    <n v="7"/>
    <x v="314"/>
    <s v="customer450@example.com"/>
    <x v="3"/>
    <x v="2"/>
    <x v="2"/>
    <x v="1"/>
    <n v="1059"/>
    <n v="7413"/>
    <x v="0"/>
    <n v="3576"/>
    <n v="4285"/>
  </r>
  <r>
    <s v="XY386"/>
    <x v="261"/>
    <s v="C0386"/>
    <s v="R-M-L-386"/>
    <n v="10"/>
    <x v="315"/>
    <s v="customer386@example.com"/>
    <x v="2"/>
    <x v="2"/>
    <x v="3"/>
    <x v="1"/>
    <n v="1731"/>
    <n v="17310"/>
    <x v="1"/>
    <n v="2318"/>
    <n v="4174"/>
  </r>
  <r>
    <s v="XY221"/>
    <x v="262"/>
    <s v="C0221"/>
    <s v="R-M-L-221"/>
    <n v="4"/>
    <x v="316"/>
    <s v="customer221@example.com"/>
    <x v="6"/>
    <x v="1"/>
    <x v="2"/>
    <x v="0"/>
    <n v="559"/>
    <n v="2236"/>
    <x v="1"/>
    <n v="4359"/>
    <n v="4373"/>
  </r>
  <r>
    <s v="XY459"/>
    <x v="263"/>
    <s v="C0459"/>
    <s v="R-M-L-459"/>
    <n v="6"/>
    <x v="317"/>
    <s v="customer459@example.com"/>
    <x v="1"/>
    <x v="1"/>
    <x v="0"/>
    <x v="1"/>
    <n v="685"/>
    <n v="4110"/>
    <x v="0"/>
    <n v="3968"/>
    <n v="4491"/>
  </r>
  <r>
    <s v="XY116"/>
    <x v="263"/>
    <s v="C0116"/>
    <s v="R-M-L-116"/>
    <n v="5"/>
    <x v="318"/>
    <s v="customer116@example.com"/>
    <x v="1"/>
    <x v="3"/>
    <x v="3"/>
    <x v="1"/>
    <n v="620"/>
    <n v="3100"/>
    <x v="1"/>
    <n v="3568"/>
    <n v="4286"/>
  </r>
  <r>
    <s v="XY157"/>
    <x v="264"/>
    <s v="C0157"/>
    <s v="R-M-L-157"/>
    <n v="7"/>
    <x v="319"/>
    <s v="customer157@example.com"/>
    <x v="4"/>
    <x v="1"/>
    <x v="2"/>
    <x v="0"/>
    <n v="1480"/>
    <n v="10360"/>
    <x v="2"/>
    <n v="3511"/>
    <n v="4087"/>
  </r>
  <r>
    <s v="XY370"/>
    <x v="265"/>
    <s v="C0370"/>
    <s v="R-M-L-370"/>
    <n v="7"/>
    <x v="320"/>
    <s v="customer370@example.com"/>
    <x v="2"/>
    <x v="4"/>
    <x v="0"/>
    <x v="0"/>
    <n v="480"/>
    <n v="3360"/>
    <x v="2"/>
    <n v="4704"/>
    <n v="4471"/>
  </r>
  <r>
    <s v="XY122"/>
    <x v="266"/>
    <s v="C0122"/>
    <s v="R-M-L-122"/>
    <n v="6"/>
    <x v="321"/>
    <s v="customer122@example.com"/>
    <x v="6"/>
    <x v="4"/>
    <x v="1"/>
    <x v="1"/>
    <n v="1276"/>
    <n v="7656"/>
    <x v="1"/>
    <n v="2465"/>
    <n v="4278"/>
  </r>
  <r>
    <s v="XY055"/>
    <x v="266"/>
    <s v="C0055"/>
    <s v="R-M-L-055"/>
    <n v="9"/>
    <x v="322"/>
    <s v="customer55@example.com"/>
    <x v="1"/>
    <x v="0"/>
    <x v="0"/>
    <x v="1"/>
    <n v="1517"/>
    <n v="13653"/>
    <x v="1"/>
    <n v="3644"/>
    <n v="4214"/>
  </r>
  <r>
    <s v="XY137"/>
    <x v="267"/>
    <s v="C0137"/>
    <s v="R-M-L-137"/>
    <n v="6"/>
    <x v="323"/>
    <s v="customer137@example.com"/>
    <x v="3"/>
    <x v="0"/>
    <x v="1"/>
    <x v="1"/>
    <n v="1285"/>
    <n v="7710"/>
    <x v="1"/>
    <n v="4099"/>
    <n v="4201"/>
  </r>
  <r>
    <s v="XY300"/>
    <x v="267"/>
    <s v="C0300"/>
    <s v="R-M-L-300"/>
    <n v="6"/>
    <x v="324"/>
    <s v="customer300@example.com"/>
    <x v="2"/>
    <x v="1"/>
    <x v="0"/>
    <x v="1"/>
    <n v="1736"/>
    <n v="10416"/>
    <x v="1"/>
    <n v="3671"/>
    <n v="4134"/>
  </r>
  <r>
    <s v="XY283"/>
    <x v="268"/>
    <s v="C0283"/>
    <s v="R-M-L-283"/>
    <n v="6"/>
    <x v="325"/>
    <s v="customer283@example.com"/>
    <x v="2"/>
    <x v="1"/>
    <x v="0"/>
    <x v="1"/>
    <n v="605"/>
    <n v="3630"/>
    <x v="1"/>
    <n v="4258"/>
    <n v="4279"/>
  </r>
  <r>
    <s v="XY356"/>
    <x v="269"/>
    <s v="C0356"/>
    <s v="R-M-L-356"/>
    <n v="9"/>
    <x v="326"/>
    <s v="customer356@example.com"/>
    <x v="0"/>
    <x v="1"/>
    <x v="3"/>
    <x v="0"/>
    <n v="473"/>
    <n v="4257"/>
    <x v="0"/>
    <n v="2422"/>
    <n v="4074"/>
  </r>
  <r>
    <s v="XY105"/>
    <x v="270"/>
    <s v="C0105"/>
    <s v="R-M-L-105"/>
    <n v="5"/>
    <x v="327"/>
    <s v="customer105@example.com"/>
    <x v="5"/>
    <x v="2"/>
    <x v="1"/>
    <x v="0"/>
    <n v="1108"/>
    <n v="5540"/>
    <x v="2"/>
    <n v="3520"/>
    <n v="4145"/>
  </r>
  <r>
    <s v="XY257"/>
    <x v="271"/>
    <s v="C0257"/>
    <s v="R-M-L-257"/>
    <n v="4"/>
    <x v="328"/>
    <s v="customer257@example.com"/>
    <x v="5"/>
    <x v="3"/>
    <x v="0"/>
    <x v="1"/>
    <n v="1167"/>
    <n v="4668"/>
    <x v="0"/>
    <n v="2760"/>
    <n v="4095"/>
  </r>
  <r>
    <s v="XY199"/>
    <x v="272"/>
    <s v="C0199"/>
    <s v="R-M-L-199"/>
    <n v="9"/>
    <x v="329"/>
    <s v="customer199@example.com"/>
    <x v="2"/>
    <x v="4"/>
    <x v="2"/>
    <x v="1"/>
    <n v="955"/>
    <n v="8595"/>
    <x v="0"/>
    <n v="4616"/>
    <n v="4083"/>
  </r>
  <r>
    <s v="XY383"/>
    <x v="273"/>
    <s v="C0383"/>
    <s v="R-M-L-383"/>
    <n v="6"/>
    <x v="330"/>
    <s v="customer383@example.com"/>
    <x v="3"/>
    <x v="2"/>
    <x v="2"/>
    <x v="0"/>
    <n v="558"/>
    <n v="3348"/>
    <x v="1"/>
    <n v="2754"/>
    <n v="4007"/>
  </r>
  <r>
    <s v="XY027"/>
    <x v="274"/>
    <s v="C0027"/>
    <s v="R-M-L-027"/>
    <n v="7"/>
    <x v="331"/>
    <s v="customer27@example.com"/>
    <x v="6"/>
    <x v="0"/>
    <x v="3"/>
    <x v="0"/>
    <n v="670"/>
    <n v="4690"/>
    <x v="0"/>
    <n v="2177"/>
    <n v="4429"/>
  </r>
  <r>
    <s v="XY210"/>
    <x v="275"/>
    <s v="C0210"/>
    <s v="R-M-L-210"/>
    <n v="5"/>
    <x v="332"/>
    <s v="customer210@example.com"/>
    <x v="6"/>
    <x v="3"/>
    <x v="1"/>
    <x v="0"/>
    <n v="428"/>
    <n v="2140"/>
    <x v="0"/>
    <n v="4037"/>
    <n v="4358"/>
  </r>
  <r>
    <s v="XY333"/>
    <x v="276"/>
    <s v="C0333"/>
    <s v="R-M-L-333"/>
    <n v="6"/>
    <x v="333"/>
    <s v="customer333@example.com"/>
    <x v="2"/>
    <x v="1"/>
    <x v="0"/>
    <x v="1"/>
    <n v="1453"/>
    <n v="8718"/>
    <x v="2"/>
    <n v="4739"/>
    <n v="4200"/>
  </r>
  <r>
    <s v="XY265"/>
    <x v="276"/>
    <s v="C0265"/>
    <s v="R-M-L-265"/>
    <n v="6"/>
    <x v="334"/>
    <s v="customer265@example.com"/>
    <x v="2"/>
    <x v="1"/>
    <x v="0"/>
    <x v="0"/>
    <n v="1390"/>
    <n v="8340"/>
    <x v="1"/>
    <n v="2411"/>
    <n v="4219"/>
  </r>
  <r>
    <s v="XY004"/>
    <x v="277"/>
    <s v="C0004"/>
    <s v="R-M-L-004"/>
    <n v="9"/>
    <x v="335"/>
    <s v="customer4@example.com"/>
    <x v="3"/>
    <x v="3"/>
    <x v="0"/>
    <x v="1"/>
    <n v="455"/>
    <n v="4095"/>
    <x v="0"/>
    <n v="3347"/>
    <n v="4453"/>
  </r>
  <r>
    <s v="XY147"/>
    <x v="278"/>
    <s v="C0147"/>
    <s v="R-M-L-147"/>
    <n v="4"/>
    <x v="336"/>
    <s v="customer147@example.com"/>
    <x v="6"/>
    <x v="0"/>
    <x v="0"/>
    <x v="0"/>
    <n v="1047"/>
    <n v="4188"/>
    <x v="0"/>
    <n v="4056"/>
    <n v="4005"/>
  </r>
  <r>
    <s v="XY035"/>
    <x v="278"/>
    <s v="C0035"/>
    <s v="R-M-L-035"/>
    <n v="5"/>
    <x v="337"/>
    <s v="customer35@example.com"/>
    <x v="1"/>
    <x v="1"/>
    <x v="1"/>
    <x v="0"/>
    <n v="771"/>
    <n v="3855"/>
    <x v="1"/>
    <n v="3373"/>
    <n v="4285"/>
  </r>
  <r>
    <s v="XY230"/>
    <x v="278"/>
    <s v="C0230"/>
    <s v="R-M-L-230"/>
    <n v="8"/>
    <x v="338"/>
    <s v="customer230@example.com"/>
    <x v="0"/>
    <x v="1"/>
    <x v="1"/>
    <x v="0"/>
    <n v="803"/>
    <n v="6424"/>
    <x v="1"/>
    <n v="2665"/>
    <n v="4207"/>
  </r>
  <r>
    <s v="XY065"/>
    <x v="279"/>
    <s v="C0065"/>
    <s v="R-M-L-065"/>
    <n v="7"/>
    <x v="339"/>
    <s v="customer65@example.com"/>
    <x v="0"/>
    <x v="3"/>
    <x v="3"/>
    <x v="1"/>
    <n v="1468"/>
    <n v="10276"/>
    <x v="2"/>
    <n v="4411"/>
    <n v="4271"/>
  </r>
  <r>
    <s v="XY329"/>
    <x v="280"/>
    <s v="C0329"/>
    <s v="R-M-L-329"/>
    <n v="4"/>
    <x v="340"/>
    <s v="customer329@example.com"/>
    <x v="1"/>
    <x v="4"/>
    <x v="2"/>
    <x v="0"/>
    <n v="1318"/>
    <n v="5272"/>
    <x v="0"/>
    <n v="2797"/>
    <n v="4451"/>
  </r>
  <r>
    <s v="XY022"/>
    <x v="281"/>
    <s v="C0022"/>
    <s v="R-M-L-022"/>
    <n v="4"/>
    <x v="341"/>
    <s v="customer22@example.com"/>
    <x v="1"/>
    <x v="4"/>
    <x v="2"/>
    <x v="1"/>
    <n v="663"/>
    <n v="2652"/>
    <x v="2"/>
    <n v="2061"/>
    <n v="4382"/>
  </r>
  <r>
    <s v="XY273"/>
    <x v="282"/>
    <s v="C0273"/>
    <s v="R-M-L-273"/>
    <n v="8"/>
    <x v="342"/>
    <s v="customer273@example.com"/>
    <x v="3"/>
    <x v="2"/>
    <x v="2"/>
    <x v="0"/>
    <n v="172"/>
    <n v="1376"/>
    <x v="2"/>
    <n v="3389"/>
    <n v="4433"/>
  </r>
  <r>
    <s v="XY299"/>
    <x v="283"/>
    <s v="C0299"/>
    <s v="R-M-L-299"/>
    <n v="4"/>
    <x v="343"/>
    <s v="customer299@example.com"/>
    <x v="3"/>
    <x v="4"/>
    <x v="0"/>
    <x v="0"/>
    <n v="1582"/>
    <n v="6328"/>
    <x v="0"/>
    <n v="3576"/>
    <n v="4226"/>
  </r>
  <r>
    <s v="XY311"/>
    <x v="284"/>
    <s v="C0311"/>
    <s v="R-M-L-311"/>
    <n v="6"/>
    <x v="344"/>
    <s v="customer311@example.com"/>
    <x v="0"/>
    <x v="0"/>
    <x v="0"/>
    <x v="0"/>
    <n v="1130"/>
    <n v="6780"/>
    <x v="0"/>
    <n v="2387"/>
    <n v="4394"/>
  </r>
  <r>
    <s v="XY176"/>
    <x v="285"/>
    <s v="C0176"/>
    <s v="R-M-L-176"/>
    <n v="10"/>
    <x v="345"/>
    <s v="customer176@example.com"/>
    <x v="4"/>
    <x v="1"/>
    <x v="2"/>
    <x v="1"/>
    <n v="1057"/>
    <n v="10570"/>
    <x v="0"/>
    <n v="4378"/>
    <n v="4061"/>
  </r>
  <r>
    <s v="XY109"/>
    <x v="286"/>
    <s v="C0109"/>
    <s v="R-M-L-109"/>
    <n v="4"/>
    <x v="346"/>
    <s v="customer109@example.com"/>
    <x v="6"/>
    <x v="2"/>
    <x v="3"/>
    <x v="0"/>
    <n v="1613"/>
    <n v="6452"/>
    <x v="2"/>
    <n v="4919"/>
    <n v="4266"/>
  </r>
  <r>
    <s v="XY373"/>
    <x v="287"/>
    <s v="C0373"/>
    <s v="R-M-L-373"/>
    <n v="4"/>
    <x v="347"/>
    <s v="customer373@example.com"/>
    <x v="2"/>
    <x v="0"/>
    <x v="1"/>
    <x v="1"/>
    <n v="1578"/>
    <n v="6312"/>
    <x v="2"/>
    <n v="3446"/>
    <n v="4187"/>
  </r>
  <r>
    <s v="XY396"/>
    <x v="288"/>
    <s v="C0396"/>
    <s v="R-M-L-396"/>
    <n v="5"/>
    <x v="348"/>
    <s v="customer396@example.com"/>
    <x v="5"/>
    <x v="4"/>
    <x v="0"/>
    <x v="0"/>
    <n v="880"/>
    <n v="4400"/>
    <x v="1"/>
    <n v="4380"/>
    <n v="4343"/>
  </r>
  <r>
    <s v="XY121"/>
    <x v="289"/>
    <s v="C0121"/>
    <s v="R-M-L-121"/>
    <n v="4"/>
    <x v="349"/>
    <s v="customer121@example.com"/>
    <x v="2"/>
    <x v="2"/>
    <x v="3"/>
    <x v="0"/>
    <n v="1275"/>
    <n v="5100"/>
    <x v="0"/>
    <n v="2699"/>
    <n v="4430"/>
  </r>
  <r>
    <s v="XY452"/>
    <x v="290"/>
    <s v="C0452"/>
    <s v="R-M-L-452"/>
    <n v="7"/>
    <x v="350"/>
    <s v="customer452@example.com"/>
    <x v="1"/>
    <x v="0"/>
    <x v="2"/>
    <x v="0"/>
    <n v="1150"/>
    <n v="8050"/>
    <x v="1"/>
    <n v="2454"/>
    <n v="4455"/>
  </r>
  <r>
    <s v="XY192"/>
    <x v="290"/>
    <s v="C0192"/>
    <s v="R-M-L-192"/>
    <n v="7"/>
    <x v="351"/>
    <s v="customer192@example.com"/>
    <x v="2"/>
    <x v="3"/>
    <x v="2"/>
    <x v="1"/>
    <n v="1424"/>
    <n v="9968"/>
    <x v="1"/>
    <n v="3247"/>
    <n v="4431"/>
  </r>
  <r>
    <s v="XY345"/>
    <x v="291"/>
    <s v="C0345"/>
    <s v="R-M-L-345"/>
    <n v="7"/>
    <x v="352"/>
    <s v="customer345@example.com"/>
    <x v="4"/>
    <x v="4"/>
    <x v="2"/>
    <x v="1"/>
    <n v="1694"/>
    <n v="11858"/>
    <x v="2"/>
    <n v="3173"/>
    <n v="4390"/>
  </r>
  <r>
    <s v="XY076"/>
    <x v="292"/>
    <s v="C0076"/>
    <s v="R-M-L-076"/>
    <n v="5"/>
    <x v="353"/>
    <s v="customer76@example.com"/>
    <x v="3"/>
    <x v="1"/>
    <x v="1"/>
    <x v="1"/>
    <n v="982"/>
    <n v="4910"/>
    <x v="0"/>
    <n v="4116"/>
    <n v="4168"/>
  </r>
  <r>
    <s v="XY330"/>
    <x v="293"/>
    <s v="C0330"/>
    <s v="R-M-L-330"/>
    <n v="10"/>
    <x v="354"/>
    <s v="customer330@example.com"/>
    <x v="0"/>
    <x v="0"/>
    <x v="2"/>
    <x v="1"/>
    <n v="871"/>
    <n v="8710"/>
    <x v="2"/>
    <n v="4189"/>
    <n v="4149"/>
  </r>
  <r>
    <s v="XY050"/>
    <x v="294"/>
    <s v="C0050"/>
    <s v="R-M-L-050"/>
    <n v="8"/>
    <x v="355"/>
    <s v="customer50@example.com"/>
    <x v="4"/>
    <x v="4"/>
    <x v="1"/>
    <x v="1"/>
    <n v="232"/>
    <n v="1856"/>
    <x v="1"/>
    <n v="3056"/>
    <n v="4431"/>
  </r>
  <r>
    <s v="XY479"/>
    <x v="295"/>
    <s v="C0479"/>
    <s v="R-M-L-479"/>
    <n v="8"/>
    <x v="356"/>
    <s v="customer479@example.com"/>
    <x v="3"/>
    <x v="2"/>
    <x v="0"/>
    <x v="1"/>
    <n v="1707"/>
    <n v="13656"/>
    <x v="0"/>
    <n v="3116"/>
    <n v="4080"/>
  </r>
  <r>
    <s v="XY118"/>
    <x v="296"/>
    <s v="C0118"/>
    <s v="R-M-L-118"/>
    <n v="8"/>
    <x v="357"/>
    <s v="customer118@example.com"/>
    <x v="2"/>
    <x v="1"/>
    <x v="3"/>
    <x v="1"/>
    <n v="576"/>
    <n v="4608"/>
    <x v="0"/>
    <n v="4435"/>
    <n v="4237"/>
  </r>
  <r>
    <s v="XY353"/>
    <x v="296"/>
    <s v="C0353"/>
    <s v="R-M-L-353"/>
    <n v="5"/>
    <x v="358"/>
    <s v="customer353@example.com"/>
    <x v="4"/>
    <x v="2"/>
    <x v="0"/>
    <x v="0"/>
    <n v="1647"/>
    <n v="8235"/>
    <x v="1"/>
    <n v="2639"/>
    <n v="4369"/>
  </r>
  <r>
    <s v="XY465"/>
    <x v="297"/>
    <s v="C0465"/>
    <s v="R-M-L-465"/>
    <n v="5"/>
    <x v="359"/>
    <s v="customer465@example.com"/>
    <x v="2"/>
    <x v="3"/>
    <x v="1"/>
    <x v="0"/>
    <n v="1073"/>
    <n v="5365"/>
    <x v="0"/>
    <n v="3676"/>
    <n v="4006"/>
  </r>
  <r>
    <s v="XY148"/>
    <x v="298"/>
    <s v="C0148"/>
    <s v="R-M-L-148"/>
    <n v="9"/>
    <x v="360"/>
    <s v="customer148@example.com"/>
    <x v="2"/>
    <x v="0"/>
    <x v="0"/>
    <x v="1"/>
    <n v="1586"/>
    <n v="14274"/>
    <x v="0"/>
    <n v="4766"/>
    <n v="4146"/>
  </r>
  <r>
    <s v="XY024"/>
    <x v="299"/>
    <s v="C0024"/>
    <s v="R-M-L-024"/>
    <n v="10"/>
    <x v="361"/>
    <s v="customer24@example.com"/>
    <x v="1"/>
    <x v="0"/>
    <x v="0"/>
    <x v="0"/>
    <n v="452"/>
    <n v="4520"/>
    <x v="1"/>
    <n v="3680"/>
    <n v="4350"/>
  </r>
  <r>
    <s v="XY195"/>
    <x v="300"/>
    <s v="C0195"/>
    <s v="R-M-L-195"/>
    <n v="7"/>
    <x v="362"/>
    <s v="customer195@example.com"/>
    <x v="6"/>
    <x v="3"/>
    <x v="3"/>
    <x v="1"/>
    <n v="1082"/>
    <n v="7574"/>
    <x v="1"/>
    <n v="4939"/>
    <n v="4254"/>
  </r>
  <r>
    <s v="XY154"/>
    <x v="301"/>
    <s v="C0154"/>
    <s v="R-M-L-154"/>
    <n v="6"/>
    <x v="363"/>
    <s v="customer154@example.com"/>
    <x v="3"/>
    <x v="2"/>
    <x v="3"/>
    <x v="0"/>
    <n v="1286"/>
    <n v="7716"/>
    <x v="0"/>
    <n v="3024"/>
    <n v="4379"/>
  </r>
  <r>
    <s v="XY194"/>
    <x v="302"/>
    <s v="C0194"/>
    <s v="R-M-L-194"/>
    <n v="4"/>
    <x v="364"/>
    <s v="customer194@example.com"/>
    <x v="0"/>
    <x v="2"/>
    <x v="2"/>
    <x v="0"/>
    <n v="438"/>
    <n v="1752"/>
    <x v="1"/>
    <n v="3712"/>
    <n v="4461"/>
  </r>
  <r>
    <s v="XY041"/>
    <x v="302"/>
    <s v="C0041"/>
    <s v="R-M-L-041"/>
    <n v="9"/>
    <x v="365"/>
    <s v="customer41@example.com"/>
    <x v="5"/>
    <x v="2"/>
    <x v="1"/>
    <x v="0"/>
    <n v="821"/>
    <n v="7389"/>
    <x v="1"/>
    <n v="3988"/>
    <n v="4473"/>
  </r>
  <r>
    <s v="XY082"/>
    <x v="303"/>
    <s v="C0082"/>
    <s v="R-M-L-082"/>
    <n v="7"/>
    <x v="366"/>
    <s v="customer82@example.com"/>
    <x v="4"/>
    <x v="0"/>
    <x v="3"/>
    <x v="0"/>
    <n v="826"/>
    <n v="5782"/>
    <x v="2"/>
    <n v="3321"/>
    <n v="4200"/>
  </r>
  <r>
    <s v="XY477"/>
    <x v="304"/>
    <s v="C0477"/>
    <s v="R-M-L-477"/>
    <n v="6"/>
    <x v="367"/>
    <s v="customer477@example.com"/>
    <x v="4"/>
    <x v="2"/>
    <x v="3"/>
    <x v="1"/>
    <n v="1739"/>
    <n v="10434"/>
    <x v="2"/>
    <n v="4051"/>
    <n v="4499"/>
  </r>
  <r>
    <s v="XY497"/>
    <x v="305"/>
    <s v="C0497"/>
    <s v="R-M-L-497"/>
    <n v="6"/>
    <x v="368"/>
    <s v="customer497@example.com"/>
    <x v="6"/>
    <x v="1"/>
    <x v="0"/>
    <x v="1"/>
    <n v="1207"/>
    <n v="7242"/>
    <x v="2"/>
    <n v="4766"/>
    <n v="4292"/>
  </r>
  <r>
    <s v="XY407"/>
    <x v="306"/>
    <s v="C0407"/>
    <s v="R-M-L-407"/>
    <n v="5"/>
    <x v="369"/>
    <s v="customer407@example.com"/>
    <x v="6"/>
    <x v="0"/>
    <x v="0"/>
    <x v="0"/>
    <n v="121"/>
    <n v="605"/>
    <x v="1"/>
    <n v="4990"/>
    <n v="4066"/>
  </r>
  <r>
    <s v="XY189"/>
    <x v="307"/>
    <s v="C0189"/>
    <s v="R-M-L-189"/>
    <n v="6"/>
    <x v="370"/>
    <s v="customer189@example.com"/>
    <x v="5"/>
    <x v="4"/>
    <x v="0"/>
    <x v="1"/>
    <n v="1467"/>
    <n v="8802"/>
    <x v="0"/>
    <n v="3477"/>
    <n v="4204"/>
  </r>
  <r>
    <s v="XY233"/>
    <x v="308"/>
    <s v="C0233"/>
    <s v="R-M-L-233"/>
    <n v="9"/>
    <x v="371"/>
    <s v="customer233@example.com"/>
    <x v="4"/>
    <x v="0"/>
    <x v="1"/>
    <x v="1"/>
    <n v="1282"/>
    <n v="11538"/>
    <x v="1"/>
    <n v="3171"/>
    <n v="4457"/>
  </r>
  <r>
    <s v="XY366"/>
    <x v="308"/>
    <s v="C0366"/>
    <s v="R-M-L-366"/>
    <n v="6"/>
    <x v="372"/>
    <s v="customer366@example.com"/>
    <x v="3"/>
    <x v="1"/>
    <x v="0"/>
    <x v="1"/>
    <n v="1441"/>
    <n v="8646"/>
    <x v="2"/>
    <n v="3234"/>
    <n v="4100"/>
  </r>
  <r>
    <s v="XY224"/>
    <x v="309"/>
    <s v="C0224"/>
    <s v="R-M-L-224"/>
    <n v="8"/>
    <x v="373"/>
    <s v="customer224@example.com"/>
    <x v="1"/>
    <x v="4"/>
    <x v="3"/>
    <x v="1"/>
    <n v="1938"/>
    <n v="15504"/>
    <x v="2"/>
    <n v="3174"/>
    <n v="4295"/>
  </r>
  <r>
    <s v="XY226"/>
    <x v="309"/>
    <s v="C0226"/>
    <s v="R-M-L-226"/>
    <n v="8"/>
    <x v="374"/>
    <s v="customer226@example.com"/>
    <x v="5"/>
    <x v="2"/>
    <x v="1"/>
    <x v="1"/>
    <n v="786"/>
    <n v="6288"/>
    <x v="1"/>
    <n v="3199"/>
    <n v="4221"/>
  </r>
  <r>
    <s v="XY286"/>
    <x v="309"/>
    <s v="C0286"/>
    <s v="R-M-L-286"/>
    <n v="9"/>
    <x v="375"/>
    <s v="customer286@example.com"/>
    <x v="1"/>
    <x v="0"/>
    <x v="0"/>
    <x v="1"/>
    <n v="1600"/>
    <n v="14400"/>
    <x v="1"/>
    <n v="2264"/>
    <n v="4127"/>
  </r>
  <r>
    <s v="XY360"/>
    <x v="310"/>
    <s v="C0360"/>
    <s v="R-M-L-360"/>
    <n v="4"/>
    <x v="376"/>
    <s v="customer360@example.com"/>
    <x v="2"/>
    <x v="2"/>
    <x v="3"/>
    <x v="0"/>
    <n v="1955"/>
    <n v="7820"/>
    <x v="2"/>
    <n v="3885"/>
    <n v="4251"/>
  </r>
  <r>
    <s v="XY227"/>
    <x v="311"/>
    <s v="C0227"/>
    <s v="R-M-L-227"/>
    <n v="6"/>
    <x v="377"/>
    <s v="customer227@example.com"/>
    <x v="2"/>
    <x v="2"/>
    <x v="0"/>
    <x v="1"/>
    <n v="877"/>
    <n v="5262"/>
    <x v="2"/>
    <n v="2830"/>
    <n v="4091"/>
  </r>
  <r>
    <s v="XY001"/>
    <x v="311"/>
    <s v="C0001"/>
    <s v="R-M-L-001"/>
    <n v="5"/>
    <x v="378"/>
    <s v="customer1@example.com"/>
    <x v="5"/>
    <x v="4"/>
    <x v="3"/>
    <x v="1"/>
    <n v="1385"/>
    <n v="6925"/>
    <x v="0"/>
    <n v="2061"/>
    <n v="4291"/>
  </r>
  <r>
    <s v="XY193"/>
    <x v="312"/>
    <s v="C0193"/>
    <s v="R-M-L-193"/>
    <n v="9"/>
    <x v="379"/>
    <s v="customer193@example.com"/>
    <x v="6"/>
    <x v="4"/>
    <x v="0"/>
    <x v="1"/>
    <n v="1812"/>
    <n v="16308"/>
    <x v="1"/>
    <n v="2741"/>
    <n v="4483"/>
  </r>
  <r>
    <s v="XY042"/>
    <x v="313"/>
    <s v="C0042"/>
    <s v="R-M-L-042"/>
    <n v="9"/>
    <x v="380"/>
    <s v="customer42@example.com"/>
    <x v="3"/>
    <x v="4"/>
    <x v="0"/>
    <x v="0"/>
    <n v="1560"/>
    <n v="14040"/>
    <x v="1"/>
    <n v="2252"/>
    <n v="4063"/>
  </r>
  <r>
    <s v="XY392"/>
    <x v="314"/>
    <s v="C0392"/>
    <s v="R-M-L-392"/>
    <n v="9"/>
    <x v="381"/>
    <s v="customer392@example.com"/>
    <x v="3"/>
    <x v="1"/>
    <x v="3"/>
    <x v="0"/>
    <n v="847"/>
    <n v="7623"/>
    <x v="1"/>
    <n v="4751"/>
    <n v="4430"/>
  </r>
  <r>
    <s v="XY417"/>
    <x v="315"/>
    <s v="C0417"/>
    <s v="R-M-L-417"/>
    <n v="6"/>
    <x v="382"/>
    <s v="customer417@example.com"/>
    <x v="0"/>
    <x v="0"/>
    <x v="1"/>
    <x v="1"/>
    <n v="1411"/>
    <n v="8466"/>
    <x v="2"/>
    <n v="2485"/>
    <n v="4329"/>
  </r>
  <r>
    <s v="XY146"/>
    <x v="316"/>
    <s v="C0146"/>
    <s v="R-M-L-146"/>
    <n v="5"/>
    <x v="383"/>
    <s v="customer146@example.com"/>
    <x v="1"/>
    <x v="3"/>
    <x v="3"/>
    <x v="0"/>
    <n v="1393"/>
    <n v="6965"/>
    <x v="2"/>
    <n v="3225"/>
    <n v="4461"/>
  </r>
  <r>
    <s v="XY072"/>
    <x v="317"/>
    <s v="C0072"/>
    <s v="R-M-L-072"/>
    <n v="6"/>
    <x v="384"/>
    <s v="customer72@example.com"/>
    <x v="4"/>
    <x v="1"/>
    <x v="3"/>
    <x v="0"/>
    <n v="1793"/>
    <n v="10758"/>
    <x v="2"/>
    <n v="3898"/>
    <n v="4303"/>
  </r>
  <r>
    <s v="XY139"/>
    <x v="317"/>
    <s v="C0139"/>
    <s v="R-M-L-139"/>
    <n v="7"/>
    <x v="385"/>
    <s v="customer139@example.com"/>
    <x v="0"/>
    <x v="0"/>
    <x v="0"/>
    <x v="0"/>
    <n v="1661"/>
    <n v="11627"/>
    <x v="1"/>
    <n v="2483"/>
    <n v="4343"/>
  </r>
  <r>
    <s v="XY153"/>
    <x v="318"/>
    <s v="C0153"/>
    <s v="R-M-L-153"/>
    <n v="8"/>
    <x v="386"/>
    <s v="customer153@example.com"/>
    <x v="4"/>
    <x v="2"/>
    <x v="1"/>
    <x v="0"/>
    <n v="656"/>
    <n v="5248"/>
    <x v="0"/>
    <n v="3590"/>
    <n v="4221"/>
  </r>
  <r>
    <s v="XY151"/>
    <x v="319"/>
    <s v="C0151"/>
    <s v="R-M-L-151"/>
    <n v="6"/>
    <x v="387"/>
    <s v="customer151@example.com"/>
    <x v="6"/>
    <x v="4"/>
    <x v="2"/>
    <x v="1"/>
    <n v="760"/>
    <n v="4560"/>
    <x v="2"/>
    <n v="4586"/>
    <n v="4407"/>
  </r>
  <r>
    <s v="XY239"/>
    <x v="320"/>
    <s v="C0239"/>
    <s v="R-M-L-239"/>
    <n v="7"/>
    <x v="388"/>
    <s v="customer239@example.com"/>
    <x v="0"/>
    <x v="0"/>
    <x v="2"/>
    <x v="0"/>
    <n v="1510"/>
    <n v="10570"/>
    <x v="2"/>
    <n v="2194"/>
    <n v="4391"/>
  </r>
  <r>
    <s v="XY473"/>
    <x v="321"/>
    <s v="C0473"/>
    <s v="R-M-L-473"/>
    <n v="8"/>
    <x v="389"/>
    <s v="customer473@example.com"/>
    <x v="3"/>
    <x v="4"/>
    <x v="0"/>
    <x v="1"/>
    <n v="1396"/>
    <n v="11168"/>
    <x v="2"/>
    <n v="3842"/>
    <n v="4450"/>
  </r>
  <r>
    <s v="XY089"/>
    <x v="322"/>
    <s v="C0089"/>
    <s v="R-M-L-089"/>
    <n v="6"/>
    <x v="390"/>
    <s v="customer89@example.com"/>
    <x v="1"/>
    <x v="0"/>
    <x v="1"/>
    <x v="0"/>
    <n v="1905"/>
    <n v="11430"/>
    <x v="0"/>
    <n v="4034"/>
    <n v="4376"/>
  </r>
  <r>
    <s v="XY446"/>
    <x v="323"/>
    <s v="C0446"/>
    <s v="R-M-L-446"/>
    <n v="9"/>
    <x v="391"/>
    <s v="customer446@example.com"/>
    <x v="6"/>
    <x v="1"/>
    <x v="3"/>
    <x v="0"/>
    <n v="1088"/>
    <n v="9792"/>
    <x v="1"/>
    <n v="4993"/>
    <n v="4368"/>
  </r>
  <r>
    <s v="XY188"/>
    <x v="324"/>
    <s v="C0188"/>
    <s v="R-M-L-188"/>
    <n v="7"/>
    <x v="392"/>
    <s v="customer188@example.com"/>
    <x v="4"/>
    <x v="3"/>
    <x v="3"/>
    <x v="1"/>
    <n v="136"/>
    <n v="952"/>
    <x v="0"/>
    <n v="4251"/>
    <n v="4352"/>
  </r>
  <r>
    <s v="XY043"/>
    <x v="325"/>
    <s v="C0043"/>
    <s v="R-M-L-043"/>
    <n v="5"/>
    <x v="393"/>
    <s v="customer43@example.com"/>
    <x v="4"/>
    <x v="1"/>
    <x v="1"/>
    <x v="0"/>
    <n v="371"/>
    <n v="1855"/>
    <x v="1"/>
    <n v="4697"/>
    <n v="4362"/>
  </r>
  <r>
    <s v="XY184"/>
    <x v="325"/>
    <s v="C0184"/>
    <s v="R-M-L-184"/>
    <n v="5"/>
    <x v="394"/>
    <s v="customer184@example.com"/>
    <x v="0"/>
    <x v="2"/>
    <x v="3"/>
    <x v="0"/>
    <n v="1143"/>
    <n v="5715"/>
    <x v="1"/>
    <n v="3437"/>
    <n v="4041"/>
  </r>
  <r>
    <s v="XY314"/>
    <x v="326"/>
    <s v="C0314"/>
    <s v="R-M-L-314"/>
    <n v="10"/>
    <x v="395"/>
    <s v="customer314@example.com"/>
    <x v="2"/>
    <x v="4"/>
    <x v="3"/>
    <x v="0"/>
    <n v="1639"/>
    <n v="16390"/>
    <x v="1"/>
    <n v="3899"/>
    <n v="4137"/>
  </r>
  <r>
    <s v="XY010"/>
    <x v="327"/>
    <s v="C0010"/>
    <s v="R-M-L-010"/>
    <n v="7"/>
    <x v="396"/>
    <s v="customer10@example.com"/>
    <x v="5"/>
    <x v="2"/>
    <x v="2"/>
    <x v="0"/>
    <n v="1293"/>
    <n v="9051"/>
    <x v="0"/>
    <n v="2054"/>
    <n v="4226"/>
  </r>
  <r>
    <s v="XY197"/>
    <x v="327"/>
    <s v="C0197"/>
    <s v="R-M-L-197"/>
    <n v="10"/>
    <x v="397"/>
    <s v="customer197@example.com"/>
    <x v="6"/>
    <x v="4"/>
    <x v="2"/>
    <x v="1"/>
    <n v="1664"/>
    <n v="16640"/>
    <x v="0"/>
    <n v="2186"/>
    <n v="4372"/>
  </r>
  <r>
    <s v="XY173"/>
    <x v="328"/>
    <s v="C0173"/>
    <s v="R-M-L-173"/>
    <n v="9"/>
    <x v="398"/>
    <s v="customer173@example.com"/>
    <x v="0"/>
    <x v="0"/>
    <x v="0"/>
    <x v="0"/>
    <n v="1349"/>
    <n v="12141"/>
    <x v="1"/>
    <n v="4772"/>
    <n v="4010"/>
  </r>
  <r>
    <s v="XY111"/>
    <x v="329"/>
    <s v="C0111"/>
    <s v="R-M-L-111"/>
    <n v="10"/>
    <x v="399"/>
    <s v="customer111@example.com"/>
    <x v="2"/>
    <x v="4"/>
    <x v="1"/>
    <x v="1"/>
    <n v="1698"/>
    <n v="16980"/>
    <x v="2"/>
    <n v="3931"/>
    <n v="4074"/>
  </r>
  <r>
    <s v="XY203"/>
    <x v="330"/>
    <s v="C0203"/>
    <s v="R-M-L-203"/>
    <n v="5"/>
    <x v="400"/>
    <s v="customer203@example.com"/>
    <x v="0"/>
    <x v="2"/>
    <x v="1"/>
    <x v="1"/>
    <n v="1006"/>
    <n v="5030"/>
    <x v="2"/>
    <n v="4004"/>
    <n v="4099"/>
  </r>
  <r>
    <s v="XY431"/>
    <x v="331"/>
    <s v="C0431"/>
    <s v="R-M-L-431"/>
    <n v="8"/>
    <x v="401"/>
    <s v="customer431@example.com"/>
    <x v="5"/>
    <x v="0"/>
    <x v="0"/>
    <x v="0"/>
    <n v="138"/>
    <n v="1104"/>
    <x v="1"/>
    <n v="2837"/>
    <n v="4230"/>
  </r>
  <r>
    <s v="XY468"/>
    <x v="332"/>
    <s v="C0468"/>
    <s v="R-M-L-468"/>
    <n v="9"/>
    <x v="402"/>
    <s v="customer468@example.com"/>
    <x v="6"/>
    <x v="4"/>
    <x v="1"/>
    <x v="1"/>
    <n v="1033"/>
    <n v="9297"/>
    <x v="0"/>
    <n v="2623"/>
    <n v="4284"/>
  </r>
  <r>
    <s v="XY092"/>
    <x v="332"/>
    <s v="C0092"/>
    <s v="R-M-L-092"/>
    <n v="9"/>
    <x v="403"/>
    <s v="customer92@example.com"/>
    <x v="5"/>
    <x v="4"/>
    <x v="2"/>
    <x v="0"/>
    <n v="245"/>
    <n v="2205"/>
    <x v="0"/>
    <n v="2722"/>
    <n v="4240"/>
  </r>
  <r>
    <s v="XY181"/>
    <x v="333"/>
    <s v="C0181"/>
    <s v="R-M-L-181"/>
    <n v="9"/>
    <x v="404"/>
    <s v="customer181@example.com"/>
    <x v="0"/>
    <x v="0"/>
    <x v="2"/>
    <x v="0"/>
    <n v="1662"/>
    <n v="14958"/>
    <x v="1"/>
    <n v="3599"/>
    <n v="4427"/>
  </r>
  <r>
    <s v="XY402"/>
    <x v="333"/>
    <s v="C0402"/>
    <s v="R-M-L-402"/>
    <n v="7"/>
    <x v="405"/>
    <s v="customer402@example.com"/>
    <x v="2"/>
    <x v="2"/>
    <x v="1"/>
    <x v="0"/>
    <n v="896"/>
    <n v="6272"/>
    <x v="2"/>
    <n v="3695"/>
    <n v="4137"/>
  </r>
  <r>
    <s v="XY393"/>
    <x v="333"/>
    <s v="C0393"/>
    <s v="R-M-L-393"/>
    <n v="8"/>
    <x v="406"/>
    <s v="customer393@example.com"/>
    <x v="6"/>
    <x v="4"/>
    <x v="3"/>
    <x v="0"/>
    <n v="1563"/>
    <n v="12504"/>
    <x v="0"/>
    <n v="2258"/>
    <n v="4040"/>
  </r>
  <r>
    <s v="XY410"/>
    <x v="334"/>
    <s v="C0410"/>
    <s v="R-M-L-410"/>
    <n v="10"/>
    <x v="407"/>
    <s v="customer410@example.com"/>
    <x v="3"/>
    <x v="2"/>
    <x v="0"/>
    <x v="0"/>
    <n v="394"/>
    <n v="3940"/>
    <x v="1"/>
    <n v="4311"/>
    <n v="4245"/>
  </r>
  <r>
    <s v="XY009"/>
    <x v="335"/>
    <s v="C0009"/>
    <s v="R-M-L-009"/>
    <n v="6"/>
    <x v="408"/>
    <s v="customer9@example.com"/>
    <x v="2"/>
    <x v="4"/>
    <x v="2"/>
    <x v="0"/>
    <n v="799"/>
    <n v="4794"/>
    <x v="0"/>
    <n v="2430"/>
    <n v="4176"/>
  </r>
  <r>
    <s v="XY346"/>
    <x v="336"/>
    <s v="C0346"/>
    <s v="R-M-L-346"/>
    <n v="10"/>
    <x v="409"/>
    <s v="customer346@example.com"/>
    <x v="0"/>
    <x v="2"/>
    <x v="1"/>
    <x v="0"/>
    <n v="498"/>
    <n v="4980"/>
    <x v="1"/>
    <n v="3068"/>
    <n v="4311"/>
  </r>
  <r>
    <s v="XY236"/>
    <x v="337"/>
    <s v="C0236"/>
    <s v="R-M-L-236"/>
    <n v="7"/>
    <x v="410"/>
    <s v="customer236@example.com"/>
    <x v="5"/>
    <x v="4"/>
    <x v="3"/>
    <x v="1"/>
    <n v="477"/>
    <n v="3339"/>
    <x v="2"/>
    <n v="3060"/>
    <n v="4413"/>
  </r>
  <r>
    <s v="XY331"/>
    <x v="338"/>
    <s v="C0331"/>
    <s v="R-M-L-331"/>
    <n v="8"/>
    <x v="411"/>
    <s v="customer331@example.com"/>
    <x v="6"/>
    <x v="4"/>
    <x v="1"/>
    <x v="1"/>
    <n v="1365"/>
    <n v="10920"/>
    <x v="0"/>
    <n v="3563"/>
    <n v="4273"/>
  </r>
  <r>
    <s v="XY491"/>
    <x v="339"/>
    <s v="C0491"/>
    <s v="R-M-L-491"/>
    <n v="8"/>
    <x v="412"/>
    <s v="customer491@example.com"/>
    <x v="5"/>
    <x v="0"/>
    <x v="2"/>
    <x v="0"/>
    <n v="1692"/>
    <n v="13536"/>
    <x v="0"/>
    <n v="4469"/>
    <n v="4497"/>
  </r>
  <r>
    <s v="XY242"/>
    <x v="340"/>
    <s v="C0242"/>
    <s v="R-M-L-242"/>
    <n v="10"/>
    <x v="413"/>
    <s v="customer242@example.com"/>
    <x v="4"/>
    <x v="0"/>
    <x v="2"/>
    <x v="0"/>
    <n v="913"/>
    <n v="9130"/>
    <x v="1"/>
    <n v="2744"/>
    <n v="4405"/>
  </r>
  <r>
    <s v="XY258"/>
    <x v="341"/>
    <s v="C0258"/>
    <s v="R-M-L-258"/>
    <n v="9"/>
    <x v="414"/>
    <s v="customer258@example.com"/>
    <x v="1"/>
    <x v="2"/>
    <x v="1"/>
    <x v="1"/>
    <n v="1539"/>
    <n v="13851"/>
    <x v="1"/>
    <n v="3068"/>
    <n v="4082"/>
  </r>
  <r>
    <s v="XY496"/>
    <x v="342"/>
    <s v="C0496"/>
    <s v="R-M-L-496"/>
    <n v="10"/>
    <x v="415"/>
    <s v="customer496@example.com"/>
    <x v="6"/>
    <x v="1"/>
    <x v="2"/>
    <x v="0"/>
    <n v="1923"/>
    <n v="19230"/>
    <x v="2"/>
    <n v="4012"/>
    <n v="4090"/>
  </r>
  <r>
    <s v="XY063"/>
    <x v="343"/>
    <s v="C0063"/>
    <s v="R-M-L-063"/>
    <n v="10"/>
    <x v="416"/>
    <s v="customer63@example.com"/>
    <x v="0"/>
    <x v="4"/>
    <x v="2"/>
    <x v="1"/>
    <n v="349"/>
    <n v="3490"/>
    <x v="1"/>
    <n v="4944"/>
    <n v="4160"/>
  </r>
  <r>
    <s v="XY052"/>
    <x v="344"/>
    <s v="C0052"/>
    <s v="R-M-L-052"/>
    <n v="6"/>
    <x v="417"/>
    <s v="customer52@example.com"/>
    <x v="4"/>
    <x v="3"/>
    <x v="0"/>
    <x v="1"/>
    <n v="1212"/>
    <n v="7272"/>
    <x v="0"/>
    <n v="3005"/>
    <n v="4007"/>
  </r>
  <r>
    <s v="XY423"/>
    <x v="345"/>
    <s v="C0423"/>
    <s v="R-M-L-423"/>
    <n v="5"/>
    <x v="418"/>
    <s v="customer423@example.com"/>
    <x v="3"/>
    <x v="1"/>
    <x v="3"/>
    <x v="1"/>
    <n v="358"/>
    <n v="1790"/>
    <x v="0"/>
    <n v="4420"/>
    <n v="4211"/>
  </r>
  <r>
    <s v="XY385"/>
    <x v="346"/>
    <s v="C0385"/>
    <s v="R-M-L-385"/>
    <n v="6"/>
    <x v="419"/>
    <s v="customer385@example.com"/>
    <x v="0"/>
    <x v="0"/>
    <x v="1"/>
    <x v="0"/>
    <n v="490"/>
    <n v="2940"/>
    <x v="1"/>
    <n v="3356"/>
    <n v="4329"/>
  </r>
  <r>
    <s v="XY080"/>
    <x v="347"/>
    <s v="C0080"/>
    <s v="R-M-L-080"/>
    <n v="5"/>
    <x v="420"/>
    <s v="customer80@example.com"/>
    <x v="1"/>
    <x v="1"/>
    <x v="0"/>
    <x v="1"/>
    <n v="102"/>
    <n v="510"/>
    <x v="1"/>
    <n v="2618"/>
    <n v="4032"/>
  </r>
  <r>
    <s v="XY087"/>
    <x v="348"/>
    <s v="C0087"/>
    <s v="R-M-L-087"/>
    <n v="8"/>
    <x v="421"/>
    <s v="customer87@example.com"/>
    <x v="4"/>
    <x v="3"/>
    <x v="2"/>
    <x v="0"/>
    <n v="1989"/>
    <n v="15912"/>
    <x v="0"/>
    <n v="4882"/>
    <n v="4179"/>
  </r>
  <r>
    <s v="XY218"/>
    <x v="349"/>
    <s v="C0218"/>
    <s v="R-M-L-218"/>
    <n v="7"/>
    <x v="422"/>
    <s v="customer218@example.com"/>
    <x v="6"/>
    <x v="4"/>
    <x v="3"/>
    <x v="1"/>
    <n v="214"/>
    <n v="1498"/>
    <x v="2"/>
    <n v="4469"/>
    <n v="4171"/>
  </r>
  <r>
    <s v="XY127"/>
    <x v="350"/>
    <s v="C0127"/>
    <s v="R-M-L-127"/>
    <n v="4"/>
    <x v="423"/>
    <s v="customer127@example.com"/>
    <x v="2"/>
    <x v="2"/>
    <x v="3"/>
    <x v="1"/>
    <n v="230"/>
    <n v="920"/>
    <x v="0"/>
    <n v="4595"/>
    <n v="4395"/>
  </r>
  <r>
    <s v="XY117"/>
    <x v="351"/>
    <s v="C0117"/>
    <s v="R-M-L-117"/>
    <n v="4"/>
    <x v="424"/>
    <s v="customer117@example.com"/>
    <x v="0"/>
    <x v="1"/>
    <x v="0"/>
    <x v="1"/>
    <n v="1221"/>
    <n v="4884"/>
    <x v="0"/>
    <n v="2187"/>
    <n v="4493"/>
  </r>
  <r>
    <s v="XY471"/>
    <x v="352"/>
    <s v="C0471"/>
    <s v="R-M-L-471"/>
    <n v="8"/>
    <x v="425"/>
    <s v="customer471@example.com"/>
    <x v="0"/>
    <x v="1"/>
    <x v="1"/>
    <x v="0"/>
    <n v="1162"/>
    <n v="9296"/>
    <x v="0"/>
    <n v="4862"/>
    <n v="4010"/>
  </r>
  <r>
    <s v="XY060"/>
    <x v="353"/>
    <s v="C0060"/>
    <s v="R-M-L-060"/>
    <n v="9"/>
    <x v="426"/>
    <s v="customer60@example.com"/>
    <x v="2"/>
    <x v="0"/>
    <x v="3"/>
    <x v="0"/>
    <n v="1063"/>
    <n v="9567"/>
    <x v="2"/>
    <n v="3933"/>
    <n v="4157"/>
  </r>
  <r>
    <s v="XY313"/>
    <x v="354"/>
    <s v="C0313"/>
    <s v="R-M-L-313"/>
    <n v="9"/>
    <x v="427"/>
    <s v="customer313@example.com"/>
    <x v="4"/>
    <x v="0"/>
    <x v="3"/>
    <x v="0"/>
    <n v="1728"/>
    <n v="15552"/>
    <x v="2"/>
    <n v="2502"/>
    <n v="4489"/>
  </r>
  <r>
    <s v="XY216"/>
    <x v="355"/>
    <s v="C0216"/>
    <s v="R-M-L-216"/>
    <n v="6"/>
    <x v="428"/>
    <s v="customer216@example.com"/>
    <x v="1"/>
    <x v="3"/>
    <x v="0"/>
    <x v="0"/>
    <n v="645"/>
    <n v="3870"/>
    <x v="2"/>
    <n v="4066"/>
    <n v="4492"/>
  </r>
  <r>
    <s v="XY093"/>
    <x v="356"/>
    <s v="C0093"/>
    <s v="R-M-L-093"/>
    <n v="8"/>
    <x v="429"/>
    <s v="customer93@example.com"/>
    <x v="0"/>
    <x v="3"/>
    <x v="3"/>
    <x v="0"/>
    <n v="160"/>
    <n v="1280"/>
    <x v="2"/>
    <n v="2627"/>
    <n v="4441"/>
  </r>
  <r>
    <s v="XY428"/>
    <x v="356"/>
    <s v="C0428"/>
    <s v="R-M-L-428"/>
    <n v="8"/>
    <x v="430"/>
    <s v="customer428@example.com"/>
    <x v="0"/>
    <x v="2"/>
    <x v="2"/>
    <x v="1"/>
    <n v="1804"/>
    <n v="14432"/>
    <x v="0"/>
    <n v="2086"/>
    <n v="4418"/>
  </r>
  <r>
    <s v="XY032"/>
    <x v="357"/>
    <s v="C0032"/>
    <s v="R-M-L-032"/>
    <n v="4"/>
    <x v="431"/>
    <s v="customer32@example.com"/>
    <x v="5"/>
    <x v="4"/>
    <x v="1"/>
    <x v="0"/>
    <n v="1936"/>
    <n v="7744"/>
    <x v="0"/>
    <n v="2152"/>
    <n v="4037"/>
  </r>
  <r>
    <s v="XY174"/>
    <x v="357"/>
    <s v="C0174"/>
    <s v="R-M-L-174"/>
    <n v="4"/>
    <x v="432"/>
    <s v="customer174@example.com"/>
    <x v="4"/>
    <x v="4"/>
    <x v="3"/>
    <x v="1"/>
    <n v="1072"/>
    <n v="4288"/>
    <x v="0"/>
    <n v="4531"/>
    <n v="4386"/>
  </r>
  <r>
    <s v="XY149"/>
    <x v="358"/>
    <s v="C0149"/>
    <s v="R-M-L-149"/>
    <n v="5"/>
    <x v="433"/>
    <s v="customer149@example.com"/>
    <x v="0"/>
    <x v="4"/>
    <x v="0"/>
    <x v="1"/>
    <n v="1084"/>
    <n v="5420"/>
    <x v="2"/>
    <n v="4702"/>
    <n v="4327"/>
  </r>
  <r>
    <s v="XY387"/>
    <x v="359"/>
    <s v="C0387"/>
    <s v="R-M-L-387"/>
    <n v="10"/>
    <x v="434"/>
    <s v="customer387@example.com"/>
    <x v="3"/>
    <x v="4"/>
    <x v="2"/>
    <x v="0"/>
    <n v="1362"/>
    <n v="13620"/>
    <x v="0"/>
    <n v="2861"/>
    <n v="4263"/>
  </r>
  <r>
    <s v="XY175"/>
    <x v="360"/>
    <s v="C0175"/>
    <s v="R-M-L-175"/>
    <n v="4"/>
    <x v="435"/>
    <s v="customer175@example.com"/>
    <x v="5"/>
    <x v="0"/>
    <x v="0"/>
    <x v="0"/>
    <n v="728"/>
    <n v="2912"/>
    <x v="2"/>
    <n v="4384"/>
    <n v="4016"/>
  </r>
  <r>
    <s v="XY040"/>
    <x v="361"/>
    <s v="C0040"/>
    <s v="R-M-L-040"/>
    <n v="7"/>
    <x v="436"/>
    <s v="customer40@example.com"/>
    <x v="6"/>
    <x v="4"/>
    <x v="0"/>
    <x v="1"/>
    <n v="1520"/>
    <n v="10640"/>
    <x v="2"/>
    <n v="4931"/>
    <n v="4119"/>
  </r>
  <r>
    <s v="XY434"/>
    <x v="362"/>
    <s v="C0434"/>
    <s v="R-M-L-434"/>
    <n v="6"/>
    <x v="437"/>
    <s v="customer434@example.com"/>
    <x v="6"/>
    <x v="2"/>
    <x v="3"/>
    <x v="0"/>
    <n v="796"/>
    <n v="4776"/>
    <x v="1"/>
    <n v="3767"/>
    <n v="4062"/>
  </r>
  <r>
    <s v="XY069"/>
    <x v="363"/>
    <s v="C0069"/>
    <s v="R-M-L-069"/>
    <n v="9"/>
    <x v="438"/>
    <s v="customer69@example.com"/>
    <x v="4"/>
    <x v="1"/>
    <x v="0"/>
    <x v="0"/>
    <n v="837"/>
    <n v="7533"/>
    <x v="0"/>
    <n v="3216"/>
    <n v="4065"/>
  </r>
  <r>
    <s v="XY130"/>
    <x v="364"/>
    <s v="C0130"/>
    <s v="R-M-L-130"/>
    <n v="4"/>
    <x v="439"/>
    <s v="customer130@example.com"/>
    <x v="3"/>
    <x v="4"/>
    <x v="2"/>
    <x v="0"/>
    <n v="531"/>
    <n v="2124"/>
    <x v="2"/>
    <n v="3114"/>
    <n v="4135"/>
  </r>
  <r>
    <s v="XY425"/>
    <x v="365"/>
    <s v="C0425"/>
    <s v="R-M-L-425"/>
    <n v="10"/>
    <x v="440"/>
    <s v="customer425@example.com"/>
    <x v="2"/>
    <x v="2"/>
    <x v="0"/>
    <x v="1"/>
    <n v="1081"/>
    <n v="10810"/>
    <x v="2"/>
    <n v="4572"/>
    <n v="4029"/>
  </r>
  <r>
    <s v="XY294"/>
    <x v="366"/>
    <s v="C0294"/>
    <s v="R-M-L-294"/>
    <n v="8"/>
    <x v="441"/>
    <s v="customer294@example.com"/>
    <x v="0"/>
    <x v="2"/>
    <x v="3"/>
    <x v="1"/>
    <n v="462"/>
    <n v="3696"/>
    <x v="2"/>
    <n v="4533"/>
    <n v="4350"/>
  </r>
  <r>
    <s v="XY361"/>
    <x v="367"/>
    <s v="C0361"/>
    <s v="R-M-L-361"/>
    <n v="5"/>
    <x v="442"/>
    <s v="customer361@example.com"/>
    <x v="4"/>
    <x v="3"/>
    <x v="1"/>
    <x v="1"/>
    <n v="847"/>
    <n v="4235"/>
    <x v="2"/>
    <n v="4544"/>
    <n v="4089"/>
  </r>
  <r>
    <s v="XY124"/>
    <x v="368"/>
    <s v="C0124"/>
    <s v="R-M-L-124"/>
    <n v="10"/>
    <x v="443"/>
    <s v="customer124@example.com"/>
    <x v="6"/>
    <x v="4"/>
    <x v="3"/>
    <x v="1"/>
    <n v="1054"/>
    <n v="10540"/>
    <x v="0"/>
    <n v="4153"/>
    <n v="4193"/>
  </r>
  <r>
    <s v="XY219"/>
    <x v="369"/>
    <s v="C0219"/>
    <s v="R-M-L-219"/>
    <n v="10"/>
    <x v="444"/>
    <s v="customer219@example.com"/>
    <x v="2"/>
    <x v="2"/>
    <x v="0"/>
    <x v="1"/>
    <n v="1954"/>
    <n v="19540"/>
    <x v="0"/>
    <n v="4676"/>
    <n v="4342"/>
  </r>
  <r>
    <s v="XY377"/>
    <x v="370"/>
    <s v="C0377"/>
    <s v="R-M-L-377"/>
    <n v="5"/>
    <x v="445"/>
    <s v="customer377@example.com"/>
    <x v="5"/>
    <x v="0"/>
    <x v="3"/>
    <x v="0"/>
    <n v="464"/>
    <n v="2320"/>
    <x v="1"/>
    <n v="4757"/>
    <n v="4446"/>
  </r>
  <r>
    <s v="XY279"/>
    <x v="370"/>
    <s v="C0279"/>
    <s v="R-M-L-279"/>
    <n v="10"/>
    <x v="446"/>
    <s v="customer279@example.com"/>
    <x v="3"/>
    <x v="1"/>
    <x v="2"/>
    <x v="1"/>
    <n v="1209"/>
    <n v="12090"/>
    <x v="2"/>
    <n v="4721"/>
    <n v="4008"/>
  </r>
  <r>
    <s v="XY246"/>
    <x v="371"/>
    <s v="C0246"/>
    <s v="R-M-L-246"/>
    <n v="7"/>
    <x v="447"/>
    <s v="customer246@example.com"/>
    <x v="1"/>
    <x v="0"/>
    <x v="2"/>
    <x v="1"/>
    <n v="862"/>
    <n v="6034"/>
    <x v="1"/>
    <n v="3097"/>
    <n v="4176"/>
  </r>
  <r>
    <s v="XY007"/>
    <x v="372"/>
    <s v="C0007"/>
    <s v="R-M-L-007"/>
    <n v="7"/>
    <x v="448"/>
    <s v="customer7@example.com"/>
    <x v="2"/>
    <x v="2"/>
    <x v="2"/>
    <x v="0"/>
    <n v="1356"/>
    <n v="9492"/>
    <x v="1"/>
    <n v="3537"/>
    <n v="4147"/>
  </r>
  <r>
    <s v="XY490"/>
    <x v="373"/>
    <s v="C0490"/>
    <s v="R-M-L-490"/>
    <n v="8"/>
    <x v="449"/>
    <s v="customer490@example.com"/>
    <x v="1"/>
    <x v="2"/>
    <x v="0"/>
    <x v="1"/>
    <n v="1503"/>
    <n v="12024"/>
    <x v="2"/>
    <n v="4775"/>
    <n v="4026"/>
  </r>
  <r>
    <s v="XY290"/>
    <x v="374"/>
    <s v="C0290"/>
    <s v="R-M-L-290"/>
    <n v="6"/>
    <x v="450"/>
    <s v="customer290@example.com"/>
    <x v="2"/>
    <x v="1"/>
    <x v="0"/>
    <x v="0"/>
    <n v="986"/>
    <n v="5916"/>
    <x v="2"/>
    <n v="3324"/>
    <n v="4386"/>
  </r>
  <r>
    <s v="XY484"/>
    <x v="375"/>
    <s v="C0484"/>
    <s v="R-M-L-484"/>
    <n v="8"/>
    <x v="451"/>
    <s v="customer484@example.com"/>
    <x v="5"/>
    <x v="2"/>
    <x v="1"/>
    <x v="0"/>
    <n v="1455"/>
    <n v="11640"/>
    <x v="0"/>
    <n v="2754"/>
    <n v="4122"/>
  </r>
  <r>
    <s v="XY432"/>
    <x v="376"/>
    <s v="C0432"/>
    <s v="R-M-L-432"/>
    <n v="4"/>
    <x v="452"/>
    <s v="customer432@example.com"/>
    <x v="4"/>
    <x v="1"/>
    <x v="2"/>
    <x v="1"/>
    <n v="916"/>
    <n v="3664"/>
    <x v="0"/>
    <n v="2299"/>
    <n v="4235"/>
  </r>
  <r>
    <s v="XY123"/>
    <x v="377"/>
    <s v="C0123"/>
    <s v="R-M-L-123"/>
    <n v="9"/>
    <x v="453"/>
    <s v="customer123@example.com"/>
    <x v="5"/>
    <x v="2"/>
    <x v="1"/>
    <x v="0"/>
    <n v="669"/>
    <n v="6021"/>
    <x v="1"/>
    <n v="3154"/>
    <n v="4154"/>
  </r>
  <r>
    <s v="XY241"/>
    <x v="378"/>
    <s v="C0241"/>
    <s v="R-M-L-241"/>
    <n v="9"/>
    <x v="454"/>
    <s v="customer241@example.com"/>
    <x v="3"/>
    <x v="0"/>
    <x v="0"/>
    <x v="0"/>
    <n v="906"/>
    <n v="8154"/>
    <x v="1"/>
    <n v="2397"/>
    <n v="4081"/>
  </r>
  <r>
    <s v="XY281"/>
    <x v="379"/>
    <s v="C0281"/>
    <s v="R-M-L-281"/>
    <n v="6"/>
    <x v="455"/>
    <s v="customer281@example.com"/>
    <x v="1"/>
    <x v="3"/>
    <x v="0"/>
    <x v="1"/>
    <n v="1170"/>
    <n v="7020"/>
    <x v="0"/>
    <n v="3804"/>
    <n v="4288"/>
  </r>
  <r>
    <s v="XY266"/>
    <x v="380"/>
    <s v="C0266"/>
    <s v="R-M-L-266"/>
    <n v="10"/>
    <x v="456"/>
    <s v="customer266@example.com"/>
    <x v="1"/>
    <x v="2"/>
    <x v="0"/>
    <x v="0"/>
    <n v="290"/>
    <n v="2900"/>
    <x v="2"/>
    <n v="3010"/>
    <n v="4010"/>
  </r>
  <r>
    <s v="XY094"/>
    <x v="381"/>
    <s v="C0094"/>
    <s v="R-M-L-094"/>
    <n v="5"/>
    <x v="457"/>
    <s v="customer94@example.com"/>
    <x v="0"/>
    <x v="2"/>
    <x v="0"/>
    <x v="1"/>
    <n v="500"/>
    <n v="2500"/>
    <x v="2"/>
    <n v="3353"/>
    <n v="4329"/>
  </r>
  <r>
    <s v="XY367"/>
    <x v="382"/>
    <s v="C0367"/>
    <s v="R-M-L-367"/>
    <n v="7"/>
    <x v="458"/>
    <s v="customer367@example.com"/>
    <x v="5"/>
    <x v="4"/>
    <x v="0"/>
    <x v="1"/>
    <n v="926"/>
    <n v="6482"/>
    <x v="2"/>
    <n v="4585"/>
    <n v="4332"/>
  </r>
  <r>
    <s v="XY442"/>
    <x v="383"/>
    <s v="C0442"/>
    <s v="R-M-L-442"/>
    <n v="4"/>
    <x v="459"/>
    <s v="customer442@example.com"/>
    <x v="6"/>
    <x v="1"/>
    <x v="1"/>
    <x v="1"/>
    <n v="797"/>
    <n v="3188"/>
    <x v="0"/>
    <n v="2067"/>
    <n v="4255"/>
  </r>
  <r>
    <s v="XY381"/>
    <x v="384"/>
    <s v="C0381"/>
    <s v="R-M-L-381"/>
    <n v="6"/>
    <x v="460"/>
    <s v="customer381@example.com"/>
    <x v="2"/>
    <x v="4"/>
    <x v="1"/>
    <x v="0"/>
    <n v="1715"/>
    <n v="10290"/>
    <x v="2"/>
    <n v="4574"/>
    <n v="4126"/>
  </r>
  <r>
    <s v="XY395"/>
    <x v="385"/>
    <s v="C0395"/>
    <s v="R-M-L-395"/>
    <n v="7"/>
    <x v="461"/>
    <s v="customer395@example.com"/>
    <x v="1"/>
    <x v="2"/>
    <x v="2"/>
    <x v="1"/>
    <n v="1038"/>
    <n v="7266"/>
    <x v="2"/>
    <n v="2362"/>
    <n v="4290"/>
  </r>
  <r>
    <s v="XY163"/>
    <x v="386"/>
    <s v="C0163"/>
    <s v="R-M-L-163"/>
    <n v="4"/>
    <x v="462"/>
    <s v="customer163@example.com"/>
    <x v="2"/>
    <x v="2"/>
    <x v="1"/>
    <x v="1"/>
    <n v="837"/>
    <n v="3348"/>
    <x v="2"/>
    <n v="3106"/>
    <n v="4415"/>
  </r>
  <r>
    <s v="XY049"/>
    <x v="387"/>
    <s v="C0049"/>
    <s v="R-M-L-049"/>
    <n v="6"/>
    <x v="463"/>
    <s v="customer49@example.com"/>
    <x v="2"/>
    <x v="2"/>
    <x v="1"/>
    <x v="1"/>
    <n v="623"/>
    <n v="3738"/>
    <x v="1"/>
    <n v="3905"/>
    <n v="4316"/>
  </r>
  <r>
    <s v="XY438"/>
    <x v="388"/>
    <s v="C0438"/>
    <s v="R-M-L-438"/>
    <n v="7"/>
    <x v="464"/>
    <s v="customer438@example.com"/>
    <x v="5"/>
    <x v="3"/>
    <x v="2"/>
    <x v="0"/>
    <n v="983"/>
    <n v="6881"/>
    <x v="2"/>
    <n v="3878"/>
    <n v="4445"/>
  </r>
  <r>
    <s v="XY034"/>
    <x v="388"/>
    <s v="C0034"/>
    <s v="R-M-L-034"/>
    <n v="8"/>
    <x v="465"/>
    <s v="customer34@example.com"/>
    <x v="3"/>
    <x v="0"/>
    <x v="1"/>
    <x v="0"/>
    <n v="1660"/>
    <n v="13280"/>
    <x v="0"/>
    <n v="2248"/>
    <n v="4162"/>
  </r>
  <r>
    <s v="XY369"/>
    <x v="389"/>
    <s v="C0369"/>
    <s v="R-M-L-369"/>
    <n v="10"/>
    <x v="466"/>
    <s v="customer369@example.com"/>
    <x v="2"/>
    <x v="3"/>
    <x v="2"/>
    <x v="1"/>
    <n v="1681"/>
    <n v="16810"/>
    <x v="0"/>
    <n v="2889"/>
    <n v="4255"/>
  </r>
  <r>
    <s v="XY461"/>
    <x v="390"/>
    <s v="C0461"/>
    <s v="R-M-L-461"/>
    <n v="10"/>
    <x v="467"/>
    <s v="customer461@example.com"/>
    <x v="0"/>
    <x v="2"/>
    <x v="1"/>
    <x v="0"/>
    <n v="1987"/>
    <n v="19870"/>
    <x v="0"/>
    <n v="2944"/>
    <n v="4271"/>
  </r>
  <r>
    <s v="XY135"/>
    <x v="391"/>
    <s v="C0135"/>
    <s v="R-M-L-135"/>
    <n v="7"/>
    <x v="468"/>
    <s v="customer135@example.com"/>
    <x v="4"/>
    <x v="0"/>
    <x v="2"/>
    <x v="1"/>
    <n v="315"/>
    <n v="2205"/>
    <x v="2"/>
    <n v="3498"/>
    <n v="4302"/>
  </r>
  <r>
    <s v="XY436"/>
    <x v="392"/>
    <s v="C0436"/>
    <s v="R-M-L-436"/>
    <n v="8"/>
    <x v="469"/>
    <s v="customer436@example.com"/>
    <x v="5"/>
    <x v="1"/>
    <x v="2"/>
    <x v="1"/>
    <n v="684"/>
    <n v="5472"/>
    <x v="0"/>
    <n v="2296"/>
    <n v="4372"/>
  </r>
  <r>
    <s v="XY017"/>
    <x v="393"/>
    <s v="C0017"/>
    <s v="R-M-L-017"/>
    <n v="9"/>
    <x v="470"/>
    <s v="customer17@example.com"/>
    <x v="1"/>
    <x v="0"/>
    <x v="3"/>
    <x v="0"/>
    <n v="513"/>
    <n v="4617"/>
    <x v="1"/>
    <n v="2509"/>
    <n v="4455"/>
  </r>
  <r>
    <s v="XY440"/>
    <x v="393"/>
    <s v="C0440"/>
    <s v="R-M-L-440"/>
    <n v="6"/>
    <x v="471"/>
    <s v="customer440@example.com"/>
    <x v="6"/>
    <x v="0"/>
    <x v="2"/>
    <x v="0"/>
    <n v="1293"/>
    <n v="7758"/>
    <x v="1"/>
    <n v="4329"/>
    <n v="4469"/>
  </r>
  <r>
    <s v="XY095"/>
    <x v="394"/>
    <s v="C0095"/>
    <s v="R-M-L-095"/>
    <n v="6"/>
    <x v="472"/>
    <s v="customer95@example.com"/>
    <x v="1"/>
    <x v="4"/>
    <x v="0"/>
    <x v="0"/>
    <n v="1345"/>
    <n v="8070"/>
    <x v="0"/>
    <n v="2581"/>
    <n v="4205"/>
  </r>
  <r>
    <s v="XY276"/>
    <x v="395"/>
    <s v="C0276"/>
    <s v="R-M-L-276"/>
    <n v="9"/>
    <x v="473"/>
    <s v="customer276@example.com"/>
    <x v="6"/>
    <x v="0"/>
    <x v="0"/>
    <x v="0"/>
    <n v="1394"/>
    <n v="12546"/>
    <x v="2"/>
    <n v="2324"/>
    <n v="4144"/>
  </r>
  <r>
    <s v="XY308"/>
    <x v="396"/>
    <s v="C0308"/>
    <s v="R-M-L-308"/>
    <n v="8"/>
    <x v="474"/>
    <s v="customer308@example.com"/>
    <x v="1"/>
    <x v="3"/>
    <x v="3"/>
    <x v="1"/>
    <n v="1928"/>
    <n v="15424"/>
    <x v="1"/>
    <n v="3563"/>
    <n v="4314"/>
  </r>
  <r>
    <s v="XY301"/>
    <x v="397"/>
    <s v="C0301"/>
    <s v="R-M-L-301"/>
    <n v="9"/>
    <x v="475"/>
    <s v="customer301@example.com"/>
    <x v="3"/>
    <x v="1"/>
    <x v="2"/>
    <x v="0"/>
    <n v="146"/>
    <n v="1314"/>
    <x v="2"/>
    <n v="3452"/>
    <n v="4452"/>
  </r>
  <r>
    <s v="XY014"/>
    <x v="398"/>
    <s v="C0014"/>
    <s v="R-M-L-014"/>
    <n v="9"/>
    <x v="476"/>
    <s v="customer14@example.com"/>
    <x v="3"/>
    <x v="0"/>
    <x v="2"/>
    <x v="0"/>
    <n v="1038"/>
    <n v="9342"/>
    <x v="2"/>
    <n v="4075"/>
    <n v="4081"/>
  </r>
  <r>
    <s v="XY023"/>
    <x v="398"/>
    <s v="C0023"/>
    <s v="R-M-L-023"/>
    <n v="10"/>
    <x v="477"/>
    <s v="customer23@example.com"/>
    <x v="6"/>
    <x v="2"/>
    <x v="2"/>
    <x v="0"/>
    <n v="1169"/>
    <n v="11690"/>
    <x v="1"/>
    <n v="2655"/>
    <n v="4493"/>
  </r>
  <r>
    <s v="XY201"/>
    <x v="399"/>
    <s v="C0201"/>
    <s v="R-M-L-201"/>
    <n v="7"/>
    <x v="478"/>
    <s v="customer201@example.com"/>
    <x v="2"/>
    <x v="0"/>
    <x v="2"/>
    <x v="0"/>
    <n v="591"/>
    <n v="4137"/>
    <x v="0"/>
    <n v="2600"/>
    <n v="4247"/>
  </r>
  <r>
    <s v="XY312"/>
    <x v="400"/>
    <s v="C0312"/>
    <s v="R-M-L-312"/>
    <n v="6"/>
    <x v="479"/>
    <s v="customer312@example.com"/>
    <x v="0"/>
    <x v="1"/>
    <x v="2"/>
    <x v="1"/>
    <n v="287"/>
    <n v="1722"/>
    <x v="1"/>
    <n v="3375"/>
    <n v="4095"/>
  </r>
  <r>
    <s v="XY136"/>
    <x v="401"/>
    <s v="C0136"/>
    <s v="R-M-L-136"/>
    <n v="9"/>
    <x v="480"/>
    <s v="customer136@example.com"/>
    <x v="0"/>
    <x v="2"/>
    <x v="2"/>
    <x v="0"/>
    <n v="1899"/>
    <n v="17091"/>
    <x v="2"/>
    <n v="4801"/>
    <n v="4343"/>
  </r>
  <r>
    <s v="XY134"/>
    <x v="402"/>
    <s v="C0134"/>
    <s v="R-M-L-134"/>
    <n v="7"/>
    <x v="481"/>
    <s v="customer134@example.com"/>
    <x v="0"/>
    <x v="3"/>
    <x v="2"/>
    <x v="1"/>
    <n v="924"/>
    <n v="6468"/>
    <x v="1"/>
    <n v="4190"/>
    <n v="4424"/>
  </r>
  <r>
    <s v="XY341"/>
    <x v="403"/>
    <s v="C0341"/>
    <s v="R-M-L-341"/>
    <n v="7"/>
    <x v="482"/>
    <s v="customer341@example.com"/>
    <x v="0"/>
    <x v="2"/>
    <x v="0"/>
    <x v="1"/>
    <n v="925"/>
    <n v="6475"/>
    <x v="0"/>
    <n v="4947"/>
    <n v="4107"/>
  </r>
  <r>
    <s v="XY260"/>
    <x v="404"/>
    <s v="C0260"/>
    <s v="R-M-L-260"/>
    <n v="4"/>
    <x v="483"/>
    <s v="customer260@example.com"/>
    <x v="3"/>
    <x v="2"/>
    <x v="0"/>
    <x v="0"/>
    <n v="1467"/>
    <n v="5868"/>
    <x v="2"/>
    <n v="4877"/>
    <n v="4105"/>
  </r>
  <r>
    <s v="XY156"/>
    <x v="405"/>
    <s v="C0156"/>
    <s v="R-M-L-156"/>
    <n v="4"/>
    <x v="484"/>
    <s v="customer156@example.com"/>
    <x v="1"/>
    <x v="1"/>
    <x v="0"/>
    <x v="0"/>
    <n v="993"/>
    <n v="3972"/>
    <x v="1"/>
    <n v="3514"/>
    <n v="4030"/>
  </r>
  <r>
    <s v="XY107"/>
    <x v="406"/>
    <s v="C0107"/>
    <s v="R-M-L-107"/>
    <n v="4"/>
    <x v="485"/>
    <s v="customer107@example.com"/>
    <x v="4"/>
    <x v="0"/>
    <x v="2"/>
    <x v="1"/>
    <n v="1412"/>
    <n v="5648"/>
    <x v="2"/>
    <n v="3544"/>
    <n v="4212"/>
  </r>
  <r>
    <s v="XY253"/>
    <x v="406"/>
    <s v="C0253"/>
    <s v="R-M-L-253"/>
    <n v="7"/>
    <x v="486"/>
    <s v="customer253@example.com"/>
    <x v="1"/>
    <x v="3"/>
    <x v="3"/>
    <x v="1"/>
    <n v="1087"/>
    <n v="7609"/>
    <x v="2"/>
    <n v="2508"/>
    <n v="4229"/>
  </r>
  <r>
    <s v="XY128"/>
    <x v="407"/>
    <s v="C0128"/>
    <s v="R-M-L-128"/>
    <n v="7"/>
    <x v="487"/>
    <s v="customer128@example.com"/>
    <x v="1"/>
    <x v="1"/>
    <x v="0"/>
    <x v="1"/>
    <n v="1381"/>
    <n v="9667"/>
    <x v="0"/>
    <n v="4484"/>
    <n v="4137"/>
  </r>
  <r>
    <s v="XY470"/>
    <x v="408"/>
    <s v="C0470"/>
    <s v="R-M-L-470"/>
    <n v="10"/>
    <x v="488"/>
    <s v="customer470@example.com"/>
    <x v="6"/>
    <x v="1"/>
    <x v="2"/>
    <x v="0"/>
    <n v="1253"/>
    <n v="12530"/>
    <x v="0"/>
    <n v="2865"/>
    <n v="4083"/>
  </r>
  <r>
    <s v="XY185"/>
    <x v="409"/>
    <s v="C0185"/>
    <s v="R-M-L-185"/>
    <n v="9"/>
    <x v="489"/>
    <s v="customer185@example.com"/>
    <x v="4"/>
    <x v="3"/>
    <x v="2"/>
    <x v="1"/>
    <n v="201"/>
    <n v="1809"/>
    <x v="1"/>
    <n v="3383"/>
    <n v="4213"/>
  </r>
  <r>
    <s v="XY036"/>
    <x v="410"/>
    <s v="C0036"/>
    <s v="R-M-L-036"/>
    <n v="5"/>
    <x v="490"/>
    <s v="customer36@example.com"/>
    <x v="3"/>
    <x v="4"/>
    <x v="1"/>
    <x v="1"/>
    <n v="1648"/>
    <n v="8240"/>
    <x v="0"/>
    <n v="4085"/>
    <n v="4399"/>
  </r>
  <r>
    <s v="XY051"/>
    <x v="411"/>
    <s v="C0051"/>
    <s v="R-M-L-051"/>
    <n v="8"/>
    <x v="491"/>
    <s v="customer51@example.com"/>
    <x v="6"/>
    <x v="0"/>
    <x v="2"/>
    <x v="0"/>
    <n v="1621"/>
    <n v="12968"/>
    <x v="0"/>
    <n v="2815"/>
    <n v="4388"/>
  </r>
  <r>
    <s v="XY458"/>
    <x v="412"/>
    <s v="C0458"/>
    <s v="R-M-L-458"/>
    <n v="8"/>
    <x v="492"/>
    <s v="customer458@example.com"/>
    <x v="4"/>
    <x v="3"/>
    <x v="3"/>
    <x v="0"/>
    <n v="714"/>
    <n v="5712"/>
    <x v="0"/>
    <n v="3532"/>
    <n v="4170"/>
  </r>
  <r>
    <s v="XY248"/>
    <x v="413"/>
    <s v="C0248"/>
    <s v="R-M-L-248"/>
    <n v="8"/>
    <x v="493"/>
    <s v="customer248@example.com"/>
    <x v="3"/>
    <x v="0"/>
    <x v="0"/>
    <x v="1"/>
    <n v="566"/>
    <n v="4528"/>
    <x v="2"/>
    <n v="3938"/>
    <n v="4352"/>
  </r>
  <r>
    <s v="XY476"/>
    <x v="414"/>
    <s v="C0476"/>
    <s v="R-M-L-476"/>
    <n v="8"/>
    <x v="494"/>
    <s v="customer476@example.com"/>
    <x v="2"/>
    <x v="0"/>
    <x v="2"/>
    <x v="0"/>
    <n v="1872"/>
    <n v="14976"/>
    <x v="2"/>
    <n v="4473"/>
    <n v="4246"/>
  </r>
  <r>
    <s v="XY435"/>
    <x v="415"/>
    <s v="C0435"/>
    <s v="R-M-L-435"/>
    <n v="9"/>
    <x v="495"/>
    <s v="customer435@example.com"/>
    <x v="4"/>
    <x v="2"/>
    <x v="2"/>
    <x v="1"/>
    <n v="1140"/>
    <n v="10260"/>
    <x v="2"/>
    <n v="2365"/>
    <n v="4035"/>
  </r>
  <r>
    <s v="XY439"/>
    <x v="416"/>
    <s v="C0439"/>
    <s v="R-M-L-439"/>
    <n v="8"/>
    <x v="496"/>
    <s v="customer439@example.com"/>
    <x v="6"/>
    <x v="1"/>
    <x v="2"/>
    <x v="0"/>
    <n v="1080"/>
    <n v="8640"/>
    <x v="1"/>
    <n v="2842"/>
    <n v="4339"/>
  </r>
  <r>
    <s v="XY284"/>
    <x v="416"/>
    <s v="C0284"/>
    <s v="R-M-L-284"/>
    <n v="10"/>
    <x v="497"/>
    <s v="customer284@example.com"/>
    <x v="4"/>
    <x v="4"/>
    <x v="1"/>
    <x v="0"/>
    <n v="153"/>
    <n v="1530"/>
    <x v="1"/>
    <n v="4967"/>
    <n v="4173"/>
  </r>
  <r>
    <s v="XY008"/>
    <x v="417"/>
    <s v="C0008"/>
    <s v="R-M-L-008"/>
    <n v="10"/>
    <x v="498"/>
    <s v="customer8@example.com"/>
    <x v="6"/>
    <x v="2"/>
    <x v="3"/>
    <x v="1"/>
    <n v="892"/>
    <n v="8920"/>
    <x v="0"/>
    <n v="3668"/>
    <n v="4016"/>
  </r>
  <r>
    <s v="XY416"/>
    <x v="417"/>
    <s v="C0416"/>
    <s v="R-M-L-416"/>
    <n v="10"/>
    <x v="499"/>
    <s v="customer416@example.com"/>
    <x v="4"/>
    <x v="4"/>
    <x v="0"/>
    <x v="1"/>
    <n v="1015"/>
    <n v="10150"/>
    <x v="2"/>
    <n v="2607"/>
    <n v="4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5A5D5-CD59-4138-8F08-A4AFCDF933D1}"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7">
  <location ref="K40:M45" firstHeaderRow="0" firstDataRow="1" firstDataCol="1"/>
  <pivotFields count="18">
    <pivotField showAll="0" defaultSubtotal="0"/>
    <pivotField numFmtId="164"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showAll="0" defaultSubtotal="0"/>
    <pivotField showAll="0" defaultSubtotal="0"/>
    <pivotField showAll="0" defaultSubtotal="0"/>
    <pivotField showAll="0" defaultSubtotal="0"/>
    <pivotField showAll="0" defaultSubtotal="0"/>
    <pivotField showAll="0" defaultSubtotal="0"/>
    <pivotField axis="axisRow" showAll="0" sortType="descending" defaultSubtotal="0">
      <items count="5">
        <item x="1"/>
        <item x="4"/>
        <item x="2"/>
        <item x="0"/>
        <item x="3"/>
      </items>
      <autoSortScope>
        <pivotArea dataOnly="0" outline="0" fieldPosition="0">
          <references count="1">
            <reference field="4294967294" count="1" selected="0">
              <x v="0"/>
            </reference>
          </references>
        </pivotArea>
      </autoSortScope>
    </pivotField>
    <pivotField showAll="0" defaultSubtotal="0">
      <items count="4">
        <item x="2"/>
        <item x="1"/>
        <item x="0"/>
        <item x="3"/>
      </items>
    </pivotField>
    <pivotField showAll="0" defaultSubtotal="0">
      <items count="2">
        <item x="1"/>
        <item x="0"/>
      </items>
    </pivotField>
    <pivotField numFmtId="165" showAll="0" defaultSubtotal="0"/>
    <pivotField numFmtId="165" showAll="0" defaultSubtotal="0"/>
    <pivotField showAll="0" defaultSubtotal="0">
      <items count="3">
        <item x="1"/>
        <item x="0"/>
        <item x="2"/>
      </items>
    </pivotField>
    <pivotField dataField="1" showAll="0" defaultSubtotal="0"/>
    <pivotField dataField="1" showAll="0" defaultSubtotal="0"/>
    <pivotField showAll="0" defaultSubtotal="0"/>
    <pivotField showAll="0" defaultSubtotal="0">
      <items count="6">
        <item x="0"/>
        <item x="1"/>
        <item x="2"/>
        <item x="3"/>
        <item x="4"/>
        <item x="5"/>
      </items>
    </pivotField>
  </pivotFields>
  <rowFields count="1">
    <field x="8"/>
  </rowFields>
  <rowItems count="5">
    <i>
      <x/>
    </i>
    <i>
      <x v="1"/>
    </i>
    <i>
      <x v="2"/>
    </i>
    <i>
      <x v="4"/>
    </i>
    <i>
      <x v="3"/>
    </i>
  </rowItems>
  <colFields count="1">
    <field x="-2"/>
  </colFields>
  <colItems count="2">
    <i>
      <x/>
    </i>
    <i i="1">
      <x v="1"/>
    </i>
  </colItems>
  <dataFields count="2">
    <dataField name="Sum of PRICE" fld="14" baseField="0" baseItem="0"/>
    <dataField name="Sum of PROFIT" fld="15" baseField="0" baseItem="0"/>
  </dataFields>
  <formats count="1">
    <format dxfId="0">
      <pivotArea outline="0" collapsedLevelsAreSubtotals="1" fieldPosition="0"/>
    </format>
  </formats>
  <chartFormats count="6">
    <chartFormat chart="60"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1"/>
          </reference>
        </references>
      </pivotArea>
    </chartFormat>
    <chartFormat chart="64" format="2" series="1">
      <pivotArea type="data" outline="0" fieldPosition="0">
        <references count="1">
          <reference field="4294967294" count="1" selected="0">
            <x v="0"/>
          </reference>
        </references>
      </pivotArea>
    </chartFormat>
    <chartFormat chart="64" format="3" series="1">
      <pivotArea type="data" outline="0" fieldPosition="0">
        <references count="1">
          <reference field="4294967294" count="1" selected="0">
            <x v="1"/>
          </reference>
        </references>
      </pivotArea>
    </chartFormat>
    <chartFormat chart="65" format="4"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906825-A2F4-4275-9D9F-3166158CE6A4}"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rowHeaderCaption="STATES">
  <location ref="J3:K10" firstHeaderRow="1" firstDataRow="1" firstDataCol="1"/>
  <pivotFields count="18">
    <pivotField showAll="0" defaultSubtotal="0"/>
    <pivotField numFmtId="164"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7">
        <item x="0"/>
        <item x="4"/>
        <item x="1"/>
        <item x="3"/>
        <item x="6"/>
        <item x="5"/>
        <item x="2"/>
      </items>
      <autoSortScope>
        <pivotArea dataOnly="0" outline="0" fieldPosition="0">
          <references count="1">
            <reference field="4294967294" count="1" selected="0">
              <x v="0"/>
            </reference>
          </references>
        </pivotArea>
      </autoSortScope>
    </pivotField>
    <pivotField showAll="0" defaultSubtotal="0"/>
    <pivotField showAll="0" defaultSubtotal="0">
      <items count="4">
        <item x="2"/>
        <item x="1"/>
        <item x="0"/>
        <item x="3"/>
      </items>
    </pivotField>
    <pivotField showAll="0" defaultSubtotal="0">
      <items count="2">
        <item x="1"/>
        <item x="0"/>
      </items>
    </pivotField>
    <pivotField numFmtId="165" showAll="0" defaultSubtotal="0"/>
    <pivotField dataField="1" numFmtId="165" showAll="0" defaultSubtotal="0"/>
    <pivotField showAll="0" defaultSubtotal="0">
      <items count="3">
        <item x="1"/>
        <item x="0"/>
        <item x="2"/>
      </items>
    </pivotField>
    <pivotField subtotalTop="0" showAll="0" defaultSubtotal="0"/>
    <pivotField subtotalTop="0" showAll="0" defaultSubtotal="0"/>
    <pivotField showAll="0" defaultSubtotal="0"/>
    <pivotField showAll="0" defaultSubtotal="0">
      <items count="6">
        <item x="0"/>
        <item x="1"/>
        <item x="2"/>
        <item x="3"/>
        <item x="4"/>
        <item x="5"/>
      </items>
    </pivotField>
  </pivotFields>
  <rowFields count="1">
    <field x="7"/>
  </rowFields>
  <rowItems count="7">
    <i>
      <x v="1"/>
    </i>
    <i>
      <x v="5"/>
    </i>
    <i>
      <x v="4"/>
    </i>
    <i>
      <x v="6"/>
    </i>
    <i>
      <x v="2"/>
    </i>
    <i>
      <x v="3"/>
    </i>
    <i>
      <x/>
    </i>
  </rowItems>
  <colItems count="1">
    <i/>
  </colItems>
  <dataFields count="1">
    <dataField name="Sum of SALES" fld="12" baseField="0" baseItem="0" numFmtId="165"/>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0C415-67CD-4FF7-B1F5-146CB92BD4FA}"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rowHeaderCaption="TOP 5 CUSTOMER">
  <location ref="J12:K17" firstHeaderRow="1" firstDataRow="1" firstDataCol="1"/>
  <pivotFields count="18">
    <pivotField showAll="0" defaultSubtotal="0"/>
    <pivotField numFmtId="164"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showAll="0" defaultSubtotal="0"/>
    <pivotField showAll="0" defaultSubtotal="0"/>
    <pivotField showAll="0" defaultSubtotal="0"/>
    <pivotField axis="axisRow" showAll="0" measureFilter="1" sortType="ascending" defaultSubtotal="0">
      <items count="500">
        <item x="316"/>
        <item x="320"/>
        <item x="21"/>
        <item x="27"/>
        <item x="294"/>
        <item x="352"/>
        <item x="41"/>
        <item x="57"/>
        <item x="109"/>
        <item x="101"/>
        <item x="397"/>
        <item x="94"/>
        <item x="298"/>
        <item x="391"/>
        <item x="241"/>
        <item x="300"/>
        <item x="276"/>
        <item x="74"/>
        <item x="307"/>
        <item x="399"/>
        <item x="482"/>
        <item x="77"/>
        <item x="105"/>
        <item x="25"/>
        <item x="69"/>
        <item x="473"/>
        <item x="134"/>
        <item x="309"/>
        <item x="264"/>
        <item x="229"/>
        <item x="72"/>
        <item x="151"/>
        <item x="210"/>
        <item x="261"/>
        <item x="177"/>
        <item x="235"/>
        <item x="373"/>
        <item x="303"/>
        <item x="361"/>
        <item x="204"/>
        <item x="191"/>
        <item x="470"/>
        <item x="155"/>
        <item x="10"/>
        <item x="426"/>
        <item x="301"/>
        <item x="385"/>
        <item x="400"/>
        <item x="225"/>
        <item x="341"/>
        <item x="231"/>
        <item x="254"/>
        <item x="125"/>
        <item x="292"/>
        <item x="87"/>
        <item x="75"/>
        <item x="462"/>
        <item x="178"/>
        <item x="5"/>
        <item x="368"/>
        <item x="273"/>
        <item x="265"/>
        <item x="453"/>
        <item x="245"/>
        <item x="348"/>
        <item x="371"/>
        <item x="217"/>
        <item x="172"/>
        <item x="430"/>
        <item x="486"/>
        <item x="402"/>
        <item x="188"/>
        <item x="170"/>
        <item x="405"/>
        <item x="51"/>
        <item x="485"/>
        <item x="416"/>
        <item x="293"/>
        <item x="240"/>
        <item x="164"/>
        <item x="433"/>
        <item x="343"/>
        <item x="414"/>
        <item x="422"/>
        <item x="358"/>
        <item x="381"/>
        <item x="136"/>
        <item x="299"/>
        <item x="13"/>
        <item x="458"/>
        <item x="375"/>
        <item x="49"/>
        <item x="406"/>
        <item x="398"/>
        <item x="277"/>
        <item x="215"/>
        <item x="112"/>
        <item x="202"/>
        <item x="310"/>
        <item x="186"/>
        <item x="413"/>
        <item x="190"/>
        <item x="141"/>
        <item x="325"/>
        <item x="116"/>
        <item x="206"/>
        <item x="308"/>
        <item x="22"/>
        <item x="295"/>
        <item x="287"/>
        <item x="119"/>
        <item x="200"/>
        <item x="460"/>
        <item x="314"/>
        <item x="140"/>
        <item x="97"/>
        <item x="251"/>
        <item x="81"/>
        <item x="146"/>
        <item x="318"/>
        <item x="246"/>
        <item x="360"/>
        <item x="166"/>
        <item x="139"/>
        <item x="2"/>
        <item x="410"/>
        <item x="106"/>
        <item x="382"/>
        <item x="0"/>
        <item x="85"/>
        <item x="418"/>
        <item x="79"/>
        <item x="476"/>
        <item x="30"/>
        <item x="230"/>
        <item x="491"/>
        <item x="326"/>
        <item x="163"/>
        <item x="344"/>
        <item x="138"/>
        <item x="93"/>
        <item x="363"/>
        <item x="260"/>
        <item x="145"/>
        <item x="66"/>
        <item x="80"/>
        <item x="479"/>
        <item x="281"/>
        <item x="219"/>
        <item x="355"/>
        <item x="157"/>
        <item x="421"/>
        <item x="396"/>
        <item x="362"/>
        <item x="123"/>
        <item x="467"/>
        <item x="102"/>
        <item x="187"/>
        <item x="465"/>
        <item x="56"/>
        <item x="47"/>
        <item x="407"/>
        <item x="345"/>
        <item x="129"/>
        <item x="283"/>
        <item x="255"/>
        <item x="258"/>
        <item x="144"/>
        <item x="356"/>
        <item x="250"/>
        <item x="189"/>
        <item x="379"/>
        <item x="374"/>
        <item x="489"/>
        <item x="148"/>
        <item x="477"/>
        <item x="43"/>
        <item x="451"/>
        <item x="196"/>
        <item x="499"/>
        <item x="211"/>
        <item x="226"/>
        <item x="447"/>
        <item x="156"/>
        <item x="464"/>
        <item x="324"/>
        <item x="213"/>
        <item x="367"/>
        <item x="284"/>
        <item x="133"/>
        <item x="126"/>
        <item x="104"/>
        <item x="498"/>
        <item x="117"/>
        <item x="262"/>
        <item x="118"/>
        <item x="137"/>
        <item x="419"/>
        <item x="98"/>
        <item x="150"/>
        <item x="100"/>
        <item x="228"/>
        <item x="84"/>
        <item x="365"/>
        <item x="52"/>
        <item x="62"/>
        <item x="68"/>
        <item x="143"/>
        <item x="282"/>
        <item x="457"/>
        <item x="194"/>
        <item x="227"/>
        <item x="17"/>
        <item x="376"/>
        <item x="302"/>
        <item x="124"/>
        <item x="71"/>
        <item x="278"/>
        <item x="173"/>
        <item x="449"/>
        <item x="121"/>
        <item x="327"/>
        <item x="243"/>
        <item x="149"/>
        <item x="60"/>
        <item x="34"/>
        <item x="220"/>
        <item x="26"/>
        <item x="315"/>
        <item x="54"/>
        <item x="174"/>
        <item x="128"/>
        <item x="378"/>
        <item x="165"/>
        <item x="259"/>
        <item x="45"/>
        <item x="184"/>
        <item x="111"/>
        <item x="115"/>
        <item x="268"/>
        <item x="401"/>
        <item x="323"/>
        <item x="350"/>
        <item x="247"/>
        <item x="86"/>
        <item x="424"/>
        <item x="70"/>
        <item x="168"/>
        <item x="160"/>
        <item x="319"/>
        <item x="232"/>
        <item x="207"/>
        <item x="16"/>
        <item x="328"/>
        <item x="496"/>
        <item x="8"/>
        <item x="31"/>
        <item x="48"/>
        <item x="455"/>
        <item x="431"/>
        <item x="448"/>
        <item x="342"/>
        <item x="6"/>
        <item x="427"/>
        <item x="82"/>
        <item x="7"/>
        <item x="257"/>
        <item x="440"/>
        <item x="493"/>
        <item x="131"/>
        <item x="130"/>
        <item x="180"/>
        <item x="420"/>
        <item x="46"/>
        <item x="443"/>
        <item x="446"/>
        <item x="239"/>
        <item x="14"/>
        <item x="24"/>
        <item x="198"/>
        <item x="441"/>
        <item x="495"/>
        <item x="244"/>
        <item x="297"/>
        <item x="488"/>
        <item x="203"/>
        <item x="452"/>
        <item x="120"/>
        <item x="456"/>
        <item x="107"/>
        <item x="195"/>
        <item x="238"/>
        <item x="346"/>
        <item x="272"/>
        <item x="122"/>
        <item x="383"/>
        <item x="269"/>
        <item x="333"/>
        <item x="270"/>
        <item x="296"/>
        <item x="90"/>
        <item x="291"/>
        <item x="127"/>
        <item x="63"/>
        <item x="59"/>
        <item x="289"/>
        <item x="185"/>
        <item x="42"/>
        <item x="222"/>
        <item x="311"/>
        <item x="357"/>
        <item x="313"/>
        <item x="242"/>
        <item x="304"/>
        <item x="89"/>
        <item x="158"/>
        <item x="175"/>
        <item x="224"/>
        <item x="38"/>
        <item x="469"/>
        <item x="370"/>
        <item x="83"/>
        <item x="439"/>
        <item x="20"/>
        <item x="53"/>
        <item x="390"/>
        <item x="154"/>
        <item x="253"/>
        <item x="337"/>
        <item x="135"/>
        <item x="234"/>
        <item x="380"/>
        <item x="159"/>
        <item x="19"/>
        <item x="103"/>
        <item x="99"/>
        <item x="236"/>
        <item x="317"/>
        <item x="55"/>
        <item x="153"/>
        <item x="353"/>
        <item x="497"/>
        <item x="147"/>
        <item x="331"/>
        <item x="181"/>
        <item x="44"/>
        <item x="468"/>
        <item x="330"/>
        <item x="478"/>
        <item x="394"/>
        <item x="329"/>
        <item x="475"/>
        <item x="11"/>
        <item x="3"/>
        <item x="15"/>
        <item x="212"/>
        <item x="483"/>
        <item x="76"/>
        <item x="388"/>
        <item x="366"/>
        <item x="61"/>
        <item x="408"/>
        <item x="92"/>
        <item x="335"/>
        <item x="312"/>
        <item x="336"/>
        <item x="387"/>
        <item x="142"/>
        <item x="392"/>
        <item x="37"/>
        <item x="221"/>
        <item x="237"/>
        <item x="364"/>
        <item x="434"/>
        <item x="471"/>
        <item x="332"/>
        <item x="389"/>
        <item x="108"/>
        <item x="359"/>
        <item x="162"/>
        <item x="192"/>
        <item x="223"/>
        <item x="1"/>
        <item x="274"/>
        <item x="480"/>
        <item x="461"/>
        <item x="437"/>
        <item x="110"/>
        <item x="428"/>
        <item x="263"/>
        <item x="209"/>
        <item x="349"/>
        <item x="176"/>
        <item x="487"/>
        <item x="459"/>
        <item x="275"/>
        <item x="280"/>
        <item x="39"/>
        <item x="50"/>
        <item x="321"/>
        <item x="73"/>
        <item x="463"/>
        <item x="444"/>
        <item x="36"/>
        <item x="28"/>
        <item x="340"/>
        <item x="351"/>
        <item x="193"/>
        <item x="12"/>
        <item x="305"/>
        <item x="347"/>
        <item x="113"/>
        <item x="32"/>
        <item x="91"/>
        <item x="290"/>
        <item x="354"/>
        <item x="423"/>
        <item x="95"/>
        <item x="114"/>
        <item x="33"/>
        <item x="88"/>
        <item x="484"/>
        <item x="377"/>
        <item x="429"/>
        <item x="199"/>
        <item x="492"/>
        <item x="472"/>
        <item x="436"/>
        <item x="338"/>
        <item x="286"/>
        <item x="474"/>
        <item x="409"/>
        <item x="490"/>
        <item x="18"/>
        <item x="339"/>
        <item x="466"/>
        <item x="214"/>
        <item x="417"/>
        <item x="58"/>
        <item x="454"/>
        <item x="425"/>
        <item x="435"/>
        <item x="432"/>
        <item x="65"/>
        <item x="218"/>
        <item x="438"/>
        <item x="179"/>
        <item x="182"/>
        <item x="403"/>
        <item x="205"/>
        <item x="132"/>
        <item x="248"/>
        <item x="334"/>
        <item x="266"/>
        <item x="372"/>
        <item x="169"/>
        <item x="216"/>
        <item x="442"/>
        <item x="23"/>
        <item x="279"/>
        <item x="197"/>
        <item x="64"/>
        <item x="40"/>
        <item x="415"/>
        <item x="322"/>
        <item x="4"/>
        <item x="369"/>
        <item x="288"/>
        <item x="412"/>
        <item x="285"/>
        <item x="35"/>
        <item x="450"/>
        <item x="404"/>
        <item x="78"/>
        <item x="306"/>
        <item x="411"/>
        <item x="384"/>
        <item x="161"/>
        <item x="9"/>
        <item x="267"/>
        <item x="256"/>
        <item x="171"/>
        <item x="96"/>
        <item x="393"/>
        <item x="445"/>
        <item x="233"/>
        <item x="152"/>
        <item x="201"/>
        <item x="271"/>
        <item x="208"/>
        <item x="249"/>
        <item x="386"/>
        <item x="395"/>
        <item x="183"/>
        <item x="252"/>
        <item x="67"/>
        <item x="167"/>
        <item x="481"/>
        <item x="29"/>
        <item x="494"/>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4">
        <item x="2"/>
        <item x="1"/>
        <item x="0"/>
        <item x="3"/>
      </items>
    </pivotField>
    <pivotField showAll="0" defaultSubtotal="0">
      <items count="2">
        <item x="1"/>
        <item x="0"/>
      </items>
    </pivotField>
    <pivotField numFmtId="165" showAll="0" defaultSubtotal="0"/>
    <pivotField dataField="1" numFmtId="165" showAll="0" defaultSubtotal="0"/>
    <pivotField showAll="0" defaultSubtotal="0">
      <items count="3">
        <item x="1"/>
        <item x="0"/>
        <item x="2"/>
      </items>
    </pivotField>
    <pivotField subtotalTop="0" showAll="0" defaultSubtotal="0"/>
    <pivotField subtotalTop="0" showAll="0" defaultSubtotal="0"/>
    <pivotField showAll="0" defaultSubtotal="0"/>
    <pivotField showAll="0" defaultSubtotal="0">
      <items count="6">
        <item x="0"/>
        <item x="1"/>
        <item x="2"/>
        <item x="3"/>
        <item x="4"/>
        <item x="5"/>
      </items>
    </pivotField>
  </pivotFields>
  <rowFields count="1">
    <field x="5"/>
  </rowFields>
  <rowItems count="5">
    <i>
      <x v="228"/>
    </i>
    <i>
      <x v="215"/>
    </i>
    <i>
      <x v="463"/>
    </i>
    <i>
      <x v="402"/>
    </i>
    <i>
      <x v="155"/>
    </i>
  </rowItems>
  <colItems count="1">
    <i/>
  </colItems>
  <dataFields count="1">
    <dataField name="Sum of SALES" fld="12"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BE8E27-037D-4BE7-B23D-B08E3A56E4F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G52" firstHeaderRow="1" firstDataRow="2" firstDataCol="2"/>
  <pivotFields count="18">
    <pivotField compact="0" outline="0" showAll="0" defaultSubtotal="0"/>
    <pivotField compact="0" numFmtId="164" outline="0"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1"/>
        <item x="4"/>
        <item x="2"/>
        <item x="0"/>
        <item x="3"/>
      </items>
    </pivotField>
    <pivotField compact="0" outline="0" showAll="0" defaultSubtotal="0">
      <items count="4">
        <item x="2"/>
        <item x="1"/>
        <item x="0"/>
        <item x="3"/>
      </items>
    </pivotField>
    <pivotField compact="0" outline="0" showAll="0" defaultSubtotal="0">
      <items count="2">
        <item x="1"/>
        <item x="0"/>
      </items>
    </pivotField>
    <pivotField compact="0" numFmtId="165" outline="0" showAll="0" defaultSubtotal="0"/>
    <pivotField dataField="1" compact="0" numFmtId="165" outline="0" showAll="0" defaultSubtotal="0"/>
    <pivotField compact="0" outline="0" subtotalTop="0" showAll="0" defaultSubtotal="0">
      <items count="3">
        <item x="1"/>
        <item x="0"/>
        <item x="2"/>
      </items>
    </pivotField>
    <pivotField compact="0" outline="0" subtotalTop="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8">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8"/>
  </colFields>
  <colItems count="5">
    <i>
      <x/>
    </i>
    <i>
      <x v="1"/>
    </i>
    <i>
      <x v="2"/>
    </i>
    <i>
      <x v="3"/>
    </i>
    <i>
      <x v="4"/>
    </i>
  </colItems>
  <dataFields count="1">
    <dataField name="Sum of SALES" fld="12" baseField="13" baseItem="3" numFmtId="3"/>
  </dataFields>
  <formats count="13">
    <format dxfId="13">
      <pivotArea type="all" dataOnly="0" outline="0" fieldPosition="0"/>
    </format>
    <format dxfId="12">
      <pivotArea outline="0" collapsedLevelsAreSubtotals="1" fieldPosition="0"/>
    </format>
    <format dxfId="11">
      <pivotArea type="origin" dataOnly="0" labelOnly="1" outline="0" fieldPosition="0"/>
    </format>
    <format dxfId="10">
      <pivotArea field="8" type="button" dataOnly="0" labelOnly="1" outline="0" axis="axisCol" fieldPosition="0"/>
    </format>
    <format dxfId="9">
      <pivotArea type="topRight" dataOnly="0" labelOnly="1" outline="0" fieldPosition="0"/>
    </format>
    <format dxfId="8">
      <pivotArea field="17" type="button" dataOnly="0" labelOnly="1" outline="0" axis="axisRow" fieldPosition="0"/>
    </format>
    <format dxfId="7">
      <pivotArea field="16" type="button" dataOnly="0" labelOnly="1" outline="0" axis="axisRow" fieldPosition="1"/>
    </format>
    <format dxfId="6">
      <pivotArea dataOnly="0" labelOnly="1" outline="0" fieldPosition="0">
        <references count="1">
          <reference field="17" count="4">
            <x v="1"/>
            <x v="2"/>
            <x v="3"/>
            <x v="4"/>
          </reference>
        </references>
      </pivotArea>
    </format>
    <format dxfId="5">
      <pivotArea dataOnly="0" labelOnly="1" outline="0" fieldPosition="0">
        <references count="2">
          <reference field="16" count="12">
            <x v="1"/>
            <x v="2"/>
            <x v="3"/>
            <x v="4"/>
            <x v="5"/>
            <x v="6"/>
            <x v="7"/>
            <x v="8"/>
            <x v="9"/>
            <x v="10"/>
            <x v="11"/>
            <x v="12"/>
          </reference>
          <reference field="17" count="1" selected="0">
            <x v="1"/>
          </reference>
        </references>
      </pivotArea>
    </format>
    <format dxfId="4">
      <pivotArea dataOnly="0" labelOnly="1" outline="0" fieldPosition="0">
        <references count="2">
          <reference field="16" count="12">
            <x v="1"/>
            <x v="2"/>
            <x v="3"/>
            <x v="4"/>
            <x v="5"/>
            <x v="6"/>
            <x v="7"/>
            <x v="8"/>
            <x v="9"/>
            <x v="10"/>
            <x v="11"/>
            <x v="12"/>
          </reference>
          <reference field="17" count="1" selected="0">
            <x v="2"/>
          </reference>
        </references>
      </pivotArea>
    </format>
    <format dxfId="3">
      <pivotArea dataOnly="0" labelOnly="1" outline="0" fieldPosition="0">
        <references count="2">
          <reference field="16" count="12">
            <x v="1"/>
            <x v="2"/>
            <x v="3"/>
            <x v="4"/>
            <x v="5"/>
            <x v="6"/>
            <x v="7"/>
            <x v="8"/>
            <x v="9"/>
            <x v="10"/>
            <x v="11"/>
            <x v="12"/>
          </reference>
          <reference field="17" count="1" selected="0">
            <x v="3"/>
          </reference>
        </references>
      </pivotArea>
    </format>
    <format dxfId="2">
      <pivotArea dataOnly="0" labelOnly="1" outline="0" fieldPosition="0">
        <references count="2">
          <reference field="16" count="12">
            <x v="1"/>
            <x v="2"/>
            <x v="3"/>
            <x v="4"/>
            <x v="5"/>
            <x v="6"/>
            <x v="7"/>
            <x v="8"/>
            <x v="9"/>
            <x v="10"/>
            <x v="11"/>
            <x v="12"/>
          </reference>
          <reference field="17" count="1" selected="0">
            <x v="4"/>
          </reference>
        </references>
      </pivotArea>
    </format>
    <format dxfId="1">
      <pivotArea dataOnly="0" labelOnly="1" outline="0" fieldPosition="0">
        <references count="1">
          <reference field="8" count="0"/>
        </references>
      </pivotArea>
    </format>
  </formats>
  <chartFormats count="5">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2"/>
          </reference>
        </references>
      </pivotArea>
    </chartFormat>
    <chartFormat chart="5" format="15" series="1">
      <pivotArea type="data" outline="0" fieldPosition="0">
        <references count="2">
          <reference field="4294967294" count="1" selected="0">
            <x v="0"/>
          </reference>
          <reference field="8" count="1" selected="0">
            <x v="3"/>
          </reference>
        </references>
      </pivotArea>
    </chartFormat>
    <chartFormat chart="5" format="16"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A0E21E-A6E2-474E-A6E6-3AA714C8BC84}"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12:B17" firstHeaderRow="1" firstDataRow="1" firstDataCol="1"/>
  <pivotFields count="18">
    <pivotField showAll="0" defaultSubtotal="0"/>
    <pivotField numFmtId="164"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showAll="0" defaultSubtotal="0"/>
    <pivotField showAll="0" defaultSubtotal="0"/>
    <pivotField showAll="0" defaultSubtotal="0"/>
    <pivotField axis="axisRow" showAll="0" measureFilter="1" sortType="ascending" defaultSubtotal="0">
      <items count="500">
        <item x="316"/>
        <item x="320"/>
        <item x="21"/>
        <item x="27"/>
        <item x="294"/>
        <item x="352"/>
        <item x="41"/>
        <item x="57"/>
        <item x="109"/>
        <item x="101"/>
        <item x="397"/>
        <item x="94"/>
        <item x="298"/>
        <item x="391"/>
        <item x="241"/>
        <item x="300"/>
        <item x="276"/>
        <item x="74"/>
        <item x="307"/>
        <item x="399"/>
        <item x="482"/>
        <item x="77"/>
        <item x="105"/>
        <item x="25"/>
        <item x="69"/>
        <item x="473"/>
        <item x="134"/>
        <item x="309"/>
        <item x="264"/>
        <item x="229"/>
        <item x="72"/>
        <item x="151"/>
        <item x="210"/>
        <item x="261"/>
        <item x="177"/>
        <item x="235"/>
        <item x="373"/>
        <item x="303"/>
        <item x="361"/>
        <item x="204"/>
        <item x="191"/>
        <item x="470"/>
        <item x="155"/>
        <item x="10"/>
        <item x="426"/>
        <item x="301"/>
        <item x="385"/>
        <item x="400"/>
        <item x="225"/>
        <item x="341"/>
        <item x="231"/>
        <item x="254"/>
        <item x="125"/>
        <item x="292"/>
        <item x="87"/>
        <item x="75"/>
        <item x="462"/>
        <item x="178"/>
        <item x="5"/>
        <item x="368"/>
        <item x="273"/>
        <item x="265"/>
        <item x="453"/>
        <item x="245"/>
        <item x="348"/>
        <item x="371"/>
        <item x="217"/>
        <item x="172"/>
        <item x="430"/>
        <item x="486"/>
        <item x="402"/>
        <item x="188"/>
        <item x="170"/>
        <item x="405"/>
        <item x="51"/>
        <item x="485"/>
        <item x="416"/>
        <item x="293"/>
        <item x="240"/>
        <item x="164"/>
        <item x="433"/>
        <item x="343"/>
        <item x="414"/>
        <item x="422"/>
        <item x="358"/>
        <item x="381"/>
        <item x="136"/>
        <item x="299"/>
        <item x="13"/>
        <item x="458"/>
        <item x="375"/>
        <item x="49"/>
        <item x="406"/>
        <item x="398"/>
        <item x="277"/>
        <item x="215"/>
        <item x="112"/>
        <item x="202"/>
        <item x="310"/>
        <item x="186"/>
        <item x="413"/>
        <item x="190"/>
        <item x="141"/>
        <item x="325"/>
        <item x="116"/>
        <item x="206"/>
        <item x="308"/>
        <item x="22"/>
        <item x="295"/>
        <item x="287"/>
        <item x="119"/>
        <item x="200"/>
        <item x="460"/>
        <item x="314"/>
        <item x="140"/>
        <item x="97"/>
        <item x="251"/>
        <item x="81"/>
        <item x="146"/>
        <item x="318"/>
        <item x="246"/>
        <item x="360"/>
        <item x="166"/>
        <item x="139"/>
        <item x="2"/>
        <item x="410"/>
        <item x="106"/>
        <item x="382"/>
        <item x="0"/>
        <item x="85"/>
        <item x="418"/>
        <item x="79"/>
        <item x="476"/>
        <item x="30"/>
        <item x="230"/>
        <item x="491"/>
        <item x="326"/>
        <item x="163"/>
        <item x="344"/>
        <item x="138"/>
        <item x="93"/>
        <item x="363"/>
        <item x="260"/>
        <item x="145"/>
        <item x="66"/>
        <item x="80"/>
        <item x="479"/>
        <item x="281"/>
        <item x="219"/>
        <item x="355"/>
        <item x="157"/>
        <item x="421"/>
        <item x="396"/>
        <item x="362"/>
        <item x="123"/>
        <item x="467"/>
        <item x="102"/>
        <item x="187"/>
        <item x="465"/>
        <item x="56"/>
        <item x="47"/>
        <item x="407"/>
        <item x="345"/>
        <item x="129"/>
        <item x="283"/>
        <item x="255"/>
        <item x="258"/>
        <item x="144"/>
        <item x="356"/>
        <item x="250"/>
        <item x="189"/>
        <item x="379"/>
        <item x="374"/>
        <item x="489"/>
        <item x="148"/>
        <item x="477"/>
        <item x="43"/>
        <item x="451"/>
        <item x="196"/>
        <item x="499"/>
        <item x="211"/>
        <item x="226"/>
        <item x="447"/>
        <item x="156"/>
        <item x="464"/>
        <item x="324"/>
        <item x="213"/>
        <item x="367"/>
        <item x="284"/>
        <item x="133"/>
        <item x="126"/>
        <item x="104"/>
        <item x="498"/>
        <item x="117"/>
        <item x="262"/>
        <item x="118"/>
        <item x="137"/>
        <item x="419"/>
        <item x="98"/>
        <item x="150"/>
        <item x="100"/>
        <item x="228"/>
        <item x="84"/>
        <item x="365"/>
        <item x="52"/>
        <item x="62"/>
        <item x="68"/>
        <item x="143"/>
        <item x="282"/>
        <item x="457"/>
        <item x="194"/>
        <item x="227"/>
        <item x="17"/>
        <item x="376"/>
        <item x="302"/>
        <item x="124"/>
        <item x="71"/>
        <item x="278"/>
        <item x="173"/>
        <item x="449"/>
        <item x="121"/>
        <item x="327"/>
        <item x="243"/>
        <item x="149"/>
        <item x="60"/>
        <item x="34"/>
        <item x="220"/>
        <item x="26"/>
        <item x="315"/>
        <item x="54"/>
        <item x="174"/>
        <item x="128"/>
        <item x="378"/>
        <item x="165"/>
        <item x="259"/>
        <item x="45"/>
        <item x="184"/>
        <item x="111"/>
        <item x="115"/>
        <item x="268"/>
        <item x="401"/>
        <item x="323"/>
        <item x="350"/>
        <item x="247"/>
        <item x="86"/>
        <item x="424"/>
        <item x="70"/>
        <item x="168"/>
        <item x="160"/>
        <item x="319"/>
        <item x="232"/>
        <item x="207"/>
        <item x="16"/>
        <item x="328"/>
        <item x="496"/>
        <item x="8"/>
        <item x="31"/>
        <item x="48"/>
        <item x="455"/>
        <item x="431"/>
        <item x="448"/>
        <item x="342"/>
        <item x="6"/>
        <item x="427"/>
        <item x="82"/>
        <item x="7"/>
        <item x="257"/>
        <item x="440"/>
        <item x="493"/>
        <item x="131"/>
        <item x="130"/>
        <item x="180"/>
        <item x="420"/>
        <item x="46"/>
        <item x="443"/>
        <item x="446"/>
        <item x="239"/>
        <item x="14"/>
        <item x="24"/>
        <item x="198"/>
        <item x="441"/>
        <item x="495"/>
        <item x="244"/>
        <item x="297"/>
        <item x="488"/>
        <item x="203"/>
        <item x="452"/>
        <item x="120"/>
        <item x="456"/>
        <item x="107"/>
        <item x="195"/>
        <item x="238"/>
        <item x="346"/>
        <item x="272"/>
        <item x="122"/>
        <item x="383"/>
        <item x="269"/>
        <item x="333"/>
        <item x="270"/>
        <item x="296"/>
        <item x="90"/>
        <item x="291"/>
        <item x="127"/>
        <item x="63"/>
        <item x="59"/>
        <item x="289"/>
        <item x="185"/>
        <item x="42"/>
        <item x="222"/>
        <item x="311"/>
        <item x="357"/>
        <item x="313"/>
        <item x="242"/>
        <item x="304"/>
        <item x="89"/>
        <item x="158"/>
        <item x="175"/>
        <item x="224"/>
        <item x="38"/>
        <item x="469"/>
        <item x="370"/>
        <item x="83"/>
        <item x="439"/>
        <item x="20"/>
        <item x="53"/>
        <item x="390"/>
        <item x="154"/>
        <item x="253"/>
        <item x="337"/>
        <item x="135"/>
        <item x="234"/>
        <item x="380"/>
        <item x="159"/>
        <item x="19"/>
        <item x="103"/>
        <item x="99"/>
        <item x="236"/>
        <item x="317"/>
        <item x="55"/>
        <item x="153"/>
        <item x="353"/>
        <item x="497"/>
        <item x="147"/>
        <item x="331"/>
        <item x="181"/>
        <item x="44"/>
        <item x="468"/>
        <item x="330"/>
        <item x="478"/>
        <item x="394"/>
        <item x="329"/>
        <item x="475"/>
        <item x="11"/>
        <item x="3"/>
        <item x="15"/>
        <item x="212"/>
        <item x="483"/>
        <item x="76"/>
        <item x="388"/>
        <item x="366"/>
        <item x="61"/>
        <item x="408"/>
        <item x="92"/>
        <item x="335"/>
        <item x="312"/>
        <item x="336"/>
        <item x="387"/>
        <item x="142"/>
        <item x="392"/>
        <item x="37"/>
        <item x="221"/>
        <item x="237"/>
        <item x="364"/>
        <item x="434"/>
        <item x="471"/>
        <item x="332"/>
        <item x="389"/>
        <item x="108"/>
        <item x="359"/>
        <item x="162"/>
        <item x="192"/>
        <item x="223"/>
        <item x="1"/>
        <item x="274"/>
        <item x="480"/>
        <item x="461"/>
        <item x="437"/>
        <item x="110"/>
        <item x="428"/>
        <item x="263"/>
        <item x="209"/>
        <item x="349"/>
        <item x="176"/>
        <item x="487"/>
        <item x="459"/>
        <item x="275"/>
        <item x="280"/>
        <item x="39"/>
        <item x="50"/>
        <item x="321"/>
        <item x="73"/>
        <item x="463"/>
        <item x="444"/>
        <item x="36"/>
        <item x="28"/>
        <item x="340"/>
        <item x="351"/>
        <item x="193"/>
        <item x="12"/>
        <item x="305"/>
        <item x="347"/>
        <item x="113"/>
        <item x="32"/>
        <item x="91"/>
        <item x="290"/>
        <item x="354"/>
        <item x="423"/>
        <item x="95"/>
        <item x="114"/>
        <item x="33"/>
        <item x="88"/>
        <item x="484"/>
        <item x="377"/>
        <item x="429"/>
        <item x="199"/>
        <item x="492"/>
        <item x="472"/>
        <item x="436"/>
        <item x="338"/>
        <item x="286"/>
        <item x="474"/>
        <item x="409"/>
        <item x="490"/>
        <item x="18"/>
        <item x="339"/>
        <item x="466"/>
        <item x="214"/>
        <item x="417"/>
        <item x="58"/>
        <item x="454"/>
        <item x="425"/>
        <item x="435"/>
        <item x="432"/>
        <item x="65"/>
        <item x="218"/>
        <item x="438"/>
        <item x="179"/>
        <item x="182"/>
        <item x="403"/>
        <item x="205"/>
        <item x="132"/>
        <item x="248"/>
        <item x="334"/>
        <item x="266"/>
        <item x="372"/>
        <item x="169"/>
        <item x="216"/>
        <item x="442"/>
        <item x="23"/>
        <item x="279"/>
        <item x="197"/>
        <item x="64"/>
        <item x="40"/>
        <item x="415"/>
        <item x="322"/>
        <item x="4"/>
        <item x="369"/>
        <item x="288"/>
        <item x="412"/>
        <item x="285"/>
        <item x="35"/>
        <item x="450"/>
        <item x="404"/>
        <item x="78"/>
        <item x="306"/>
        <item x="411"/>
        <item x="384"/>
        <item x="161"/>
        <item x="9"/>
        <item x="267"/>
        <item x="256"/>
        <item x="171"/>
        <item x="96"/>
        <item x="393"/>
        <item x="445"/>
        <item x="233"/>
        <item x="152"/>
        <item x="201"/>
        <item x="271"/>
        <item x="208"/>
        <item x="249"/>
        <item x="386"/>
        <item x="395"/>
        <item x="183"/>
        <item x="252"/>
        <item x="67"/>
        <item x="167"/>
        <item x="481"/>
        <item x="29"/>
        <item x="494"/>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4">
        <item x="2"/>
        <item x="1"/>
        <item x="0"/>
        <item x="3"/>
      </items>
    </pivotField>
    <pivotField showAll="0" defaultSubtotal="0">
      <items count="2">
        <item x="1"/>
        <item x="0"/>
      </items>
    </pivotField>
    <pivotField numFmtId="165" showAll="0" defaultSubtotal="0"/>
    <pivotField dataField="1" numFmtId="165" showAll="0" defaultSubtotal="0"/>
    <pivotField showAll="0" defaultSubtotal="0">
      <items count="3">
        <item x="1"/>
        <item x="0"/>
        <item x="2"/>
      </items>
    </pivotField>
    <pivotField subtotalTop="0" showAll="0" defaultSubtotal="0"/>
    <pivotField subtotalTop="0" showAll="0" defaultSubtotal="0"/>
    <pivotField showAll="0" defaultSubtotal="0"/>
    <pivotField showAll="0" defaultSubtotal="0">
      <items count="6">
        <item x="0"/>
        <item x="1"/>
        <item x="2"/>
        <item x="3"/>
        <item x="4"/>
        <item x="5"/>
      </items>
    </pivotField>
  </pivotFields>
  <rowFields count="1">
    <field x="5"/>
  </rowFields>
  <rowItems count="5">
    <i>
      <x v="228"/>
    </i>
    <i>
      <x v="215"/>
    </i>
    <i>
      <x v="463"/>
    </i>
    <i>
      <x v="402"/>
    </i>
    <i>
      <x v="155"/>
    </i>
  </rowItems>
  <colItems count="1">
    <i/>
  </colItems>
  <dataFields count="1">
    <dataField name="Sum of SALES" fld="12"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1099CC-F706-4F8A-99C8-34C6F6DBE42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10" firstHeaderRow="1" firstDataRow="1" firstDataCol="1"/>
  <pivotFields count="18">
    <pivotField showAll="0" defaultSubtotal="0"/>
    <pivotField numFmtId="164" showAll="0" defaultSubtota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7">
        <item x="0"/>
        <item x="4"/>
        <item x="1"/>
        <item x="3"/>
        <item x="6"/>
        <item x="5"/>
        <item x="2"/>
      </items>
      <autoSortScope>
        <pivotArea dataOnly="0" outline="0" fieldPosition="0">
          <references count="1">
            <reference field="4294967294" count="1" selected="0">
              <x v="0"/>
            </reference>
          </references>
        </pivotArea>
      </autoSortScope>
    </pivotField>
    <pivotField showAll="0" defaultSubtotal="0"/>
    <pivotField showAll="0" defaultSubtotal="0">
      <items count="4">
        <item x="2"/>
        <item x="1"/>
        <item x="0"/>
        <item x="3"/>
      </items>
    </pivotField>
    <pivotField showAll="0" defaultSubtotal="0">
      <items count="2">
        <item x="1"/>
        <item x="0"/>
      </items>
    </pivotField>
    <pivotField numFmtId="165" showAll="0" defaultSubtotal="0"/>
    <pivotField dataField="1" numFmtId="165" showAll="0" defaultSubtotal="0"/>
    <pivotField showAll="0" defaultSubtotal="0">
      <items count="3">
        <item x="1"/>
        <item x="0"/>
        <item x="2"/>
      </items>
    </pivotField>
    <pivotField subtotalTop="0" showAll="0" defaultSubtotal="0"/>
    <pivotField subtotalTop="0" showAll="0" defaultSubtotal="0"/>
    <pivotField showAll="0" defaultSubtotal="0"/>
    <pivotField showAll="0" defaultSubtotal="0">
      <items count="6">
        <item x="0"/>
        <item x="1"/>
        <item x="2"/>
        <item x="3"/>
        <item x="4"/>
        <item x="5"/>
      </items>
    </pivotField>
  </pivotFields>
  <rowFields count="1">
    <field x="7"/>
  </rowFields>
  <rowItems count="7">
    <i>
      <x v="1"/>
    </i>
    <i>
      <x v="5"/>
    </i>
    <i>
      <x v="4"/>
    </i>
    <i>
      <x v="6"/>
    </i>
    <i>
      <x v="2"/>
    </i>
    <i>
      <x v="3"/>
    </i>
    <i>
      <x/>
    </i>
  </rowItems>
  <colItems count="1">
    <i/>
  </colItems>
  <dataFields count="1">
    <dataField name="Sum of SALES" fld="12" baseField="0" baseItem="0" numFmtId="165"/>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ATHOD" xr10:uid="{BDC1A237-4583-4228-95A4-29968A9DBFFD}" sourceName="PAYMENT MATHOD">
  <pivotTables>
    <pivotTable tabId="6" name="PivotTable2"/>
    <pivotTable tabId="6" name="PivotTable4"/>
    <pivotTable tabId="6" name="PivotTable5"/>
    <pivotTable tabId="6" name="PivotTable8"/>
    <pivotTable tabId="7" name="PivotTable1"/>
    <pivotTable tabId="7" name="PivotTable3"/>
  </pivotTables>
  <data>
    <tabular pivotCacheId="524063996">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84814862-A79F-41D0-AB8B-B1018035117D}" sourceName="CUSTOMER GENDER">
  <pivotTables>
    <pivotTable tabId="6" name="PivotTable2"/>
    <pivotTable tabId="6" name="PivotTable4"/>
    <pivotTable tabId="6" name="PivotTable5"/>
    <pivotTable tabId="6" name="PivotTable8"/>
    <pivotTable tabId="7" name="PivotTable1"/>
    <pivotTable tabId="7" name="PivotTable3"/>
  </pivotTables>
  <data>
    <tabular pivotCacheId="524063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STATUS" xr10:uid="{D48EF82C-2642-46E6-8AF6-68986884C2E4}" sourceName="LOYALTY STATUS">
  <pivotTables>
    <pivotTable tabId="6" name="PivotTable2"/>
    <pivotTable tabId="6" name="PivotTable4"/>
    <pivotTable tabId="6" name="PivotTable5"/>
    <pivotTable tabId="6" name="PivotTable8"/>
    <pivotTable tabId="7" name="PivotTable1"/>
    <pivotTable tabId="7" name="PivotTable3"/>
  </pivotTables>
  <data>
    <tabular pivotCacheId="52406399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ATHOD" xr10:uid="{1116B646-A690-43FD-8BAA-45E381F735DC}" cache="Slicer_PAYMENT_MATHOD" caption="PAYMENT MATHOD" columnCount="2" style="PURPLE SLICER" rowHeight="234950"/>
  <slicer name="CUSTOMER GENDER" xr10:uid="{FD27ECEA-CFCD-4DC1-83FA-20B1CC97FC7F}" cache="Slicer_CUSTOMER_GENDER" caption="CUSTOMER GENDER" style="PURPLE SLICER" rowHeight="234950"/>
  <slicer name="LOYALTY STATUS" xr10:uid="{868B0DF1-0E89-45DF-98F1-C221E0E95A8B}" cache="Slicer_LOYALTY_STATUS" caption="LOYALTY STATUS" columnCount="3"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458A8D-302D-4757-B26E-C29B08BB27DF}" name="ORDERS_TABLE" displayName="ORDERS_TABLE" ref="A1:P501" totalsRowShown="0" headerRowDxfId="64" dataDxfId="62" headerRowBorderDxfId="63" tableBorderDxfId="61" totalsRowBorderDxfId="60">
  <autoFilter ref="A1:P501" xr:uid="{E0458A8D-302D-4757-B26E-C29B08BB27DF}"/>
  <tableColumns count="16">
    <tableColumn id="1" xr3:uid="{C847DB7E-8063-4A31-89FF-3BE049BE7120}" name="ORDER ID" dataDxfId="59"/>
    <tableColumn id="2" xr3:uid="{55E9B35E-13CE-4237-9F67-A81A894192B4}" name="ORDER DATE" dataDxfId="58"/>
    <tableColumn id="3" xr3:uid="{9F384D7E-9946-43F2-9600-27F0E05D3EF1}" name="CUSTOMER ID" dataDxfId="57"/>
    <tableColumn id="4" xr3:uid="{7BF13CBB-8DBC-4FCB-9DC8-ED514766C1C9}" name="PRODUCT ID" dataDxfId="56"/>
    <tableColumn id="5" xr3:uid="{C765EDC2-0B45-4F39-ABC7-848D1A329847}" name="QUANTITY" dataDxfId="55"/>
    <tableColumn id="6" xr3:uid="{8436E487-E954-4CE9-A2F7-244030DD226E}" name="CUSTOMER NAME" dataDxfId="54">
      <calculatedColumnFormula>_xlfn.XLOOKUP(C2,CUSTOMER!$A$1:$A$501,CUSTOMER!$B$1:$B$501,,0)</calculatedColumnFormula>
    </tableColumn>
    <tableColumn id="7" xr3:uid="{4CEE6FFA-D2A9-4A42-9985-379F7C3B0E9D}" name="EMAIL" dataDxfId="53">
      <calculatedColumnFormula>_xlfn.XLOOKUP(C2,CUSTOMER!$A$1:$A$501,CUSTOMER!$E$1:$E$501,,0)</calculatedColumnFormula>
    </tableColumn>
    <tableColumn id="8" xr3:uid="{8EE1076D-D555-487B-9E2F-FC3E6153C922}" name="STATE" dataDxfId="52">
      <calculatedColumnFormula>_xlfn.XLOOKUP(C2,CUSTOMER!$A$1:$A$501,CUSTOMER!$G$1:$G$501,,0)</calculatedColumnFormula>
    </tableColumn>
    <tableColumn id="9" xr3:uid="{B6B3CCE1-E249-4B32-A729-FE0F3C56AD7D}" name="PRODUCT TYPE" dataDxfId="51">
      <calculatedColumnFormula>INDEX(PRODUCT!$A$1:$G$501, MATCH(ORDERS!$D2, PRODUCT!$A$1:$A$501, 0), MATCH(ORDERS!I$1, PRODUCT!$A$1:$G$1, 0))</calculatedColumnFormula>
    </tableColumn>
    <tableColumn id="10" xr3:uid="{36B3CF2D-DDF3-42F8-846D-9DFE6C65E8D5}" name="PAYMENT MATHOD" dataDxfId="50">
      <calculatedColumnFormula>INDEX(PRODUCT!$A$1:$G$501, MATCH(ORDERS!$D2, PRODUCT!$A$1:$A$501, 0), MATCH(ORDERS!J$1, PRODUCT!$A$1:$G$1, 0))</calculatedColumnFormula>
    </tableColumn>
    <tableColumn id="11" xr3:uid="{1F25434E-1F28-423F-B2CB-5D66D0C05501}" name="CUSTOMER GENDER" dataDxfId="49">
      <calculatedColumnFormula>INDEX(PRODUCT!$A$1:$G$501, MATCH(ORDERS!$D2, PRODUCT!$A$1:$A$501, 0), MATCH(ORDERS!K$1, PRODUCT!$A$1:$G$1, 0))</calculatedColumnFormula>
    </tableColumn>
    <tableColumn id="12" xr3:uid="{47FB7CC8-E284-4AEA-837A-BB10B4AA6F56}" name="UNIT PRIZE" dataDxfId="48">
      <calculatedColumnFormula>INDEX(PRODUCT!$A$1:$G$501, MATCH(ORDERS!$D2, PRODUCT!$A$1:$A$501, 0), MATCH(ORDERS!L$1, PRODUCT!$A$1:$G$1, 0))</calculatedColumnFormula>
    </tableColumn>
    <tableColumn id="13" xr3:uid="{79178D0B-31E0-4ECB-89B0-5EE59CC3B94F}" name="SALES" dataDxfId="47">
      <calculatedColumnFormula>L2*E2</calculatedColumnFormula>
    </tableColumn>
    <tableColumn id="18" xr3:uid="{81C5D319-4A66-41DE-8E9D-C743EB3DDC01}" name="LOYALTY STATUS" dataDxfId="46">
      <calculatedColumnFormula>_xlfn.XLOOKUP(ORDERS_TABLE[[#This Row],[CUSTOMER ID]],CUSTOMER!$A$1:$A$501,CUSTOMER!$J$1:$J$501,,0)</calculatedColumnFormula>
    </tableColumn>
    <tableColumn id="14" xr3:uid="{FBFC2CF7-173C-4C86-88CD-9926A985692E}" name="PRICE" dataDxfId="45" dataCellStyle="Currency"/>
    <tableColumn id="16" xr3:uid="{3149B73B-FFEE-4D9F-A4FD-63F423B385F7}" name="PROFIT" dataDxfId="44"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7F7E7-27AF-46DE-B50D-6328FF4BF2EC}" name="Table3" displayName="Table3" ref="A1:J501" totalsRowShown="0" headerRowDxfId="43" dataDxfId="41" headerRowBorderDxfId="42" tableBorderDxfId="40" totalsRowBorderDxfId="39">
  <autoFilter ref="A1:J501" xr:uid="{EBA7F7E7-27AF-46DE-B50D-6328FF4BF2EC}"/>
  <tableColumns count="10">
    <tableColumn id="1" xr3:uid="{A56785AC-BC1A-4B6E-8BEA-0CDE5C513D08}" name="CUSTOMER ID" dataDxfId="38"/>
    <tableColumn id="2" xr3:uid="{6A9390EA-61C4-4478-AD94-4A6445AF491F}" name="CUSTOMER NAME" dataDxfId="37"/>
    <tableColumn id="3" xr3:uid="{18EC21E0-743B-46AC-B080-50BA3B09CDA9}" name="CUSTOMER AGE" dataDxfId="36"/>
    <tableColumn id="4" xr3:uid="{0B1AC8EB-B8A0-46AE-9A1E-D2A9D6DCAD92}" name="CUSTOMER GENDER" dataDxfId="35"/>
    <tableColumn id="5" xr3:uid="{AFD42E34-FE4E-4099-B255-BE92A456744F}" name="CUSTOMER EMAIL" dataDxfId="34"/>
    <tableColumn id="6" xr3:uid="{6B713947-0432-4F24-B38F-4E37EF41B3F3}" name="CUSTOMER PH NUMBER" dataDxfId="33"/>
    <tableColumn id="7" xr3:uid="{2DBA157B-73CC-4362-9120-2F2ECAD0C839}" name="CUSTOMER STATE" dataDxfId="32"/>
    <tableColumn id="8" xr3:uid="{392271B7-C5CF-4ECF-A3E2-C6E106C1E42E}" name="CUSTOMER TYPE" dataDxfId="31"/>
    <tableColumn id="9" xr3:uid="{891AAF73-5957-4A10-B496-E3DF43D3EB46}" name="POST CODE" dataDxfId="30"/>
    <tableColumn id="10" xr3:uid="{1D19E322-B72E-4E91-986C-89A758673684}" name="LOYALTY STATUS"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9290D-4642-40F3-BC29-2F99BD9EE5B4}" name="Table2" displayName="Table2" ref="A1:J501" totalsRowShown="0" headerRowDxfId="28" dataDxfId="26" headerRowBorderDxfId="27" tableBorderDxfId="25" totalsRowBorderDxfId="24">
  <autoFilter ref="A1:J501" xr:uid="{1C89290D-4642-40F3-BC29-2F99BD9EE5B4}"/>
  <tableColumns count="10">
    <tableColumn id="1" xr3:uid="{FDED2DA2-E6B0-4105-AFA0-EEF8243C33C4}" name="PRODUCT ID" dataDxfId="23"/>
    <tableColumn id="2" xr3:uid="{ECB2E693-AAF1-4576-AA0C-E66A55E7B2B7}" name="PRODUCT TYPE" dataDxfId="22"/>
    <tableColumn id="3" xr3:uid="{2BED4CAF-9DE7-4EF7-9846-4EEDABAB1AB6}" name="PAYMENT MATHOD" dataDxfId="21"/>
    <tableColumn id="4" xr3:uid="{52248FA6-3436-4BEE-8005-64FF29F5FC8A}" name="CUSTOMER GENDER" dataDxfId="20"/>
    <tableColumn id="5" xr3:uid="{04CA77B5-6E73-4C6A-9DF8-824B49D5B2B3}" name="UNIT PRIZE" dataDxfId="19"/>
    <tableColumn id="6" xr3:uid="{422E4B88-2E47-458D-AFB3-0D7335ABAF1B}" name="SALES" dataDxfId="18"/>
    <tableColumn id="7" xr3:uid="{8B2367BF-8B09-4231-B810-399CDD094EED}" name="RETURN STATUS" dataDxfId="17"/>
    <tableColumn id="8" xr3:uid="{56A02296-2B87-4B2B-B0A6-92AE2A16F2CE}" name="PRICE" dataDxfId="16"/>
    <tableColumn id="9" xr3:uid="{44D04E90-C1B6-4D0A-B000-D6E9B3A1684B}" name="REVENUE" dataDxfId="15"/>
    <tableColumn id="10" xr3:uid="{B0D99D5D-AF30-4C24-8BCA-DACB0D30C15A}" name="PROFIT " dataDxfId="14"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8FC2F6-71AF-465D-B354-085C895D63E3}" sourceName="ORDER DATE">
  <pivotTables>
    <pivotTable tabId="6" name="PivotTable2"/>
    <pivotTable tabId="7" name="PivotTable1"/>
    <pivotTable tabId="7" name="PivotTable3"/>
    <pivotTable tabId="6" name="PivotTable4"/>
    <pivotTable tabId="6" name="PivotTable5"/>
    <pivotTable tabId="6" name="PivotTable8"/>
  </pivotTables>
  <state minimalRefreshVersion="6" lastRefreshVersion="6" pivotCacheId="524063996" filterType="unknown">
    <bounds startDate="202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29E1D7-1092-4855-B915-500DF4FD3C96}" cache="NativeTimeline_ORDER_DATE" caption="ORDER DATE" level="2" selectionLevel="2" scrollPosition="2024-09-04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31A2-A053-476E-9346-CDAB33743909}">
  <dimension ref="A1:P501"/>
  <sheetViews>
    <sheetView topLeftCell="I1" workbookViewId="0">
      <selection activeCell="R11" sqref="R11"/>
    </sheetView>
  </sheetViews>
  <sheetFormatPr defaultRowHeight="14.4" x14ac:dyDescent="0.3"/>
  <cols>
    <col min="1" max="1" width="16" customWidth="1"/>
    <col min="2" max="2" width="18.109375" style="9" customWidth="1"/>
    <col min="3" max="3" width="19.109375" style="2" customWidth="1"/>
    <col min="4" max="5" width="16" style="2" customWidth="1"/>
    <col min="6" max="6" width="21.33203125" style="5" customWidth="1"/>
    <col min="7" max="7" width="24.21875" customWidth="1"/>
    <col min="8" max="8" width="16.6640625" customWidth="1"/>
    <col min="9" max="9" width="19.109375" style="3" customWidth="1"/>
    <col min="10" max="10" width="23.44140625" customWidth="1"/>
    <col min="11" max="11" width="23.44140625" style="4" customWidth="1"/>
    <col min="12" max="13" width="16" style="11" customWidth="1"/>
    <col min="14" max="14" width="20.6640625" customWidth="1"/>
    <col min="15" max="15" width="14.6640625" style="39" bestFit="1" customWidth="1"/>
    <col min="16" max="16" width="15.21875" style="40" bestFit="1" customWidth="1"/>
  </cols>
  <sheetData>
    <row r="1" spans="1:16" x14ac:dyDescent="0.3">
      <c r="A1" s="13" t="s">
        <v>1526</v>
      </c>
      <c r="B1" s="14" t="s">
        <v>3540</v>
      </c>
      <c r="C1" s="15" t="s">
        <v>1527</v>
      </c>
      <c r="D1" s="15" t="s">
        <v>2028</v>
      </c>
      <c r="E1" s="15" t="s">
        <v>2529</v>
      </c>
      <c r="F1" s="15" t="s">
        <v>3031</v>
      </c>
      <c r="G1" s="16" t="s">
        <v>3032</v>
      </c>
      <c r="H1" s="15" t="s">
        <v>3033</v>
      </c>
      <c r="I1" s="15" t="s">
        <v>3034</v>
      </c>
      <c r="J1" s="15" t="s">
        <v>3035</v>
      </c>
      <c r="K1" s="15" t="s">
        <v>3036</v>
      </c>
      <c r="L1" s="17" t="s">
        <v>3037</v>
      </c>
      <c r="M1" s="18" t="s">
        <v>3038</v>
      </c>
      <c r="N1" s="15" t="s">
        <v>3558</v>
      </c>
      <c r="O1" s="36" t="s">
        <v>3030</v>
      </c>
      <c r="P1" s="36" t="s">
        <v>3571</v>
      </c>
    </row>
    <row r="2" spans="1:16" x14ac:dyDescent="0.3">
      <c r="A2" s="7" t="s">
        <v>1830</v>
      </c>
      <c r="B2" s="24">
        <v>44565</v>
      </c>
      <c r="C2" s="1" t="s">
        <v>932</v>
      </c>
      <c r="D2" s="1" t="s">
        <v>2331</v>
      </c>
      <c r="E2" s="1">
        <v>4</v>
      </c>
      <c r="F2" s="1" t="str">
        <f>_xlfn.XLOOKUP(C2,CUSTOMER!$A$1:$A$501,CUSTOMER!$B$1:$B$501,,0)</f>
        <v>Dinesh Ranganathan</v>
      </c>
      <c r="G2" s="1" t="str">
        <f>_xlfn.XLOOKUP(C2,CUSTOMER!$A$1:$A$501,CUSTOMER!$E$1:$E$501,,0)</f>
        <v>customer303@example.com</v>
      </c>
      <c r="H2" s="1" t="str">
        <f>_xlfn.XLOOKUP(C2,CUSTOMER!$A$1:$A$501,CUSTOMER!$G$1:$G$501,,0)</f>
        <v>Bangalore</v>
      </c>
      <c r="I2" s="1" t="str">
        <f>INDEX(PRODUCT!$A$1:$G$501, MATCH(ORDERS!$D304, PRODUCT!$A$1:$A$501, 0), MATCH(ORDERS!I$1, PRODUCT!$A$1:$G$1, 0))</f>
        <v>Smartwatch</v>
      </c>
      <c r="J2" s="1" t="str">
        <f>INDEX(PRODUCT!$A$1:$G$501, MATCH(ORDERS!$D304, PRODUCT!$A$1:$A$501, 0), MATCH(ORDERS!J$1, PRODUCT!$A$1:$G$1, 0))</f>
        <v>NetBanking</v>
      </c>
      <c r="K2" s="1" t="str">
        <f>INDEX(PRODUCT!$A$1:$G$501, MATCH(ORDERS!$D304, PRODUCT!$A$1:$A$501, 0), MATCH(ORDERS!K$1, PRODUCT!$A$1:$G$1, 0))</f>
        <v>Male</v>
      </c>
      <c r="L2" s="10">
        <f>INDEX(PRODUCT!$A$1:$G$501, MATCH(ORDERS!$D304, PRODUCT!$A$1:$A$501, 0), MATCH(ORDERS!L$1, PRODUCT!$A$1:$G$1, 0))</f>
        <v>1294</v>
      </c>
      <c r="M2" s="12">
        <f t="shared" ref="M2:M65" si="0">L2*E2</f>
        <v>5176</v>
      </c>
      <c r="N2" s="23" t="str">
        <f>_xlfn.XLOOKUP(ORDERS_TABLE[[#This Row],[CUSTOMER ID]],CUSTOMER!$A$1:$A$501,CUSTOMER!$J$1:$J$501,,0)</f>
        <v>Gold</v>
      </c>
      <c r="O2" s="37">
        <v>4856</v>
      </c>
      <c r="P2" s="39">
        <v>4037</v>
      </c>
    </row>
    <row r="3" spans="1:16" x14ac:dyDescent="0.3">
      <c r="A3" s="7" t="s">
        <v>1770</v>
      </c>
      <c r="B3" s="24">
        <v>44568</v>
      </c>
      <c r="C3" s="1" t="s">
        <v>752</v>
      </c>
      <c r="D3" s="1" t="s">
        <v>2271</v>
      </c>
      <c r="E3" s="1">
        <v>4</v>
      </c>
      <c r="F3" s="1" t="str">
        <f>_xlfn.XLOOKUP(C3,CUSTOMER!$A$1:$A$501,CUSTOMER!$B$1:$B$501,,0)</f>
        <v>Samir Subramanian</v>
      </c>
      <c r="G3" s="1" t="str">
        <f>_xlfn.XLOOKUP(C3,CUSTOMER!$A$1:$A$501,CUSTOMER!$E$1:$E$501,,0)</f>
        <v>customer243@example.com</v>
      </c>
      <c r="H3" s="1" t="str">
        <f>_xlfn.XLOOKUP(C3,CUSTOMER!$A$1:$A$501,CUSTOMER!$G$1:$G$501,,0)</f>
        <v>Delhi</v>
      </c>
      <c r="I3" s="1" t="str">
        <f>INDEX(PRODUCT!$A$1:$G$501, MATCH(ORDERS!$D244, PRODUCT!$A$1:$A$501, 0), MATCH(ORDERS!I$1, PRODUCT!$A$1:$G$1, 0))</f>
        <v>Headphones</v>
      </c>
      <c r="J3" s="1" t="str">
        <f>INDEX(PRODUCT!$A$1:$G$501, MATCH(ORDERS!$D244, PRODUCT!$A$1:$A$501, 0), MATCH(ORDERS!J$1, PRODUCT!$A$1:$G$1, 0))</f>
        <v>Cash</v>
      </c>
      <c r="K3" s="1" t="str">
        <f>INDEX(PRODUCT!$A$1:$G$501, MATCH(ORDERS!$D244, PRODUCT!$A$1:$A$501, 0), MATCH(ORDERS!K$1, PRODUCT!$A$1:$G$1, 0))</f>
        <v>Male</v>
      </c>
      <c r="L3" s="10">
        <f>INDEX(PRODUCT!$A$1:$G$501, MATCH(ORDERS!$D244, PRODUCT!$A$1:$A$501, 0), MATCH(ORDERS!L$1, PRODUCT!$A$1:$G$1, 0))</f>
        <v>448</v>
      </c>
      <c r="M3" s="12">
        <f t="shared" si="0"/>
        <v>1792</v>
      </c>
      <c r="N3" s="1" t="str">
        <f>_xlfn.XLOOKUP(ORDERS_TABLE[[#This Row],[CUSTOMER ID]],CUSTOMER!$A$1:$A$501,CUSTOMER!$J$1:$J$501,,0)</f>
        <v>Gold</v>
      </c>
      <c r="O3" s="37">
        <v>2797</v>
      </c>
      <c r="P3" s="39">
        <v>4375</v>
      </c>
    </row>
    <row r="4" spans="1:16" x14ac:dyDescent="0.3">
      <c r="A4" s="7" t="s">
        <v>1660</v>
      </c>
      <c r="B4" s="24">
        <v>44576</v>
      </c>
      <c r="C4" s="1" t="s">
        <v>422</v>
      </c>
      <c r="D4" s="1" t="s">
        <v>2161</v>
      </c>
      <c r="E4" s="1">
        <v>7</v>
      </c>
      <c r="F4" s="1" t="str">
        <f>_xlfn.XLOOKUP(C4,CUSTOMER!$A$1:$A$501,CUSTOMER!$B$1:$B$501,,0)</f>
        <v>Dhruv Mahajan</v>
      </c>
      <c r="G4" s="1" t="str">
        <f>_xlfn.XLOOKUP(C4,CUSTOMER!$A$1:$A$501,CUSTOMER!$E$1:$E$501,,0)</f>
        <v>customer133@example.com</v>
      </c>
      <c r="H4" s="1" t="str">
        <f>_xlfn.XLOOKUP(C4,CUSTOMER!$A$1:$A$501,CUSTOMER!$G$1:$G$501,,0)</f>
        <v>Pune</v>
      </c>
      <c r="I4" s="1" t="str">
        <f>INDEX(PRODUCT!$A$1:$G$501, MATCH(ORDERS!$D134, PRODUCT!$A$1:$A$501, 0), MATCH(ORDERS!I$1, PRODUCT!$A$1:$G$1, 0))</f>
        <v>Mobile</v>
      </c>
      <c r="J4" s="1" t="str">
        <f>INDEX(PRODUCT!$A$1:$G$501, MATCH(ORDERS!$D134, PRODUCT!$A$1:$A$501, 0), MATCH(ORDERS!J$1, PRODUCT!$A$1:$G$1, 0))</f>
        <v>Card</v>
      </c>
      <c r="K4" s="1" t="str">
        <f>INDEX(PRODUCT!$A$1:$G$501, MATCH(ORDERS!$D134, PRODUCT!$A$1:$A$501, 0), MATCH(ORDERS!K$1, PRODUCT!$A$1:$G$1, 0))</f>
        <v>Female</v>
      </c>
      <c r="L4" s="10">
        <f>INDEX(PRODUCT!$A$1:$G$501, MATCH(ORDERS!$D134, PRODUCT!$A$1:$A$501, 0), MATCH(ORDERS!L$1, PRODUCT!$A$1:$G$1, 0))</f>
        <v>1810</v>
      </c>
      <c r="M4" s="12">
        <f t="shared" si="0"/>
        <v>12670</v>
      </c>
      <c r="N4" s="1" t="str">
        <f>_xlfn.XLOOKUP(ORDERS_TABLE[[#This Row],[CUSTOMER ID]],CUSTOMER!$A$1:$A$501,CUSTOMER!$J$1:$J$501,,0)</f>
        <v>Bronze</v>
      </c>
      <c r="O4" s="37">
        <v>4590</v>
      </c>
      <c r="P4" s="39">
        <v>4357</v>
      </c>
    </row>
    <row r="5" spans="1:16" x14ac:dyDescent="0.3">
      <c r="A5" s="7" t="s">
        <v>1847</v>
      </c>
      <c r="B5" s="24">
        <v>44579</v>
      </c>
      <c r="C5" s="1" t="s">
        <v>983</v>
      </c>
      <c r="D5" s="1" t="s">
        <v>2348</v>
      </c>
      <c r="E5" s="1">
        <v>5</v>
      </c>
      <c r="F5" s="1" t="str">
        <f>_xlfn.XLOOKUP(C5,CUSTOMER!$A$1:$A$501,CUSTOMER!$B$1:$B$501,,0)</f>
        <v>Raman Nath</v>
      </c>
      <c r="G5" s="1" t="str">
        <f>_xlfn.XLOOKUP(C5,CUSTOMER!$A$1:$A$501,CUSTOMER!$E$1:$E$501,,0)</f>
        <v>customer320@example.com</v>
      </c>
      <c r="H5" s="1" t="str">
        <f>_xlfn.XLOOKUP(C5,CUSTOMER!$A$1:$A$501,CUSTOMER!$G$1:$G$501,,0)</f>
        <v>Hyderabad</v>
      </c>
      <c r="I5" s="1" t="str">
        <f>INDEX(PRODUCT!$A$1:$G$501, MATCH(ORDERS!$D321, PRODUCT!$A$1:$A$501, 0), MATCH(ORDERS!I$1, PRODUCT!$A$1:$G$1, 0))</f>
        <v>Headphones</v>
      </c>
      <c r="J5" s="1" t="str">
        <f>INDEX(PRODUCT!$A$1:$G$501, MATCH(ORDERS!$D321, PRODUCT!$A$1:$A$501, 0), MATCH(ORDERS!J$1, PRODUCT!$A$1:$G$1, 0))</f>
        <v>Cash</v>
      </c>
      <c r="K5" s="1" t="str">
        <f>INDEX(PRODUCT!$A$1:$G$501, MATCH(ORDERS!$D321, PRODUCT!$A$1:$A$501, 0), MATCH(ORDERS!K$1, PRODUCT!$A$1:$G$1, 0))</f>
        <v>Female</v>
      </c>
      <c r="L5" s="10">
        <f>INDEX(PRODUCT!$A$1:$G$501, MATCH(ORDERS!$D321, PRODUCT!$A$1:$A$501, 0), MATCH(ORDERS!L$1, PRODUCT!$A$1:$G$1, 0))</f>
        <v>1020</v>
      </c>
      <c r="M5" s="12">
        <f t="shared" si="0"/>
        <v>5100</v>
      </c>
      <c r="N5" s="1" t="str">
        <f>_xlfn.XLOOKUP(ORDERS_TABLE[[#This Row],[CUSTOMER ID]],CUSTOMER!$A$1:$A$501,CUSTOMER!$J$1:$J$501,,0)</f>
        <v>Gold</v>
      </c>
      <c r="O5" s="37">
        <v>3916</v>
      </c>
      <c r="P5" s="39">
        <v>4032</v>
      </c>
    </row>
    <row r="6" spans="1:16" x14ac:dyDescent="0.3">
      <c r="A6" s="7" t="s">
        <v>1885</v>
      </c>
      <c r="B6" s="24">
        <v>44581</v>
      </c>
      <c r="C6" s="1" t="s">
        <v>1097</v>
      </c>
      <c r="D6" s="1" t="s">
        <v>2386</v>
      </c>
      <c r="E6" s="1">
        <v>4</v>
      </c>
      <c r="F6" s="1" t="str">
        <f>_xlfn.XLOOKUP(C6,CUSTOMER!$A$1:$A$501,CUSTOMER!$B$1:$B$501,,0)</f>
        <v>Vikas Tripathi</v>
      </c>
      <c r="G6" s="1" t="str">
        <f>_xlfn.XLOOKUP(C6,CUSTOMER!$A$1:$A$501,CUSTOMER!$E$1:$E$501,,0)</f>
        <v>customer358@example.com</v>
      </c>
      <c r="H6" s="1" t="str">
        <f>_xlfn.XLOOKUP(C6,CUSTOMER!$A$1:$A$501,CUSTOMER!$G$1:$G$501,,0)</f>
        <v>Pune</v>
      </c>
      <c r="I6" s="1" t="str">
        <f>INDEX(PRODUCT!$A$1:$G$501, MATCH(ORDERS!$D359, PRODUCT!$A$1:$A$501, 0), MATCH(ORDERS!I$1, PRODUCT!$A$1:$G$1, 0))</f>
        <v>Tablet</v>
      </c>
      <c r="J6" s="1" t="str">
        <f>INDEX(PRODUCT!$A$1:$G$501, MATCH(ORDERS!$D359, PRODUCT!$A$1:$A$501, 0), MATCH(ORDERS!J$1, PRODUCT!$A$1:$G$1, 0))</f>
        <v>NetBanking</v>
      </c>
      <c r="K6" s="1" t="str">
        <f>INDEX(PRODUCT!$A$1:$G$501, MATCH(ORDERS!$D359, PRODUCT!$A$1:$A$501, 0), MATCH(ORDERS!K$1, PRODUCT!$A$1:$G$1, 0))</f>
        <v>Female</v>
      </c>
      <c r="L6" s="10">
        <f>INDEX(PRODUCT!$A$1:$G$501, MATCH(ORDERS!$D359, PRODUCT!$A$1:$A$501, 0), MATCH(ORDERS!L$1, PRODUCT!$A$1:$G$1, 0))</f>
        <v>1020</v>
      </c>
      <c r="M6" s="12">
        <f t="shared" si="0"/>
        <v>4080</v>
      </c>
      <c r="N6" s="1" t="str">
        <f>_xlfn.XLOOKUP(ORDERS_TABLE[[#This Row],[CUSTOMER ID]],CUSTOMER!$A$1:$A$501,CUSTOMER!$J$1:$J$501,,0)</f>
        <v>Gold</v>
      </c>
      <c r="O6" s="37">
        <v>4249</v>
      </c>
      <c r="P6" s="39">
        <v>4227</v>
      </c>
    </row>
    <row r="7" spans="1:16" x14ac:dyDescent="0.3">
      <c r="A7" s="7" t="s">
        <v>1878</v>
      </c>
      <c r="B7" s="24">
        <v>44585</v>
      </c>
      <c r="C7" s="1" t="s">
        <v>1076</v>
      </c>
      <c r="D7" s="1" t="s">
        <v>2379</v>
      </c>
      <c r="E7" s="1">
        <v>7</v>
      </c>
      <c r="F7" s="1" t="str">
        <f>_xlfn.XLOOKUP(C7,CUSTOMER!$A$1:$A$501,CUSTOMER!$B$1:$B$501,,0)</f>
        <v>Anjali Upadhyay</v>
      </c>
      <c r="G7" s="1" t="str">
        <f>_xlfn.XLOOKUP(C7,CUSTOMER!$A$1:$A$501,CUSTOMER!$E$1:$E$501,,0)</f>
        <v>customer351@example.com</v>
      </c>
      <c r="H7" s="1" t="str">
        <f>_xlfn.XLOOKUP(C7,CUSTOMER!$A$1:$A$501,CUSTOMER!$G$1:$G$501,,0)</f>
        <v>Delhi</v>
      </c>
      <c r="I7" s="1" t="str">
        <f>INDEX(PRODUCT!$A$1:$G$501, MATCH(ORDERS!$D352, PRODUCT!$A$1:$A$501, 0), MATCH(ORDERS!I$1, PRODUCT!$A$1:$G$1, 0))</f>
        <v>Headphones</v>
      </c>
      <c r="J7" s="1" t="str">
        <f>INDEX(PRODUCT!$A$1:$G$501, MATCH(ORDERS!$D352, PRODUCT!$A$1:$A$501, 0), MATCH(ORDERS!J$1, PRODUCT!$A$1:$G$1, 0))</f>
        <v>Card</v>
      </c>
      <c r="K7" s="1" t="str">
        <f>INDEX(PRODUCT!$A$1:$G$501, MATCH(ORDERS!$D352, PRODUCT!$A$1:$A$501, 0), MATCH(ORDERS!K$1, PRODUCT!$A$1:$G$1, 0))</f>
        <v>Female</v>
      </c>
      <c r="L7" s="10">
        <f>INDEX(PRODUCT!$A$1:$G$501, MATCH(ORDERS!$D352, PRODUCT!$A$1:$A$501, 0), MATCH(ORDERS!L$1, PRODUCT!$A$1:$G$1, 0))</f>
        <v>968</v>
      </c>
      <c r="M7" s="12">
        <f t="shared" si="0"/>
        <v>6776</v>
      </c>
      <c r="N7" s="1" t="str">
        <f>_xlfn.XLOOKUP(ORDERS_TABLE[[#This Row],[CUSTOMER ID]],CUSTOMER!$A$1:$A$501,CUSTOMER!$J$1:$J$501,,0)</f>
        <v>Gold</v>
      </c>
      <c r="O7" s="37">
        <v>4952</v>
      </c>
      <c r="P7" s="39">
        <v>4246</v>
      </c>
    </row>
    <row r="8" spans="1:16" x14ac:dyDescent="0.3">
      <c r="A8" s="7" t="s">
        <v>1879</v>
      </c>
      <c r="B8" s="24">
        <v>44586</v>
      </c>
      <c r="C8" s="1" t="s">
        <v>1079</v>
      </c>
      <c r="D8" s="1" t="s">
        <v>2380</v>
      </c>
      <c r="E8" s="1">
        <v>4</v>
      </c>
      <c r="F8" s="1" t="str">
        <f>_xlfn.XLOOKUP(C8,CUSTOMER!$A$1:$A$501,CUSTOMER!$B$1:$B$501,,0)</f>
        <v>Nilesh Bajaj</v>
      </c>
      <c r="G8" s="1" t="str">
        <f>_xlfn.XLOOKUP(C8,CUSTOMER!$A$1:$A$501,CUSTOMER!$E$1:$E$501,,0)</f>
        <v>customer352@example.com</v>
      </c>
      <c r="H8" s="1" t="str">
        <f>_xlfn.XLOOKUP(C8,CUSTOMER!$A$1:$A$501,CUSTOMER!$G$1:$G$501,,0)</f>
        <v>Hyderabad</v>
      </c>
      <c r="I8" s="1" t="str">
        <f>INDEX(PRODUCT!$A$1:$G$501, MATCH(ORDERS!$D353, PRODUCT!$A$1:$A$501, 0), MATCH(ORDERS!I$1, PRODUCT!$A$1:$G$1, 0))</f>
        <v>Smartwatch</v>
      </c>
      <c r="J8" s="1" t="str">
        <f>INDEX(PRODUCT!$A$1:$G$501, MATCH(ORDERS!$D353, PRODUCT!$A$1:$A$501, 0), MATCH(ORDERS!J$1, PRODUCT!$A$1:$G$1, 0))</f>
        <v>UPI</v>
      </c>
      <c r="K8" s="1" t="str">
        <f>INDEX(PRODUCT!$A$1:$G$501, MATCH(ORDERS!$D353, PRODUCT!$A$1:$A$501, 0), MATCH(ORDERS!K$1, PRODUCT!$A$1:$G$1, 0))</f>
        <v>Male</v>
      </c>
      <c r="L8" s="10">
        <f>INDEX(PRODUCT!$A$1:$G$501, MATCH(ORDERS!$D353, PRODUCT!$A$1:$A$501, 0), MATCH(ORDERS!L$1, PRODUCT!$A$1:$G$1, 0))</f>
        <v>110</v>
      </c>
      <c r="M8" s="12">
        <f t="shared" si="0"/>
        <v>440</v>
      </c>
      <c r="N8" s="1" t="str">
        <f>_xlfn.XLOOKUP(ORDERS_TABLE[[#This Row],[CUSTOMER ID]],CUSTOMER!$A$1:$A$501,CUSTOMER!$J$1:$J$501,,0)</f>
        <v>Silver</v>
      </c>
      <c r="O8" s="37">
        <v>3251</v>
      </c>
      <c r="P8" s="39">
        <v>4290</v>
      </c>
    </row>
    <row r="9" spans="1:16" x14ac:dyDescent="0.3">
      <c r="A9" s="7" t="s">
        <v>1994</v>
      </c>
      <c r="B9" s="24">
        <v>44594</v>
      </c>
      <c r="C9" s="1" t="s">
        <v>1424</v>
      </c>
      <c r="D9" s="1" t="s">
        <v>2495</v>
      </c>
      <c r="E9" s="1">
        <v>10</v>
      </c>
      <c r="F9" s="1" t="str">
        <f>_xlfn.XLOOKUP(C9,CUSTOMER!$A$1:$A$501,CUSTOMER!$B$1:$B$501,,0)</f>
        <v>Nilesh Gupta</v>
      </c>
      <c r="G9" s="1" t="str">
        <f>_xlfn.XLOOKUP(C9,CUSTOMER!$A$1:$A$501,CUSTOMER!$E$1:$E$501,,0)</f>
        <v>customer467@example.com</v>
      </c>
      <c r="H9" s="1" t="str">
        <f>_xlfn.XLOOKUP(C9,CUSTOMER!$A$1:$A$501,CUSTOMER!$G$1:$G$501,,0)</f>
        <v>Pune</v>
      </c>
      <c r="I9" s="1" t="str">
        <f>INDEX(PRODUCT!$A$1:$G$501, MATCH(ORDERS!$D468, PRODUCT!$A$1:$A$501, 0), MATCH(ORDERS!I$1, PRODUCT!$A$1:$G$1, 0))</f>
        <v>Headphones</v>
      </c>
      <c r="J9" s="1" t="str">
        <f>INDEX(PRODUCT!$A$1:$G$501, MATCH(ORDERS!$D468, PRODUCT!$A$1:$A$501, 0), MATCH(ORDERS!J$1, PRODUCT!$A$1:$G$1, 0))</f>
        <v>UPI</v>
      </c>
      <c r="K9" s="1" t="str">
        <f>INDEX(PRODUCT!$A$1:$G$501, MATCH(ORDERS!$D468, PRODUCT!$A$1:$A$501, 0), MATCH(ORDERS!K$1, PRODUCT!$A$1:$G$1, 0))</f>
        <v>Male</v>
      </c>
      <c r="L9" s="10">
        <f>INDEX(PRODUCT!$A$1:$G$501, MATCH(ORDERS!$D468, PRODUCT!$A$1:$A$501, 0), MATCH(ORDERS!L$1, PRODUCT!$A$1:$G$1, 0))</f>
        <v>1347</v>
      </c>
      <c r="M9" s="12">
        <f t="shared" si="0"/>
        <v>13470</v>
      </c>
      <c r="N9" s="1" t="str">
        <f>_xlfn.XLOOKUP(ORDERS_TABLE[[#This Row],[CUSTOMER ID]],CUSTOMER!$A$1:$A$501,CUSTOMER!$J$1:$J$501,,0)</f>
        <v>Bronze</v>
      </c>
      <c r="O9" s="37">
        <v>3890</v>
      </c>
      <c r="P9" s="39">
        <v>4025</v>
      </c>
    </row>
    <row r="10" spans="1:16" x14ac:dyDescent="0.3">
      <c r="A10" s="7" t="s">
        <v>1851</v>
      </c>
      <c r="B10" s="24">
        <v>44599</v>
      </c>
      <c r="C10" s="1" t="s">
        <v>995</v>
      </c>
      <c r="D10" s="1" t="s">
        <v>2352</v>
      </c>
      <c r="E10" s="1">
        <v>7</v>
      </c>
      <c r="F10" s="1" t="str">
        <f>_xlfn.XLOOKUP(C10,CUSTOMER!$A$1:$A$501,CUSTOMER!$B$1:$B$501,,0)</f>
        <v>Nikhil Dixit</v>
      </c>
      <c r="G10" s="1" t="str">
        <f>_xlfn.XLOOKUP(C10,CUSTOMER!$A$1:$A$501,CUSTOMER!$E$1:$E$501,,0)</f>
        <v>customer324@example.com</v>
      </c>
      <c r="H10" s="1" t="str">
        <f>_xlfn.XLOOKUP(C10,CUSTOMER!$A$1:$A$501,CUSTOMER!$G$1:$G$501,,0)</f>
        <v>Delhi</v>
      </c>
      <c r="I10" s="1" t="str">
        <f>INDEX(PRODUCT!$A$1:$G$501, MATCH(ORDERS!$D325, PRODUCT!$A$1:$A$501, 0), MATCH(ORDERS!I$1, PRODUCT!$A$1:$G$1, 0))</f>
        <v>Headphones</v>
      </c>
      <c r="J10" s="1" t="str">
        <f>INDEX(PRODUCT!$A$1:$G$501, MATCH(ORDERS!$D325, PRODUCT!$A$1:$A$501, 0), MATCH(ORDERS!J$1, PRODUCT!$A$1:$G$1, 0))</f>
        <v>Card</v>
      </c>
      <c r="K10" s="1" t="str">
        <f>INDEX(PRODUCT!$A$1:$G$501, MATCH(ORDERS!$D325, PRODUCT!$A$1:$A$501, 0), MATCH(ORDERS!K$1, PRODUCT!$A$1:$G$1, 0))</f>
        <v>Female</v>
      </c>
      <c r="L10" s="10">
        <f>INDEX(PRODUCT!$A$1:$G$501, MATCH(ORDERS!$D325, PRODUCT!$A$1:$A$501, 0), MATCH(ORDERS!L$1, PRODUCT!$A$1:$G$1, 0))</f>
        <v>1397</v>
      </c>
      <c r="M10" s="12">
        <f t="shared" si="0"/>
        <v>9779</v>
      </c>
      <c r="N10" s="1" t="str">
        <f>_xlfn.XLOOKUP(ORDERS_TABLE[[#This Row],[CUSTOMER ID]],CUSTOMER!$A$1:$A$501,CUSTOMER!$J$1:$J$501,,0)</f>
        <v>Bronze</v>
      </c>
      <c r="O10" s="37">
        <v>3185</v>
      </c>
      <c r="P10" s="39">
        <v>4055</v>
      </c>
    </row>
    <row r="11" spans="1:16" x14ac:dyDescent="0.3">
      <c r="A11" s="7" t="s">
        <v>1846</v>
      </c>
      <c r="B11" s="24">
        <v>44602</v>
      </c>
      <c r="C11" s="1" t="s">
        <v>980</v>
      </c>
      <c r="D11" s="1" t="s">
        <v>2347</v>
      </c>
      <c r="E11" s="1">
        <v>5</v>
      </c>
      <c r="F11" s="1" t="str">
        <f>_xlfn.XLOOKUP(C11,CUSTOMER!$A$1:$A$501,CUSTOMER!$B$1:$B$501,,0)</f>
        <v>Vishal Yadav</v>
      </c>
      <c r="G11" s="1" t="str">
        <f>_xlfn.XLOOKUP(C11,CUSTOMER!$A$1:$A$501,CUSTOMER!$E$1:$E$501,,0)</f>
        <v>customer319@example.com</v>
      </c>
      <c r="H11" s="1" t="str">
        <f>_xlfn.XLOOKUP(C11,CUSTOMER!$A$1:$A$501,CUSTOMER!$G$1:$G$501,,0)</f>
        <v>Bangalore</v>
      </c>
      <c r="I11" s="1" t="str">
        <f>INDEX(PRODUCT!$A$1:$G$501, MATCH(ORDERS!$D320, PRODUCT!$A$1:$A$501, 0), MATCH(ORDERS!I$1, PRODUCT!$A$1:$G$1, 0))</f>
        <v>Smartwatch</v>
      </c>
      <c r="J11" s="1" t="str">
        <f>INDEX(PRODUCT!$A$1:$G$501, MATCH(ORDERS!$D320, PRODUCT!$A$1:$A$501, 0), MATCH(ORDERS!J$1, PRODUCT!$A$1:$G$1, 0))</f>
        <v>Card</v>
      </c>
      <c r="K11" s="1" t="str">
        <f>INDEX(PRODUCT!$A$1:$G$501, MATCH(ORDERS!$D320, PRODUCT!$A$1:$A$501, 0), MATCH(ORDERS!K$1, PRODUCT!$A$1:$G$1, 0))</f>
        <v>Male</v>
      </c>
      <c r="L11" s="10">
        <f>INDEX(PRODUCT!$A$1:$G$501, MATCH(ORDERS!$D320, PRODUCT!$A$1:$A$501, 0), MATCH(ORDERS!L$1, PRODUCT!$A$1:$G$1, 0))</f>
        <v>1472</v>
      </c>
      <c r="M11" s="12">
        <f t="shared" si="0"/>
        <v>7360</v>
      </c>
      <c r="N11" s="1" t="str">
        <f>_xlfn.XLOOKUP(ORDERS_TABLE[[#This Row],[CUSTOMER ID]],CUSTOMER!$A$1:$A$501,CUSTOMER!$J$1:$J$501,,0)</f>
        <v>Gold</v>
      </c>
      <c r="O11" s="37">
        <v>4275</v>
      </c>
      <c r="P11" s="39">
        <v>4014</v>
      </c>
    </row>
    <row r="12" spans="1:16" x14ac:dyDescent="0.3">
      <c r="A12" s="7" t="s">
        <v>1948</v>
      </c>
      <c r="B12" s="24">
        <v>44606</v>
      </c>
      <c r="C12" s="1" t="s">
        <v>1286</v>
      </c>
      <c r="D12" s="1" t="s">
        <v>2449</v>
      </c>
      <c r="E12" s="1">
        <v>5</v>
      </c>
      <c r="F12" s="1" t="str">
        <f>_xlfn.XLOOKUP(C12,CUSTOMER!$A$1:$A$501,CUSTOMER!$B$1:$B$501,,0)</f>
        <v>Anika Kumar</v>
      </c>
      <c r="G12" s="1" t="str">
        <f>_xlfn.XLOOKUP(C12,CUSTOMER!$A$1:$A$501,CUSTOMER!$E$1:$E$501,,0)</f>
        <v>customer421@example.com</v>
      </c>
      <c r="H12" s="1" t="str">
        <f>_xlfn.XLOOKUP(C12,CUSTOMER!$A$1:$A$501,CUSTOMER!$G$1:$G$501,,0)</f>
        <v>Delhi</v>
      </c>
      <c r="I12" s="1" t="str">
        <f>INDEX(PRODUCT!$A$1:$G$501, MATCH(ORDERS!$D422, PRODUCT!$A$1:$A$501, 0), MATCH(ORDERS!I$1, PRODUCT!$A$1:$G$1, 0))</f>
        <v>Headphones</v>
      </c>
      <c r="J12" s="1" t="str">
        <f>INDEX(PRODUCT!$A$1:$G$501, MATCH(ORDERS!$D422, PRODUCT!$A$1:$A$501, 0), MATCH(ORDERS!J$1, PRODUCT!$A$1:$G$1, 0))</f>
        <v>Cash</v>
      </c>
      <c r="K12" s="1" t="str">
        <f>INDEX(PRODUCT!$A$1:$G$501, MATCH(ORDERS!$D422, PRODUCT!$A$1:$A$501, 0), MATCH(ORDERS!K$1, PRODUCT!$A$1:$G$1, 0))</f>
        <v>Male</v>
      </c>
      <c r="L12" s="10">
        <f>INDEX(PRODUCT!$A$1:$G$501, MATCH(ORDERS!$D422, PRODUCT!$A$1:$A$501, 0), MATCH(ORDERS!L$1, PRODUCT!$A$1:$G$1, 0))</f>
        <v>1963</v>
      </c>
      <c r="M12" s="12">
        <f t="shared" si="0"/>
        <v>9815</v>
      </c>
      <c r="N12" s="1" t="str">
        <f>_xlfn.XLOOKUP(ORDERS_TABLE[[#This Row],[CUSTOMER ID]],CUSTOMER!$A$1:$A$501,CUSTOMER!$J$1:$J$501,,0)</f>
        <v>Silver</v>
      </c>
      <c r="O12" s="37">
        <v>4356</v>
      </c>
      <c r="P12" s="39">
        <v>4258</v>
      </c>
    </row>
    <row r="13" spans="1:16" x14ac:dyDescent="0.3">
      <c r="A13" s="7" t="s">
        <v>1855</v>
      </c>
      <c r="B13" s="24">
        <v>44607</v>
      </c>
      <c r="C13" s="1" t="s">
        <v>1007</v>
      </c>
      <c r="D13" s="1" t="s">
        <v>2356</v>
      </c>
      <c r="E13" s="1">
        <v>6</v>
      </c>
      <c r="F13" s="1" t="str">
        <f>_xlfn.XLOOKUP(C13,CUSTOMER!$A$1:$A$501,CUSTOMER!$B$1:$B$501,,0)</f>
        <v>Raman Kumar</v>
      </c>
      <c r="G13" s="1" t="str">
        <f>_xlfn.XLOOKUP(C13,CUSTOMER!$A$1:$A$501,CUSTOMER!$E$1:$E$501,,0)</f>
        <v>customer328@example.com</v>
      </c>
      <c r="H13" s="1" t="str">
        <f>_xlfn.XLOOKUP(C13,CUSTOMER!$A$1:$A$501,CUSTOMER!$G$1:$G$501,,0)</f>
        <v>Chennai</v>
      </c>
      <c r="I13" s="1" t="str">
        <f>INDEX(PRODUCT!$A$1:$G$501, MATCH(ORDERS!$D329, PRODUCT!$A$1:$A$501, 0), MATCH(ORDERS!I$1, PRODUCT!$A$1:$G$1, 0))</f>
        <v>Laptop</v>
      </c>
      <c r="J13" s="1" t="str">
        <f>INDEX(PRODUCT!$A$1:$G$501, MATCH(ORDERS!$D329, PRODUCT!$A$1:$A$501, 0), MATCH(ORDERS!J$1, PRODUCT!$A$1:$G$1, 0))</f>
        <v>Cash</v>
      </c>
      <c r="K13" s="1" t="str">
        <f>INDEX(PRODUCT!$A$1:$G$501, MATCH(ORDERS!$D329, PRODUCT!$A$1:$A$501, 0), MATCH(ORDERS!K$1, PRODUCT!$A$1:$G$1, 0))</f>
        <v>Male</v>
      </c>
      <c r="L13" s="10">
        <f>INDEX(PRODUCT!$A$1:$G$501, MATCH(ORDERS!$D329, PRODUCT!$A$1:$A$501, 0), MATCH(ORDERS!L$1, PRODUCT!$A$1:$G$1, 0))</f>
        <v>904</v>
      </c>
      <c r="M13" s="12">
        <f t="shared" si="0"/>
        <v>5424</v>
      </c>
      <c r="N13" s="1" t="str">
        <f>_xlfn.XLOOKUP(ORDERS_TABLE[[#This Row],[CUSTOMER ID]],CUSTOMER!$A$1:$A$501,CUSTOMER!$J$1:$J$501,,0)</f>
        <v>Bronze</v>
      </c>
      <c r="O13" s="37">
        <v>3703</v>
      </c>
      <c r="P13" s="39">
        <v>4322</v>
      </c>
    </row>
    <row r="14" spans="1:16" x14ac:dyDescent="0.3">
      <c r="A14" s="7" t="s">
        <v>1583</v>
      </c>
      <c r="B14" s="24">
        <v>44614</v>
      </c>
      <c r="C14" s="1" t="s">
        <v>191</v>
      </c>
      <c r="D14" s="1" t="s">
        <v>2084</v>
      </c>
      <c r="E14" s="1">
        <v>5</v>
      </c>
      <c r="F14" s="1" t="str">
        <f>_xlfn.XLOOKUP(C14,CUSTOMER!$A$1:$A$501,CUSTOMER!$B$1:$B$501,,0)</f>
        <v>Shalini Pathak</v>
      </c>
      <c r="G14" s="1" t="str">
        <f>_xlfn.XLOOKUP(C14,CUSTOMER!$A$1:$A$501,CUSTOMER!$E$1:$E$501,,0)</f>
        <v>customer56@example.com</v>
      </c>
      <c r="H14" s="1" t="str">
        <f>_xlfn.XLOOKUP(C14,CUSTOMER!$A$1:$A$501,CUSTOMER!$G$1:$G$501,,0)</f>
        <v>Pune</v>
      </c>
      <c r="I14" s="1" t="str">
        <f>INDEX(PRODUCT!$A$1:$G$501, MATCH(ORDERS!$D57, PRODUCT!$A$1:$A$501, 0), MATCH(ORDERS!I$1, PRODUCT!$A$1:$G$1, 0))</f>
        <v>Tablet</v>
      </c>
      <c r="J14" s="1" t="str">
        <f>INDEX(PRODUCT!$A$1:$G$501, MATCH(ORDERS!$D57, PRODUCT!$A$1:$A$501, 0), MATCH(ORDERS!J$1, PRODUCT!$A$1:$G$1, 0))</f>
        <v>Cash</v>
      </c>
      <c r="K14" s="1" t="str">
        <f>INDEX(PRODUCT!$A$1:$G$501, MATCH(ORDERS!$D57, PRODUCT!$A$1:$A$501, 0), MATCH(ORDERS!K$1, PRODUCT!$A$1:$G$1, 0))</f>
        <v>Male</v>
      </c>
      <c r="L14" s="10">
        <f>INDEX(PRODUCT!$A$1:$G$501, MATCH(ORDERS!$D57, PRODUCT!$A$1:$A$501, 0), MATCH(ORDERS!L$1, PRODUCT!$A$1:$G$1, 0))</f>
        <v>136</v>
      </c>
      <c r="M14" s="12">
        <f t="shared" si="0"/>
        <v>680</v>
      </c>
      <c r="N14" s="1" t="str">
        <f>_xlfn.XLOOKUP(ORDERS_TABLE[[#This Row],[CUSTOMER ID]],CUSTOMER!$A$1:$A$501,CUSTOMER!$J$1:$J$501,,0)</f>
        <v>Silver</v>
      </c>
      <c r="O14" s="37">
        <v>4749</v>
      </c>
      <c r="P14" s="39">
        <v>4500</v>
      </c>
    </row>
    <row r="15" spans="1:16" x14ac:dyDescent="0.3">
      <c r="A15" s="7" t="s">
        <v>1540</v>
      </c>
      <c r="B15" s="24">
        <v>44614</v>
      </c>
      <c r="C15" s="1" t="s">
        <v>61</v>
      </c>
      <c r="D15" s="1" t="s">
        <v>2041</v>
      </c>
      <c r="E15" s="1">
        <v>7</v>
      </c>
      <c r="F15" s="1" t="str">
        <f>_xlfn.XLOOKUP(C15,CUSTOMER!$A$1:$A$501,CUSTOMER!$B$1:$B$501,,0)</f>
        <v>Bhavesh Mehta</v>
      </c>
      <c r="G15" s="1" t="str">
        <f>_xlfn.XLOOKUP(C15,CUSTOMER!$A$1:$A$501,CUSTOMER!$E$1:$E$501,,0)</f>
        <v>customer13@example.com</v>
      </c>
      <c r="H15" s="1" t="str">
        <f>_xlfn.XLOOKUP(C15,CUSTOMER!$A$1:$A$501,CUSTOMER!$G$1:$G$501,,0)</f>
        <v>Bangalore</v>
      </c>
      <c r="I15" s="1" t="str">
        <f>INDEX(PRODUCT!$A$1:$G$501, MATCH(ORDERS!$D14, PRODUCT!$A$1:$A$501, 0), MATCH(ORDERS!I$1, PRODUCT!$A$1:$G$1, 0))</f>
        <v>Laptop</v>
      </c>
      <c r="J15" s="1" t="str">
        <f>INDEX(PRODUCT!$A$1:$G$501, MATCH(ORDERS!$D14, PRODUCT!$A$1:$A$501, 0), MATCH(ORDERS!J$1, PRODUCT!$A$1:$G$1, 0))</f>
        <v>UPI</v>
      </c>
      <c r="K15" s="1" t="str">
        <f>INDEX(PRODUCT!$A$1:$G$501, MATCH(ORDERS!$D14, PRODUCT!$A$1:$A$501, 0), MATCH(ORDERS!K$1, PRODUCT!$A$1:$G$1, 0))</f>
        <v>Female</v>
      </c>
      <c r="L15" s="10">
        <f>INDEX(PRODUCT!$A$1:$G$501, MATCH(ORDERS!$D14, PRODUCT!$A$1:$A$501, 0), MATCH(ORDERS!L$1, PRODUCT!$A$1:$G$1, 0))</f>
        <v>1212</v>
      </c>
      <c r="M15" s="12">
        <f t="shared" si="0"/>
        <v>8484</v>
      </c>
      <c r="N15" s="1" t="str">
        <f>_xlfn.XLOOKUP(ORDERS_TABLE[[#This Row],[CUSTOMER ID]],CUSTOMER!$A$1:$A$501,CUSTOMER!$J$1:$J$501,,0)</f>
        <v>Silver</v>
      </c>
      <c r="O15" s="37">
        <v>4894</v>
      </c>
      <c r="P15" s="39">
        <v>4255</v>
      </c>
    </row>
    <row r="16" spans="1:16" x14ac:dyDescent="0.3">
      <c r="A16" s="7" t="s">
        <v>1612</v>
      </c>
      <c r="B16" s="24">
        <v>44616</v>
      </c>
      <c r="C16" s="1" t="s">
        <v>278</v>
      </c>
      <c r="D16" s="1" t="s">
        <v>2113</v>
      </c>
      <c r="E16" s="1">
        <v>7</v>
      </c>
      <c r="F16" s="1" t="str">
        <f>_xlfn.XLOOKUP(C16,CUSTOMER!$A$1:$A$501,CUSTOMER!$B$1:$B$501,,0)</f>
        <v>Nisha Shekhar</v>
      </c>
      <c r="G16" s="1" t="str">
        <f>_xlfn.XLOOKUP(C16,CUSTOMER!$A$1:$A$501,CUSTOMER!$E$1:$E$501,,0)</f>
        <v>customer85@example.com</v>
      </c>
      <c r="H16" s="1" t="str">
        <f>_xlfn.XLOOKUP(C16,CUSTOMER!$A$1:$A$501,CUSTOMER!$G$1:$G$501,,0)</f>
        <v>Mumbai</v>
      </c>
      <c r="I16" s="1" t="str">
        <f>INDEX(PRODUCT!$A$1:$G$501, MATCH(ORDERS!$D86, PRODUCT!$A$1:$A$501, 0), MATCH(ORDERS!I$1, PRODUCT!$A$1:$G$1, 0))</f>
        <v>Tablet</v>
      </c>
      <c r="J16" s="1" t="str">
        <f>INDEX(PRODUCT!$A$1:$G$501, MATCH(ORDERS!$D86, PRODUCT!$A$1:$A$501, 0), MATCH(ORDERS!J$1, PRODUCT!$A$1:$G$1, 0))</f>
        <v>NetBanking</v>
      </c>
      <c r="K16" s="1" t="str">
        <f>INDEX(PRODUCT!$A$1:$G$501, MATCH(ORDERS!$D86, PRODUCT!$A$1:$A$501, 0), MATCH(ORDERS!K$1, PRODUCT!$A$1:$G$1, 0))</f>
        <v>Female</v>
      </c>
      <c r="L16" s="10">
        <f>INDEX(PRODUCT!$A$1:$G$501, MATCH(ORDERS!$D86, PRODUCT!$A$1:$A$501, 0), MATCH(ORDERS!L$1, PRODUCT!$A$1:$G$1, 0))</f>
        <v>1276</v>
      </c>
      <c r="M16" s="12">
        <f t="shared" si="0"/>
        <v>8932</v>
      </c>
      <c r="N16" s="1" t="str">
        <f>_xlfn.XLOOKUP(ORDERS_TABLE[[#This Row],[CUSTOMER ID]],CUSTOMER!$A$1:$A$501,CUSTOMER!$J$1:$J$501,,0)</f>
        <v>Gold</v>
      </c>
      <c r="O16" s="37">
        <v>2981</v>
      </c>
      <c r="P16" s="39">
        <v>4439</v>
      </c>
    </row>
    <row r="17" spans="1:16" x14ac:dyDescent="0.3">
      <c r="A17" s="7" t="s">
        <v>1635</v>
      </c>
      <c r="B17" s="24">
        <v>44618</v>
      </c>
      <c r="C17" s="1" t="s">
        <v>347</v>
      </c>
      <c r="D17" s="1" t="s">
        <v>2136</v>
      </c>
      <c r="E17" s="1">
        <v>6</v>
      </c>
      <c r="F17" s="1" t="str">
        <f>_xlfn.XLOOKUP(C17,CUSTOMER!$A$1:$A$501,CUSTOMER!$B$1:$B$501,,0)</f>
        <v>Raman Pandey</v>
      </c>
      <c r="G17" s="1" t="str">
        <f>_xlfn.XLOOKUP(C17,CUSTOMER!$A$1:$A$501,CUSTOMER!$E$1:$E$501,,0)</f>
        <v>customer108@example.com</v>
      </c>
      <c r="H17" s="1" t="str">
        <f>_xlfn.XLOOKUP(C17,CUSTOMER!$A$1:$A$501,CUSTOMER!$G$1:$G$501,,0)</f>
        <v>Mumbai</v>
      </c>
      <c r="I17" s="1" t="str">
        <f>INDEX(PRODUCT!$A$1:$G$501, MATCH(ORDERS!$D109, PRODUCT!$A$1:$A$501, 0), MATCH(ORDERS!I$1, PRODUCT!$A$1:$G$1, 0))</f>
        <v>Mobile</v>
      </c>
      <c r="J17" s="1" t="str">
        <f>INDEX(PRODUCT!$A$1:$G$501, MATCH(ORDERS!$D109, PRODUCT!$A$1:$A$501, 0), MATCH(ORDERS!J$1, PRODUCT!$A$1:$G$1, 0))</f>
        <v>Cash</v>
      </c>
      <c r="K17" s="1" t="str">
        <f>INDEX(PRODUCT!$A$1:$G$501, MATCH(ORDERS!$D109, PRODUCT!$A$1:$A$501, 0), MATCH(ORDERS!K$1, PRODUCT!$A$1:$G$1, 0))</f>
        <v>Male</v>
      </c>
      <c r="L17" s="10">
        <f>INDEX(PRODUCT!$A$1:$G$501, MATCH(ORDERS!$D109, PRODUCT!$A$1:$A$501, 0), MATCH(ORDERS!L$1, PRODUCT!$A$1:$G$1, 0))</f>
        <v>1790</v>
      </c>
      <c r="M17" s="12">
        <f t="shared" si="0"/>
        <v>10740</v>
      </c>
      <c r="N17" s="1" t="str">
        <f>_xlfn.XLOOKUP(ORDERS_TABLE[[#This Row],[CUSTOMER ID]],CUSTOMER!$A$1:$A$501,CUSTOMER!$J$1:$J$501,,0)</f>
        <v>Silver</v>
      </c>
      <c r="O17" s="37">
        <v>3785</v>
      </c>
      <c r="P17" s="39">
        <v>4066</v>
      </c>
    </row>
    <row r="18" spans="1:16" x14ac:dyDescent="0.3">
      <c r="A18" s="7" t="s">
        <v>1659</v>
      </c>
      <c r="B18" s="24">
        <v>44622</v>
      </c>
      <c r="C18" s="1" t="s">
        <v>419</v>
      </c>
      <c r="D18" s="1" t="s">
        <v>2160</v>
      </c>
      <c r="E18" s="1">
        <v>7</v>
      </c>
      <c r="F18" s="1" t="str">
        <f>_xlfn.XLOOKUP(C18,CUSTOMER!$A$1:$A$501,CUSTOMER!$B$1:$B$501,,0)</f>
        <v>Neha Shinde</v>
      </c>
      <c r="G18" s="1" t="str">
        <f>_xlfn.XLOOKUP(C18,CUSTOMER!$A$1:$A$501,CUSTOMER!$E$1:$E$501,,0)</f>
        <v>customer132@example.com</v>
      </c>
      <c r="H18" s="1" t="str">
        <f>_xlfn.XLOOKUP(C18,CUSTOMER!$A$1:$A$501,CUSTOMER!$G$1:$G$501,,0)</f>
        <v>Kolkata</v>
      </c>
      <c r="I18" s="1" t="str">
        <f>INDEX(PRODUCT!$A$1:$G$501, MATCH(ORDERS!$D133, PRODUCT!$A$1:$A$501, 0), MATCH(ORDERS!I$1, PRODUCT!$A$1:$G$1, 0))</f>
        <v>Headphones</v>
      </c>
      <c r="J18" s="1" t="str">
        <f>INDEX(PRODUCT!$A$1:$G$501, MATCH(ORDERS!$D133, PRODUCT!$A$1:$A$501, 0), MATCH(ORDERS!J$1, PRODUCT!$A$1:$G$1, 0))</f>
        <v>Card</v>
      </c>
      <c r="K18" s="1" t="str">
        <f>INDEX(PRODUCT!$A$1:$G$501, MATCH(ORDERS!$D133, PRODUCT!$A$1:$A$501, 0), MATCH(ORDERS!K$1, PRODUCT!$A$1:$G$1, 0))</f>
        <v>Female</v>
      </c>
      <c r="L18" s="10">
        <f>INDEX(PRODUCT!$A$1:$G$501, MATCH(ORDERS!$D133, PRODUCT!$A$1:$A$501, 0), MATCH(ORDERS!L$1, PRODUCT!$A$1:$G$1, 0))</f>
        <v>787</v>
      </c>
      <c r="M18" s="12">
        <f t="shared" si="0"/>
        <v>5509</v>
      </c>
      <c r="N18" s="1" t="str">
        <f>_xlfn.XLOOKUP(ORDERS_TABLE[[#This Row],[CUSTOMER ID]],CUSTOMER!$A$1:$A$501,CUSTOMER!$J$1:$J$501,,0)</f>
        <v>Silver</v>
      </c>
      <c r="O18" s="37">
        <v>3326</v>
      </c>
      <c r="P18" s="39">
        <v>4351</v>
      </c>
    </row>
    <row r="19" spans="1:16" x14ac:dyDescent="0.3">
      <c r="A19" s="7" t="s">
        <v>1778</v>
      </c>
      <c r="B19" s="24">
        <v>44623</v>
      </c>
      <c r="C19" s="1" t="s">
        <v>776</v>
      </c>
      <c r="D19" s="1" t="s">
        <v>2279</v>
      </c>
      <c r="E19" s="1">
        <v>7</v>
      </c>
      <c r="F19" s="1" t="str">
        <f>_xlfn.XLOOKUP(C19,CUSTOMER!$A$1:$A$501,CUSTOMER!$B$1:$B$501,,0)</f>
        <v>Laxmi Nath</v>
      </c>
      <c r="G19" s="1" t="str">
        <f>_xlfn.XLOOKUP(C19,CUSTOMER!$A$1:$A$501,CUSTOMER!$E$1:$E$501,,0)</f>
        <v>customer251@example.com</v>
      </c>
      <c r="H19" s="1" t="str">
        <f>_xlfn.XLOOKUP(C19,CUSTOMER!$A$1:$A$501,CUSTOMER!$G$1:$G$501,,0)</f>
        <v>Mumbai</v>
      </c>
      <c r="I19" s="1" t="str">
        <f>INDEX(PRODUCT!$A$1:$G$501, MATCH(ORDERS!$D252, PRODUCT!$A$1:$A$501, 0), MATCH(ORDERS!I$1, PRODUCT!$A$1:$G$1, 0))</f>
        <v>Mobile</v>
      </c>
      <c r="J19" s="1" t="str">
        <f>INDEX(PRODUCT!$A$1:$G$501, MATCH(ORDERS!$D252, PRODUCT!$A$1:$A$501, 0), MATCH(ORDERS!J$1, PRODUCT!$A$1:$G$1, 0))</f>
        <v>UPI</v>
      </c>
      <c r="K19" s="1" t="str">
        <f>INDEX(PRODUCT!$A$1:$G$501, MATCH(ORDERS!$D252, PRODUCT!$A$1:$A$501, 0), MATCH(ORDERS!K$1, PRODUCT!$A$1:$G$1, 0))</f>
        <v>Female</v>
      </c>
      <c r="L19" s="10">
        <f>INDEX(PRODUCT!$A$1:$G$501, MATCH(ORDERS!$D252, PRODUCT!$A$1:$A$501, 0), MATCH(ORDERS!L$1, PRODUCT!$A$1:$G$1, 0))</f>
        <v>634</v>
      </c>
      <c r="M19" s="12">
        <f t="shared" si="0"/>
        <v>4438</v>
      </c>
      <c r="N19" s="1" t="str">
        <f>_xlfn.XLOOKUP(ORDERS_TABLE[[#This Row],[CUSTOMER ID]],CUSTOMER!$A$1:$A$501,CUSTOMER!$J$1:$J$501,,0)</f>
        <v>Gold</v>
      </c>
      <c r="O19" s="37">
        <v>2096</v>
      </c>
      <c r="P19" s="39">
        <v>4283</v>
      </c>
    </row>
    <row r="20" spans="1:16" x14ac:dyDescent="0.3">
      <c r="A20" s="7" t="s">
        <v>1742</v>
      </c>
      <c r="B20" s="24">
        <v>44626</v>
      </c>
      <c r="C20" s="1" t="s">
        <v>668</v>
      </c>
      <c r="D20" s="1" t="s">
        <v>2243</v>
      </c>
      <c r="E20" s="1">
        <v>6</v>
      </c>
      <c r="F20" s="1" t="str">
        <f>_xlfn.XLOOKUP(C20,CUSTOMER!$A$1:$A$501,CUSTOMER!$B$1:$B$501,,0)</f>
        <v>Sunita Bansal</v>
      </c>
      <c r="G20" s="1" t="str">
        <f>_xlfn.XLOOKUP(C20,CUSTOMER!$A$1:$A$501,CUSTOMER!$E$1:$E$501,,0)</f>
        <v>customer215@example.com</v>
      </c>
      <c r="H20" s="1" t="str">
        <f>_xlfn.XLOOKUP(C20,CUSTOMER!$A$1:$A$501,CUSTOMER!$G$1:$G$501,,0)</f>
        <v>Delhi</v>
      </c>
      <c r="I20" s="1" t="str">
        <f>INDEX(PRODUCT!$A$1:$G$501, MATCH(ORDERS!$D216, PRODUCT!$A$1:$A$501, 0), MATCH(ORDERS!I$1, PRODUCT!$A$1:$G$1, 0))</f>
        <v>Tablet</v>
      </c>
      <c r="J20" s="1" t="str">
        <f>INDEX(PRODUCT!$A$1:$G$501, MATCH(ORDERS!$D216, PRODUCT!$A$1:$A$501, 0), MATCH(ORDERS!J$1, PRODUCT!$A$1:$G$1, 0))</f>
        <v>Card</v>
      </c>
      <c r="K20" s="1" t="str">
        <f>INDEX(PRODUCT!$A$1:$G$501, MATCH(ORDERS!$D216, PRODUCT!$A$1:$A$501, 0), MATCH(ORDERS!K$1, PRODUCT!$A$1:$G$1, 0))</f>
        <v>Male</v>
      </c>
      <c r="L20" s="10">
        <f>INDEX(PRODUCT!$A$1:$G$501, MATCH(ORDERS!$D216, PRODUCT!$A$1:$A$501, 0), MATCH(ORDERS!L$1, PRODUCT!$A$1:$G$1, 0))</f>
        <v>138</v>
      </c>
      <c r="M20" s="12">
        <f t="shared" si="0"/>
        <v>828</v>
      </c>
      <c r="N20" s="1" t="str">
        <f>_xlfn.XLOOKUP(ORDERS_TABLE[[#This Row],[CUSTOMER ID]],CUSTOMER!$A$1:$A$501,CUSTOMER!$J$1:$J$501,,0)</f>
        <v>Silver</v>
      </c>
      <c r="O20" s="37">
        <v>3507</v>
      </c>
      <c r="P20" s="39">
        <v>4469</v>
      </c>
    </row>
    <row r="21" spans="1:16" x14ac:dyDescent="0.3">
      <c r="A21" s="7" t="s">
        <v>1627</v>
      </c>
      <c r="B21" s="24">
        <v>44628</v>
      </c>
      <c r="C21" s="1" t="s">
        <v>323</v>
      </c>
      <c r="D21" s="1" t="s">
        <v>2128</v>
      </c>
      <c r="E21" s="1">
        <v>10</v>
      </c>
      <c r="F21" s="1" t="str">
        <f>_xlfn.XLOOKUP(C21,CUSTOMER!$A$1:$A$501,CUSTOMER!$B$1:$B$501,,0)</f>
        <v>Rahul Sinha</v>
      </c>
      <c r="G21" s="1" t="str">
        <f>_xlfn.XLOOKUP(C21,CUSTOMER!$A$1:$A$501,CUSTOMER!$E$1:$E$501,,0)</f>
        <v>customer100@example.com</v>
      </c>
      <c r="H21" s="1" t="str">
        <f>_xlfn.XLOOKUP(C21,CUSTOMER!$A$1:$A$501,CUSTOMER!$G$1:$G$501,,0)</f>
        <v>Mumbai</v>
      </c>
      <c r="I21" s="1" t="str">
        <f>INDEX(PRODUCT!$A$1:$G$501, MATCH(ORDERS!$D101, PRODUCT!$A$1:$A$501, 0), MATCH(ORDERS!I$1, PRODUCT!$A$1:$G$1, 0))</f>
        <v>Headphones</v>
      </c>
      <c r="J21" s="1" t="str">
        <f>INDEX(PRODUCT!$A$1:$G$501, MATCH(ORDERS!$D101, PRODUCT!$A$1:$A$501, 0), MATCH(ORDERS!J$1, PRODUCT!$A$1:$G$1, 0))</f>
        <v>NetBanking</v>
      </c>
      <c r="K21" s="1" t="str">
        <f>INDEX(PRODUCT!$A$1:$G$501, MATCH(ORDERS!$D101, PRODUCT!$A$1:$A$501, 0), MATCH(ORDERS!K$1, PRODUCT!$A$1:$G$1, 0))</f>
        <v>Male</v>
      </c>
      <c r="L21" s="10">
        <f>INDEX(PRODUCT!$A$1:$G$501, MATCH(ORDERS!$D101, PRODUCT!$A$1:$A$501, 0), MATCH(ORDERS!L$1, PRODUCT!$A$1:$G$1, 0))</f>
        <v>181</v>
      </c>
      <c r="M21" s="12">
        <f t="shared" si="0"/>
        <v>1810</v>
      </c>
      <c r="N21" s="1" t="str">
        <f>_xlfn.XLOOKUP(ORDERS_TABLE[[#This Row],[CUSTOMER ID]],CUSTOMER!$A$1:$A$501,CUSTOMER!$J$1:$J$501,,0)</f>
        <v>Gold</v>
      </c>
      <c r="O21" s="37">
        <v>4029</v>
      </c>
      <c r="P21" s="39">
        <v>4358</v>
      </c>
    </row>
    <row r="22" spans="1:16" x14ac:dyDescent="0.3">
      <c r="A22" s="7" t="s">
        <v>1640</v>
      </c>
      <c r="B22" s="24">
        <v>44628</v>
      </c>
      <c r="C22" s="1" t="s">
        <v>362</v>
      </c>
      <c r="D22" s="1" t="s">
        <v>2141</v>
      </c>
      <c r="E22" s="1">
        <v>4</v>
      </c>
      <c r="F22" s="1" t="str">
        <f>_xlfn.XLOOKUP(C22,CUSTOMER!$A$1:$A$501,CUSTOMER!$B$1:$B$501,,0)</f>
        <v>Prerna Swain</v>
      </c>
      <c r="G22" s="1" t="str">
        <f>_xlfn.XLOOKUP(C22,CUSTOMER!$A$1:$A$501,CUSTOMER!$E$1:$E$501,,0)</f>
        <v>customer113@example.com</v>
      </c>
      <c r="H22" s="1" t="str">
        <f>_xlfn.XLOOKUP(C22,CUSTOMER!$A$1:$A$501,CUSTOMER!$G$1:$G$501,,0)</f>
        <v>Chennai</v>
      </c>
      <c r="I22" s="1" t="str">
        <f>INDEX(PRODUCT!$A$1:$G$501, MATCH(ORDERS!$D114, PRODUCT!$A$1:$A$501, 0), MATCH(ORDERS!I$1, PRODUCT!$A$1:$G$1, 0))</f>
        <v>Smartwatch</v>
      </c>
      <c r="J22" s="1" t="str">
        <f>INDEX(PRODUCT!$A$1:$G$501, MATCH(ORDERS!$D114, PRODUCT!$A$1:$A$501, 0), MATCH(ORDERS!J$1, PRODUCT!$A$1:$G$1, 0))</f>
        <v>UPI</v>
      </c>
      <c r="K22" s="1" t="str">
        <f>INDEX(PRODUCT!$A$1:$G$501, MATCH(ORDERS!$D114, PRODUCT!$A$1:$A$501, 0), MATCH(ORDERS!K$1, PRODUCT!$A$1:$G$1, 0))</f>
        <v>Male</v>
      </c>
      <c r="L22" s="10">
        <f>INDEX(PRODUCT!$A$1:$G$501, MATCH(ORDERS!$D114, PRODUCT!$A$1:$A$501, 0), MATCH(ORDERS!L$1, PRODUCT!$A$1:$G$1, 0))</f>
        <v>1163</v>
      </c>
      <c r="M22" s="12">
        <f t="shared" si="0"/>
        <v>4652</v>
      </c>
      <c r="N22" s="1" t="str">
        <f>_xlfn.XLOOKUP(ORDERS_TABLE[[#This Row],[CUSTOMER ID]],CUSTOMER!$A$1:$A$501,CUSTOMER!$J$1:$J$501,,0)</f>
        <v>Gold</v>
      </c>
      <c r="O22" s="37">
        <v>2301</v>
      </c>
      <c r="P22" s="39">
        <v>4161</v>
      </c>
    </row>
    <row r="23" spans="1:16" x14ac:dyDescent="0.3">
      <c r="A23" s="7" t="s">
        <v>1725</v>
      </c>
      <c r="B23" s="24">
        <v>44630</v>
      </c>
      <c r="C23" s="1" t="s">
        <v>617</v>
      </c>
      <c r="D23" s="1" t="s">
        <v>2226</v>
      </c>
      <c r="E23" s="1">
        <v>5</v>
      </c>
      <c r="F23" s="1" t="str">
        <f>_xlfn.XLOOKUP(C23,CUSTOMER!$A$1:$A$501,CUSTOMER!$B$1:$B$501,,0)</f>
        <v>Aaradhya Malhotra</v>
      </c>
      <c r="G23" s="1" t="str">
        <f>_xlfn.XLOOKUP(C23,CUSTOMER!$A$1:$A$501,CUSTOMER!$E$1:$E$501,,0)</f>
        <v>customer198@example.com</v>
      </c>
      <c r="H23" s="1" t="str">
        <f>_xlfn.XLOOKUP(C23,CUSTOMER!$A$1:$A$501,CUSTOMER!$G$1:$G$501,,0)</f>
        <v>Bangalore</v>
      </c>
      <c r="I23" s="1" t="str">
        <f>INDEX(PRODUCT!$A$1:$G$501, MATCH(ORDERS!$D199, PRODUCT!$A$1:$A$501, 0), MATCH(ORDERS!I$1, PRODUCT!$A$1:$G$1, 0))</f>
        <v>Tablet</v>
      </c>
      <c r="J23" s="1" t="str">
        <f>INDEX(PRODUCT!$A$1:$G$501, MATCH(ORDERS!$D199, PRODUCT!$A$1:$A$501, 0), MATCH(ORDERS!J$1, PRODUCT!$A$1:$G$1, 0))</f>
        <v>Card</v>
      </c>
      <c r="K23" s="1" t="str">
        <f>INDEX(PRODUCT!$A$1:$G$501, MATCH(ORDERS!$D199, PRODUCT!$A$1:$A$501, 0), MATCH(ORDERS!K$1, PRODUCT!$A$1:$G$1, 0))</f>
        <v>Female</v>
      </c>
      <c r="L23" s="10">
        <f>INDEX(PRODUCT!$A$1:$G$501, MATCH(ORDERS!$D199, PRODUCT!$A$1:$A$501, 0), MATCH(ORDERS!L$1, PRODUCT!$A$1:$G$1, 0))</f>
        <v>1230</v>
      </c>
      <c r="M23" s="12">
        <f t="shared" si="0"/>
        <v>6150</v>
      </c>
      <c r="N23" s="1" t="str">
        <f>_xlfn.XLOOKUP(ORDERS_TABLE[[#This Row],[CUSTOMER ID]],CUSTOMER!$A$1:$A$501,CUSTOMER!$J$1:$J$501,,0)</f>
        <v>Gold</v>
      </c>
      <c r="O23" s="37">
        <v>4660</v>
      </c>
      <c r="P23" s="39">
        <v>4095</v>
      </c>
    </row>
    <row r="24" spans="1:16" x14ac:dyDescent="0.3">
      <c r="A24" s="7" t="s">
        <v>1876</v>
      </c>
      <c r="B24" s="24">
        <v>44631</v>
      </c>
      <c r="C24" s="1" t="s">
        <v>1070</v>
      </c>
      <c r="D24" s="1" t="s">
        <v>2377</v>
      </c>
      <c r="E24" s="1">
        <v>6</v>
      </c>
      <c r="F24" s="1" t="str">
        <f>_xlfn.XLOOKUP(C24,CUSTOMER!$A$1:$A$501,CUSTOMER!$B$1:$B$501,,0)</f>
        <v>Chetan Chaudhary</v>
      </c>
      <c r="G24" s="1" t="str">
        <f>_xlfn.XLOOKUP(C24,CUSTOMER!$A$1:$A$501,CUSTOMER!$E$1:$E$501,,0)</f>
        <v>customer349@example.com</v>
      </c>
      <c r="H24" s="1" t="str">
        <f>_xlfn.XLOOKUP(C24,CUSTOMER!$A$1:$A$501,CUSTOMER!$G$1:$G$501,,0)</f>
        <v>Kolkata</v>
      </c>
      <c r="I24" s="1" t="str">
        <f>INDEX(PRODUCT!$A$1:$G$501, MATCH(ORDERS!$D350, PRODUCT!$A$1:$A$501, 0), MATCH(ORDERS!I$1, PRODUCT!$A$1:$G$1, 0))</f>
        <v>Smartwatch</v>
      </c>
      <c r="J24" s="1" t="str">
        <f>INDEX(PRODUCT!$A$1:$G$501, MATCH(ORDERS!$D350, PRODUCT!$A$1:$A$501, 0), MATCH(ORDERS!J$1, PRODUCT!$A$1:$G$1, 0))</f>
        <v>NetBanking</v>
      </c>
      <c r="K24" s="1" t="str">
        <f>INDEX(PRODUCT!$A$1:$G$501, MATCH(ORDERS!$D350, PRODUCT!$A$1:$A$501, 0), MATCH(ORDERS!K$1, PRODUCT!$A$1:$G$1, 0))</f>
        <v>Male</v>
      </c>
      <c r="L24" s="10">
        <f>INDEX(PRODUCT!$A$1:$G$501, MATCH(ORDERS!$D350, PRODUCT!$A$1:$A$501, 0), MATCH(ORDERS!L$1, PRODUCT!$A$1:$G$1, 0))</f>
        <v>309</v>
      </c>
      <c r="M24" s="12">
        <f t="shared" si="0"/>
        <v>1854</v>
      </c>
      <c r="N24" s="1" t="str">
        <f>_xlfn.XLOOKUP(ORDERS_TABLE[[#This Row],[CUSTOMER ID]],CUSTOMER!$A$1:$A$501,CUSTOMER!$J$1:$J$501,,0)</f>
        <v>Silver</v>
      </c>
      <c r="O24" s="37">
        <v>2763</v>
      </c>
      <c r="P24" s="39">
        <v>4111</v>
      </c>
    </row>
    <row r="25" spans="1:16" x14ac:dyDescent="0.3">
      <c r="A25" s="7" t="s">
        <v>1836</v>
      </c>
      <c r="B25" s="24">
        <v>44637</v>
      </c>
      <c r="C25" s="1" t="s">
        <v>950</v>
      </c>
      <c r="D25" s="1" t="s">
        <v>2337</v>
      </c>
      <c r="E25" s="1">
        <v>8</v>
      </c>
      <c r="F25" s="1" t="str">
        <f>_xlfn.XLOOKUP(C25,CUSTOMER!$A$1:$A$501,CUSTOMER!$B$1:$B$501,,0)</f>
        <v>Vandana Parikh</v>
      </c>
      <c r="G25" s="1" t="str">
        <f>_xlfn.XLOOKUP(C25,CUSTOMER!$A$1:$A$501,CUSTOMER!$E$1:$E$501,,0)</f>
        <v>customer309@example.com</v>
      </c>
      <c r="H25" s="1" t="str">
        <f>_xlfn.XLOOKUP(C25,CUSTOMER!$A$1:$A$501,CUSTOMER!$G$1:$G$501,,0)</f>
        <v>Bangalore</v>
      </c>
      <c r="I25" s="1" t="str">
        <f>INDEX(PRODUCT!$A$1:$G$501, MATCH(ORDERS!$D310, PRODUCT!$A$1:$A$501, 0), MATCH(ORDERS!I$1, PRODUCT!$A$1:$G$1, 0))</f>
        <v>Tablet</v>
      </c>
      <c r="J25" s="1" t="str">
        <f>INDEX(PRODUCT!$A$1:$G$501, MATCH(ORDERS!$D310, PRODUCT!$A$1:$A$501, 0), MATCH(ORDERS!J$1, PRODUCT!$A$1:$G$1, 0))</f>
        <v>NetBanking</v>
      </c>
      <c r="K25" s="1" t="str">
        <f>INDEX(PRODUCT!$A$1:$G$501, MATCH(ORDERS!$D310, PRODUCT!$A$1:$A$501, 0), MATCH(ORDERS!K$1, PRODUCT!$A$1:$G$1, 0))</f>
        <v>Male</v>
      </c>
      <c r="L25" s="10">
        <f>INDEX(PRODUCT!$A$1:$G$501, MATCH(ORDERS!$D310, PRODUCT!$A$1:$A$501, 0), MATCH(ORDERS!L$1, PRODUCT!$A$1:$G$1, 0))</f>
        <v>1740</v>
      </c>
      <c r="M25" s="12">
        <f t="shared" si="0"/>
        <v>13920</v>
      </c>
      <c r="N25" s="1" t="str">
        <f>_xlfn.XLOOKUP(ORDERS_TABLE[[#This Row],[CUSTOMER ID]],CUSTOMER!$A$1:$A$501,CUSTOMER!$J$1:$J$501,,0)</f>
        <v>Gold</v>
      </c>
      <c r="O25" s="37">
        <v>2262</v>
      </c>
      <c r="P25" s="39">
        <v>4165</v>
      </c>
    </row>
    <row r="26" spans="1:16" x14ac:dyDescent="0.3">
      <c r="A26" s="7" t="s">
        <v>1941</v>
      </c>
      <c r="B26" s="24">
        <v>44638</v>
      </c>
      <c r="C26" s="1" t="s">
        <v>1265</v>
      </c>
      <c r="D26" s="1" t="s">
        <v>2442</v>
      </c>
      <c r="E26" s="1">
        <v>4</v>
      </c>
      <c r="F26" s="1" t="str">
        <f>_xlfn.XLOOKUP(C26,CUSTOMER!$A$1:$A$501,CUSTOMER!$B$1:$B$501,,0)</f>
        <v>Niyati Bose</v>
      </c>
      <c r="G26" s="1" t="str">
        <f>_xlfn.XLOOKUP(C26,CUSTOMER!$A$1:$A$501,CUSTOMER!$E$1:$E$501,,0)</f>
        <v>customer414@example.com</v>
      </c>
      <c r="H26" s="1" t="str">
        <f>_xlfn.XLOOKUP(C26,CUSTOMER!$A$1:$A$501,CUSTOMER!$G$1:$G$501,,0)</f>
        <v>Mumbai</v>
      </c>
      <c r="I26" s="1" t="str">
        <f>INDEX(PRODUCT!$A$1:$G$501, MATCH(ORDERS!$D415, PRODUCT!$A$1:$A$501, 0), MATCH(ORDERS!I$1, PRODUCT!$A$1:$G$1, 0))</f>
        <v>Laptop</v>
      </c>
      <c r="J26" s="1" t="str">
        <f>INDEX(PRODUCT!$A$1:$G$501, MATCH(ORDERS!$D415, PRODUCT!$A$1:$A$501, 0), MATCH(ORDERS!J$1, PRODUCT!$A$1:$G$1, 0))</f>
        <v>NetBanking</v>
      </c>
      <c r="K26" s="1" t="str">
        <f>INDEX(PRODUCT!$A$1:$G$501, MATCH(ORDERS!$D415, PRODUCT!$A$1:$A$501, 0), MATCH(ORDERS!K$1, PRODUCT!$A$1:$G$1, 0))</f>
        <v>Female</v>
      </c>
      <c r="L26" s="10">
        <f>INDEX(PRODUCT!$A$1:$G$501, MATCH(ORDERS!$D415, PRODUCT!$A$1:$A$501, 0), MATCH(ORDERS!L$1, PRODUCT!$A$1:$G$1, 0))</f>
        <v>1243</v>
      </c>
      <c r="M26" s="12">
        <f t="shared" si="0"/>
        <v>4972</v>
      </c>
      <c r="N26" s="1" t="str">
        <f>_xlfn.XLOOKUP(ORDERS_TABLE[[#This Row],[CUSTOMER ID]],CUSTOMER!$A$1:$A$501,CUSTOMER!$J$1:$J$501,,0)</f>
        <v>Bronze</v>
      </c>
      <c r="O26" s="37">
        <v>3816</v>
      </c>
      <c r="P26" s="39">
        <v>4410</v>
      </c>
    </row>
    <row r="27" spans="1:16" x14ac:dyDescent="0.3">
      <c r="A27" s="7" t="s">
        <v>1882</v>
      </c>
      <c r="B27" s="24">
        <v>44641</v>
      </c>
      <c r="C27" s="1" t="s">
        <v>1088</v>
      </c>
      <c r="D27" s="1" t="s">
        <v>2383</v>
      </c>
      <c r="E27" s="1">
        <v>9</v>
      </c>
      <c r="F27" s="1" t="str">
        <f>_xlfn.XLOOKUP(C27,CUSTOMER!$A$1:$A$501,CUSTOMER!$B$1:$B$501,,0)</f>
        <v>Aisha Ahmad</v>
      </c>
      <c r="G27" s="1" t="str">
        <f>_xlfn.XLOOKUP(C27,CUSTOMER!$A$1:$A$501,CUSTOMER!$E$1:$E$501,,0)</f>
        <v>customer355@example.com</v>
      </c>
      <c r="H27" s="1" t="str">
        <f>_xlfn.XLOOKUP(C27,CUSTOMER!$A$1:$A$501,CUSTOMER!$G$1:$G$501,,0)</f>
        <v>Pune</v>
      </c>
      <c r="I27" s="1" t="str">
        <f>INDEX(PRODUCT!$A$1:$G$501, MATCH(ORDERS!$D356, PRODUCT!$A$1:$A$501, 0), MATCH(ORDERS!I$1, PRODUCT!$A$1:$G$1, 0))</f>
        <v>Mobile</v>
      </c>
      <c r="J27" s="1" t="str">
        <f>INDEX(PRODUCT!$A$1:$G$501, MATCH(ORDERS!$D356, PRODUCT!$A$1:$A$501, 0), MATCH(ORDERS!J$1, PRODUCT!$A$1:$G$1, 0))</f>
        <v>Cash</v>
      </c>
      <c r="K27" s="1" t="str">
        <f>INDEX(PRODUCT!$A$1:$G$501, MATCH(ORDERS!$D356, PRODUCT!$A$1:$A$501, 0), MATCH(ORDERS!K$1, PRODUCT!$A$1:$G$1, 0))</f>
        <v>Female</v>
      </c>
      <c r="L27" s="10">
        <f>INDEX(PRODUCT!$A$1:$G$501, MATCH(ORDERS!$D356, PRODUCT!$A$1:$A$501, 0), MATCH(ORDERS!L$1, PRODUCT!$A$1:$G$1, 0))</f>
        <v>860</v>
      </c>
      <c r="M27" s="12">
        <f t="shared" si="0"/>
        <v>7740</v>
      </c>
      <c r="N27" s="1" t="str">
        <f>_xlfn.XLOOKUP(ORDERS_TABLE[[#This Row],[CUSTOMER ID]],CUSTOMER!$A$1:$A$501,CUSTOMER!$J$1:$J$501,,0)</f>
        <v>Bronze</v>
      </c>
      <c r="O27" s="37">
        <v>2892</v>
      </c>
      <c r="P27" s="39">
        <v>4040</v>
      </c>
    </row>
    <row r="28" spans="1:16" x14ac:dyDescent="0.3">
      <c r="A28" s="7" t="s">
        <v>1837</v>
      </c>
      <c r="B28" s="24">
        <v>44641</v>
      </c>
      <c r="C28" s="1" t="s">
        <v>953</v>
      </c>
      <c r="D28" s="1" t="s">
        <v>2338</v>
      </c>
      <c r="E28" s="1">
        <v>8</v>
      </c>
      <c r="F28" s="1" t="str">
        <f>_xlfn.XLOOKUP(C28,CUSTOMER!$A$1:$A$501,CUSTOMER!$B$1:$B$501,,0)</f>
        <v>Mira Tyagi</v>
      </c>
      <c r="G28" s="1" t="str">
        <f>_xlfn.XLOOKUP(C28,CUSTOMER!$A$1:$A$501,CUSTOMER!$E$1:$E$501,,0)</f>
        <v>customer310@example.com</v>
      </c>
      <c r="H28" s="1" t="str">
        <f>_xlfn.XLOOKUP(C28,CUSTOMER!$A$1:$A$501,CUSTOMER!$G$1:$G$501,,0)</f>
        <v>Hyderabad</v>
      </c>
      <c r="I28" s="1" t="str">
        <f>INDEX(PRODUCT!$A$1:$G$501, MATCH(ORDERS!$D311, PRODUCT!$A$1:$A$501, 0), MATCH(ORDERS!I$1, PRODUCT!$A$1:$G$1, 0))</f>
        <v>Laptop</v>
      </c>
      <c r="J28" s="1" t="str">
        <f>INDEX(PRODUCT!$A$1:$G$501, MATCH(ORDERS!$D311, PRODUCT!$A$1:$A$501, 0), MATCH(ORDERS!J$1, PRODUCT!$A$1:$G$1, 0))</f>
        <v>Card</v>
      </c>
      <c r="K28" s="1" t="str">
        <f>INDEX(PRODUCT!$A$1:$G$501, MATCH(ORDERS!$D311, PRODUCT!$A$1:$A$501, 0), MATCH(ORDERS!K$1, PRODUCT!$A$1:$G$1, 0))</f>
        <v>Female</v>
      </c>
      <c r="L28" s="10">
        <f>INDEX(PRODUCT!$A$1:$G$501, MATCH(ORDERS!$D311, PRODUCT!$A$1:$A$501, 0), MATCH(ORDERS!L$1, PRODUCT!$A$1:$G$1, 0))</f>
        <v>1291</v>
      </c>
      <c r="M28" s="12">
        <f t="shared" si="0"/>
        <v>10328</v>
      </c>
      <c r="N28" s="1" t="str">
        <f>_xlfn.XLOOKUP(ORDERS_TABLE[[#This Row],[CUSTOMER ID]],CUSTOMER!$A$1:$A$501,CUSTOMER!$J$1:$J$501,,0)</f>
        <v>Silver</v>
      </c>
      <c r="O28" s="37">
        <v>4591</v>
      </c>
      <c r="P28" s="39">
        <v>4178</v>
      </c>
    </row>
    <row r="29" spans="1:16" x14ac:dyDescent="0.3">
      <c r="A29" s="7" t="s">
        <v>1809</v>
      </c>
      <c r="B29" s="24">
        <v>44643</v>
      </c>
      <c r="C29" s="1" t="s">
        <v>869</v>
      </c>
      <c r="D29" s="1" t="s">
        <v>2310</v>
      </c>
      <c r="E29" s="1">
        <v>6</v>
      </c>
      <c r="F29" s="1" t="str">
        <f>_xlfn.XLOOKUP(C29,CUSTOMER!$A$1:$A$501,CUSTOMER!$B$1:$B$501,,0)</f>
        <v>Aaradhya Solanki</v>
      </c>
      <c r="G29" s="1" t="str">
        <f>_xlfn.XLOOKUP(C29,CUSTOMER!$A$1:$A$501,CUSTOMER!$E$1:$E$501,,0)</f>
        <v>customer282@example.com</v>
      </c>
      <c r="H29" s="1" t="str">
        <f>_xlfn.XLOOKUP(C29,CUSTOMER!$A$1:$A$501,CUSTOMER!$G$1:$G$501,,0)</f>
        <v>Mumbai</v>
      </c>
      <c r="I29" s="1" t="str">
        <f>INDEX(PRODUCT!$A$1:$G$501, MATCH(ORDERS!$D283, PRODUCT!$A$1:$A$501, 0), MATCH(ORDERS!I$1, PRODUCT!$A$1:$G$1, 0))</f>
        <v>Smartwatch</v>
      </c>
      <c r="J29" s="1" t="str">
        <f>INDEX(PRODUCT!$A$1:$G$501, MATCH(ORDERS!$D283, PRODUCT!$A$1:$A$501, 0), MATCH(ORDERS!J$1, PRODUCT!$A$1:$G$1, 0))</f>
        <v>NetBanking</v>
      </c>
      <c r="K29" s="1" t="str">
        <f>INDEX(PRODUCT!$A$1:$G$501, MATCH(ORDERS!$D283, PRODUCT!$A$1:$A$501, 0), MATCH(ORDERS!K$1, PRODUCT!$A$1:$G$1, 0))</f>
        <v>Female</v>
      </c>
      <c r="L29" s="10">
        <f>INDEX(PRODUCT!$A$1:$G$501, MATCH(ORDERS!$D283, PRODUCT!$A$1:$A$501, 0), MATCH(ORDERS!L$1, PRODUCT!$A$1:$G$1, 0))</f>
        <v>1790</v>
      </c>
      <c r="M29" s="12">
        <f t="shared" si="0"/>
        <v>10740</v>
      </c>
      <c r="N29" s="1" t="str">
        <f>_xlfn.XLOOKUP(ORDERS_TABLE[[#This Row],[CUSTOMER ID]],CUSTOMER!$A$1:$A$501,CUSTOMER!$J$1:$J$501,,0)</f>
        <v>Silver</v>
      </c>
      <c r="O29" s="37">
        <v>3919</v>
      </c>
      <c r="P29" s="39">
        <v>4133</v>
      </c>
    </row>
    <row r="30" spans="1:16" x14ac:dyDescent="0.3">
      <c r="A30" s="7" t="s">
        <v>1802</v>
      </c>
      <c r="B30" s="24">
        <v>44643</v>
      </c>
      <c r="C30" s="1" t="s">
        <v>848</v>
      </c>
      <c r="D30" s="1" t="s">
        <v>2303</v>
      </c>
      <c r="E30" s="1">
        <v>8</v>
      </c>
      <c r="F30" s="1" t="str">
        <f>_xlfn.XLOOKUP(C30,CUSTOMER!$A$1:$A$501,CUSTOMER!$B$1:$B$501,,0)</f>
        <v>Shalini Choudhary</v>
      </c>
      <c r="G30" s="1" t="str">
        <f>_xlfn.XLOOKUP(C30,CUSTOMER!$A$1:$A$501,CUSTOMER!$E$1:$E$501,,0)</f>
        <v>customer275@example.com</v>
      </c>
      <c r="H30" s="1" t="str">
        <f>_xlfn.XLOOKUP(C30,CUSTOMER!$A$1:$A$501,CUSTOMER!$G$1:$G$501,,0)</f>
        <v>Pune</v>
      </c>
      <c r="I30" s="1" t="str">
        <f>INDEX(PRODUCT!$A$1:$G$501, MATCH(ORDERS!$D276, PRODUCT!$A$1:$A$501, 0), MATCH(ORDERS!I$1, PRODUCT!$A$1:$G$1, 0))</f>
        <v>Laptop</v>
      </c>
      <c r="J30" s="1" t="str">
        <f>INDEX(PRODUCT!$A$1:$G$501, MATCH(ORDERS!$D276, PRODUCT!$A$1:$A$501, 0), MATCH(ORDERS!J$1, PRODUCT!$A$1:$G$1, 0))</f>
        <v>UPI</v>
      </c>
      <c r="K30" s="1" t="str">
        <f>INDEX(PRODUCT!$A$1:$G$501, MATCH(ORDERS!$D276, PRODUCT!$A$1:$A$501, 0), MATCH(ORDERS!K$1, PRODUCT!$A$1:$G$1, 0))</f>
        <v>Male</v>
      </c>
      <c r="L30" s="10">
        <f>INDEX(PRODUCT!$A$1:$G$501, MATCH(ORDERS!$D276, PRODUCT!$A$1:$A$501, 0), MATCH(ORDERS!L$1, PRODUCT!$A$1:$G$1, 0))</f>
        <v>139</v>
      </c>
      <c r="M30" s="12">
        <f t="shared" si="0"/>
        <v>1112</v>
      </c>
      <c r="N30" s="1" t="str">
        <f>_xlfn.XLOOKUP(ORDERS_TABLE[[#This Row],[CUSTOMER ID]],CUSTOMER!$A$1:$A$501,CUSTOMER!$J$1:$J$501,,0)</f>
        <v>Bronze</v>
      </c>
      <c r="O30" s="37">
        <v>4757</v>
      </c>
      <c r="P30" s="39">
        <v>4033</v>
      </c>
    </row>
    <row r="31" spans="1:16" x14ac:dyDescent="0.3">
      <c r="A31" s="7" t="s">
        <v>1762</v>
      </c>
      <c r="B31" s="24">
        <v>44643</v>
      </c>
      <c r="C31" s="1" t="s">
        <v>728</v>
      </c>
      <c r="D31" s="1" t="s">
        <v>2263</v>
      </c>
      <c r="E31" s="1">
        <v>8</v>
      </c>
      <c r="F31" s="1" t="str">
        <f>_xlfn.XLOOKUP(C31,CUSTOMER!$A$1:$A$501,CUSTOMER!$B$1:$B$501,,0)</f>
        <v>Zubin Tripathi</v>
      </c>
      <c r="G31" s="1" t="str">
        <f>_xlfn.XLOOKUP(C31,CUSTOMER!$A$1:$A$501,CUSTOMER!$E$1:$E$501,,0)</f>
        <v>customer235@example.com</v>
      </c>
      <c r="H31" s="1" t="str">
        <f>_xlfn.XLOOKUP(C31,CUSTOMER!$A$1:$A$501,CUSTOMER!$G$1:$G$501,,0)</f>
        <v>Hyderabad</v>
      </c>
      <c r="I31" s="1" t="str">
        <f>INDEX(PRODUCT!$A$1:$G$501, MATCH(ORDERS!$D236, PRODUCT!$A$1:$A$501, 0), MATCH(ORDERS!I$1, PRODUCT!$A$1:$G$1, 0))</f>
        <v>Mobile</v>
      </c>
      <c r="J31" s="1" t="str">
        <f>INDEX(PRODUCT!$A$1:$G$501, MATCH(ORDERS!$D236, PRODUCT!$A$1:$A$501, 0), MATCH(ORDERS!J$1, PRODUCT!$A$1:$G$1, 0))</f>
        <v>Cash</v>
      </c>
      <c r="K31" s="1" t="str">
        <f>INDEX(PRODUCT!$A$1:$G$501, MATCH(ORDERS!$D236, PRODUCT!$A$1:$A$501, 0), MATCH(ORDERS!K$1, PRODUCT!$A$1:$G$1, 0))</f>
        <v>Female</v>
      </c>
      <c r="L31" s="10">
        <f>INDEX(PRODUCT!$A$1:$G$501, MATCH(ORDERS!$D236, PRODUCT!$A$1:$A$501, 0), MATCH(ORDERS!L$1, PRODUCT!$A$1:$G$1, 0))</f>
        <v>377</v>
      </c>
      <c r="M31" s="12">
        <f t="shared" si="0"/>
        <v>3016</v>
      </c>
      <c r="N31" s="1" t="str">
        <f>_xlfn.XLOOKUP(ORDERS_TABLE[[#This Row],[CUSTOMER ID]],CUSTOMER!$A$1:$A$501,CUSTOMER!$J$1:$J$501,,0)</f>
        <v>Bronze</v>
      </c>
      <c r="O31" s="37">
        <v>2945</v>
      </c>
      <c r="P31" s="39">
        <v>4158</v>
      </c>
    </row>
    <row r="32" spans="1:16" x14ac:dyDescent="0.3">
      <c r="A32" s="7" t="s">
        <v>1688</v>
      </c>
      <c r="B32" s="24">
        <v>44645</v>
      </c>
      <c r="C32" s="1" t="s">
        <v>506</v>
      </c>
      <c r="D32" s="1" t="s">
        <v>2189</v>
      </c>
      <c r="E32" s="1">
        <v>8</v>
      </c>
      <c r="F32" s="1" t="str">
        <f>_xlfn.XLOOKUP(C32,CUSTOMER!$A$1:$A$501,CUSTOMER!$B$1:$B$501,,0)</f>
        <v>Diya Kohli</v>
      </c>
      <c r="G32" s="1" t="str">
        <f>_xlfn.XLOOKUP(C32,CUSTOMER!$A$1:$A$501,CUSTOMER!$E$1:$E$501,,0)</f>
        <v>customer161@example.com</v>
      </c>
      <c r="H32" s="1" t="str">
        <f>_xlfn.XLOOKUP(C32,CUSTOMER!$A$1:$A$501,CUSTOMER!$G$1:$G$501,,0)</f>
        <v>Chennai</v>
      </c>
      <c r="I32" s="1" t="str">
        <f>INDEX(PRODUCT!$A$1:$G$501, MATCH(ORDERS!$D162, PRODUCT!$A$1:$A$501, 0), MATCH(ORDERS!I$1, PRODUCT!$A$1:$G$1, 0))</f>
        <v>Headphones</v>
      </c>
      <c r="J32" s="1" t="str">
        <f>INDEX(PRODUCT!$A$1:$G$501, MATCH(ORDERS!$D162, PRODUCT!$A$1:$A$501, 0), MATCH(ORDERS!J$1, PRODUCT!$A$1:$G$1, 0))</f>
        <v>Cash</v>
      </c>
      <c r="K32" s="1" t="str">
        <f>INDEX(PRODUCT!$A$1:$G$501, MATCH(ORDERS!$D162, PRODUCT!$A$1:$A$501, 0), MATCH(ORDERS!K$1, PRODUCT!$A$1:$G$1, 0))</f>
        <v>Female</v>
      </c>
      <c r="L32" s="10">
        <f>INDEX(PRODUCT!$A$1:$G$501, MATCH(ORDERS!$D162, PRODUCT!$A$1:$A$501, 0), MATCH(ORDERS!L$1, PRODUCT!$A$1:$G$1, 0))</f>
        <v>1621</v>
      </c>
      <c r="M32" s="12">
        <f t="shared" si="0"/>
        <v>12968</v>
      </c>
      <c r="N32" s="1" t="str">
        <f>_xlfn.XLOOKUP(ORDERS_TABLE[[#This Row],[CUSTOMER ID]],CUSTOMER!$A$1:$A$501,CUSTOMER!$J$1:$J$501,,0)</f>
        <v>Silver</v>
      </c>
      <c r="O32" s="37">
        <v>4153</v>
      </c>
      <c r="P32" s="39">
        <v>4072</v>
      </c>
    </row>
    <row r="33" spans="1:16" x14ac:dyDescent="0.3">
      <c r="A33" s="7" t="s">
        <v>1629</v>
      </c>
      <c r="B33" s="24">
        <v>44647</v>
      </c>
      <c r="C33" s="1" t="s">
        <v>329</v>
      </c>
      <c r="D33" s="1" t="s">
        <v>2130</v>
      </c>
      <c r="E33" s="1">
        <v>6</v>
      </c>
      <c r="F33" s="1" t="str">
        <f>_xlfn.XLOOKUP(C33,CUSTOMER!$A$1:$A$501,CUSTOMER!$B$1:$B$501,,0)</f>
        <v>Nikhil Mishra</v>
      </c>
      <c r="G33" s="1" t="str">
        <f>_xlfn.XLOOKUP(C33,CUSTOMER!$A$1:$A$501,CUSTOMER!$E$1:$E$501,,0)</f>
        <v>customer102@example.com</v>
      </c>
      <c r="H33" s="1" t="str">
        <f>_xlfn.XLOOKUP(C33,CUSTOMER!$A$1:$A$501,CUSTOMER!$G$1:$G$501,,0)</f>
        <v>Kolkata</v>
      </c>
      <c r="I33" s="1" t="str">
        <f>INDEX(PRODUCT!$A$1:$G$501, MATCH(ORDERS!$D103, PRODUCT!$A$1:$A$501, 0), MATCH(ORDERS!I$1, PRODUCT!$A$1:$G$1, 0))</f>
        <v>Tablet</v>
      </c>
      <c r="J33" s="1" t="str">
        <f>INDEX(PRODUCT!$A$1:$G$501, MATCH(ORDERS!$D103, PRODUCT!$A$1:$A$501, 0), MATCH(ORDERS!J$1, PRODUCT!$A$1:$G$1, 0))</f>
        <v>NetBanking</v>
      </c>
      <c r="K33" s="1" t="str">
        <f>INDEX(PRODUCT!$A$1:$G$501, MATCH(ORDERS!$D103, PRODUCT!$A$1:$A$501, 0), MATCH(ORDERS!K$1, PRODUCT!$A$1:$G$1, 0))</f>
        <v>Male</v>
      </c>
      <c r="L33" s="10">
        <f>INDEX(PRODUCT!$A$1:$G$501, MATCH(ORDERS!$D103, PRODUCT!$A$1:$A$501, 0), MATCH(ORDERS!L$1, PRODUCT!$A$1:$G$1, 0))</f>
        <v>1094</v>
      </c>
      <c r="M33" s="12">
        <f t="shared" si="0"/>
        <v>6564</v>
      </c>
      <c r="N33" s="1" t="str">
        <f>_xlfn.XLOOKUP(ORDERS_TABLE[[#This Row],[CUSTOMER ID]],CUSTOMER!$A$1:$A$501,CUSTOMER!$J$1:$J$501,,0)</f>
        <v>Silver</v>
      </c>
      <c r="O33" s="37">
        <v>3579</v>
      </c>
      <c r="P33" s="39">
        <v>4175</v>
      </c>
    </row>
    <row r="34" spans="1:16" x14ac:dyDescent="0.3">
      <c r="A34" s="7" t="s">
        <v>1901</v>
      </c>
      <c r="B34" s="24">
        <v>44647</v>
      </c>
      <c r="C34" s="1" t="s">
        <v>1145</v>
      </c>
      <c r="D34" s="1" t="s">
        <v>2402</v>
      </c>
      <c r="E34" s="1">
        <v>5</v>
      </c>
      <c r="F34" s="1" t="str">
        <f>_xlfn.XLOOKUP(C34,CUSTOMER!$A$1:$A$501,CUSTOMER!$B$1:$B$501,,0)</f>
        <v>Shashank Desai</v>
      </c>
      <c r="G34" s="1" t="str">
        <f>_xlfn.XLOOKUP(C34,CUSTOMER!$A$1:$A$501,CUSTOMER!$E$1:$E$501,,0)</f>
        <v>customer374@example.com</v>
      </c>
      <c r="H34" s="1" t="str">
        <f>_xlfn.XLOOKUP(C34,CUSTOMER!$A$1:$A$501,CUSTOMER!$G$1:$G$501,,0)</f>
        <v>Kolkata</v>
      </c>
      <c r="I34" s="1" t="str">
        <f>INDEX(PRODUCT!$A$1:$G$501, MATCH(ORDERS!$D375, PRODUCT!$A$1:$A$501, 0), MATCH(ORDERS!I$1, PRODUCT!$A$1:$G$1, 0))</f>
        <v>Headphones</v>
      </c>
      <c r="J34" s="1" t="str">
        <f>INDEX(PRODUCT!$A$1:$G$501, MATCH(ORDERS!$D375, PRODUCT!$A$1:$A$501, 0), MATCH(ORDERS!J$1, PRODUCT!$A$1:$G$1, 0))</f>
        <v>Card</v>
      </c>
      <c r="K34" s="1" t="str">
        <f>INDEX(PRODUCT!$A$1:$G$501, MATCH(ORDERS!$D375, PRODUCT!$A$1:$A$501, 0), MATCH(ORDERS!K$1, PRODUCT!$A$1:$G$1, 0))</f>
        <v>Female</v>
      </c>
      <c r="L34" s="10">
        <f>INDEX(PRODUCT!$A$1:$G$501, MATCH(ORDERS!$D375, PRODUCT!$A$1:$A$501, 0), MATCH(ORDERS!L$1, PRODUCT!$A$1:$G$1, 0))</f>
        <v>826</v>
      </c>
      <c r="M34" s="12">
        <f t="shared" si="0"/>
        <v>4130</v>
      </c>
      <c r="N34" s="1" t="str">
        <f>_xlfn.XLOOKUP(ORDERS_TABLE[[#This Row],[CUSTOMER ID]],CUSTOMER!$A$1:$A$501,CUSTOMER!$J$1:$J$501,,0)</f>
        <v>Silver</v>
      </c>
      <c r="O34" s="37">
        <v>2398</v>
      </c>
      <c r="P34" s="39">
        <v>4258</v>
      </c>
    </row>
    <row r="35" spans="1:16" x14ac:dyDescent="0.3">
      <c r="A35" s="7" t="s">
        <v>1581</v>
      </c>
      <c r="B35" s="24">
        <v>44648</v>
      </c>
      <c r="C35" s="1" t="s">
        <v>185</v>
      </c>
      <c r="D35" s="1" t="s">
        <v>2082</v>
      </c>
      <c r="E35" s="1">
        <v>4</v>
      </c>
      <c r="F35" s="1" t="str">
        <f>_xlfn.XLOOKUP(C35,CUSTOMER!$A$1:$A$501,CUSTOMER!$B$1:$B$501,,0)</f>
        <v>Sonal Ahmad</v>
      </c>
      <c r="G35" s="1" t="str">
        <f>_xlfn.XLOOKUP(C35,CUSTOMER!$A$1:$A$501,CUSTOMER!$E$1:$E$501,,0)</f>
        <v>customer54@example.com</v>
      </c>
      <c r="H35" s="1" t="str">
        <f>_xlfn.XLOOKUP(C35,CUSTOMER!$A$1:$A$501,CUSTOMER!$G$1:$G$501,,0)</f>
        <v>Pune</v>
      </c>
      <c r="I35" s="1" t="str">
        <f>INDEX(PRODUCT!$A$1:$G$501, MATCH(ORDERS!$D55, PRODUCT!$A$1:$A$501, 0), MATCH(ORDERS!I$1, PRODUCT!$A$1:$G$1, 0))</f>
        <v>Headphones</v>
      </c>
      <c r="J35" s="1" t="str">
        <f>INDEX(PRODUCT!$A$1:$G$501, MATCH(ORDERS!$D55, PRODUCT!$A$1:$A$501, 0), MATCH(ORDERS!J$1, PRODUCT!$A$1:$G$1, 0))</f>
        <v>Card</v>
      </c>
      <c r="K35" s="1" t="str">
        <f>INDEX(PRODUCT!$A$1:$G$501, MATCH(ORDERS!$D55, PRODUCT!$A$1:$A$501, 0), MATCH(ORDERS!K$1, PRODUCT!$A$1:$G$1, 0))</f>
        <v>Female</v>
      </c>
      <c r="L35" s="10">
        <f>INDEX(PRODUCT!$A$1:$G$501, MATCH(ORDERS!$D55, PRODUCT!$A$1:$A$501, 0), MATCH(ORDERS!L$1, PRODUCT!$A$1:$G$1, 0))</f>
        <v>619</v>
      </c>
      <c r="M35" s="12">
        <f t="shared" si="0"/>
        <v>2476</v>
      </c>
      <c r="N35" s="1" t="str">
        <f>_xlfn.XLOOKUP(ORDERS_TABLE[[#This Row],[CUSTOMER ID]],CUSTOMER!$A$1:$A$501,CUSTOMER!$J$1:$J$501,,0)</f>
        <v>Gold</v>
      </c>
      <c r="O35" s="37">
        <v>4311</v>
      </c>
      <c r="P35" s="39">
        <v>4190</v>
      </c>
    </row>
    <row r="36" spans="1:16" x14ac:dyDescent="0.3">
      <c r="A36" s="7" t="s">
        <v>1862</v>
      </c>
      <c r="B36" s="24">
        <v>44649</v>
      </c>
      <c r="C36" s="1" t="s">
        <v>1028</v>
      </c>
      <c r="D36" s="1" t="s">
        <v>2363</v>
      </c>
      <c r="E36" s="1">
        <v>5</v>
      </c>
      <c r="F36" s="1" t="str">
        <f>_xlfn.XLOOKUP(C36,CUSTOMER!$A$1:$A$501,CUSTOMER!$B$1:$B$501,,0)</f>
        <v>Mira Bhardwaj</v>
      </c>
      <c r="G36" s="1" t="str">
        <f>_xlfn.XLOOKUP(C36,CUSTOMER!$A$1:$A$501,CUSTOMER!$E$1:$E$501,,0)</f>
        <v>customer335@example.com</v>
      </c>
      <c r="H36" s="1" t="str">
        <f>_xlfn.XLOOKUP(C36,CUSTOMER!$A$1:$A$501,CUSTOMER!$G$1:$G$501,,0)</f>
        <v>Chennai</v>
      </c>
      <c r="I36" s="1" t="str">
        <f>INDEX(PRODUCT!$A$1:$G$501, MATCH(ORDERS!$D336, PRODUCT!$A$1:$A$501, 0), MATCH(ORDERS!I$1, PRODUCT!$A$1:$G$1, 0))</f>
        <v>Headphones</v>
      </c>
      <c r="J36" s="1" t="str">
        <f>INDEX(PRODUCT!$A$1:$G$501, MATCH(ORDERS!$D336, PRODUCT!$A$1:$A$501, 0), MATCH(ORDERS!J$1, PRODUCT!$A$1:$G$1, 0))</f>
        <v>Cash</v>
      </c>
      <c r="K36" s="1" t="str">
        <f>INDEX(PRODUCT!$A$1:$G$501, MATCH(ORDERS!$D336, PRODUCT!$A$1:$A$501, 0), MATCH(ORDERS!K$1, PRODUCT!$A$1:$G$1, 0))</f>
        <v>Female</v>
      </c>
      <c r="L36" s="10">
        <f>INDEX(PRODUCT!$A$1:$G$501, MATCH(ORDERS!$D336, PRODUCT!$A$1:$A$501, 0), MATCH(ORDERS!L$1, PRODUCT!$A$1:$G$1, 0))</f>
        <v>1660</v>
      </c>
      <c r="M36" s="12">
        <f t="shared" si="0"/>
        <v>8300</v>
      </c>
      <c r="N36" s="1" t="str">
        <f>_xlfn.XLOOKUP(ORDERS_TABLE[[#This Row],[CUSTOMER ID]],CUSTOMER!$A$1:$A$501,CUSTOMER!$J$1:$J$501,,0)</f>
        <v>Silver</v>
      </c>
      <c r="O36" s="37">
        <v>2563</v>
      </c>
      <c r="P36" s="39">
        <v>4419</v>
      </c>
    </row>
    <row r="37" spans="1:16" x14ac:dyDescent="0.3">
      <c r="A37" s="7" t="s">
        <v>1875</v>
      </c>
      <c r="B37" s="24">
        <v>44650</v>
      </c>
      <c r="C37" s="1" t="s">
        <v>1067</v>
      </c>
      <c r="D37" s="1" t="s">
        <v>2376</v>
      </c>
      <c r="E37" s="1">
        <v>9</v>
      </c>
      <c r="F37" s="1" t="str">
        <f>_xlfn.XLOOKUP(C37,CUSTOMER!$A$1:$A$501,CUSTOMER!$B$1:$B$501,,0)</f>
        <v>Vikram Thakur</v>
      </c>
      <c r="G37" s="1" t="str">
        <f>_xlfn.XLOOKUP(C37,CUSTOMER!$A$1:$A$501,CUSTOMER!$E$1:$E$501,,0)</f>
        <v>customer348@example.com</v>
      </c>
      <c r="H37" s="1" t="str">
        <f>_xlfn.XLOOKUP(C37,CUSTOMER!$A$1:$A$501,CUSTOMER!$G$1:$G$501,,0)</f>
        <v>Hyderabad</v>
      </c>
      <c r="I37" s="1" t="str">
        <f>INDEX(PRODUCT!$A$1:$G$501, MATCH(ORDERS!$D349, PRODUCT!$A$1:$A$501, 0), MATCH(ORDERS!I$1, PRODUCT!$A$1:$G$1, 0))</f>
        <v>Mobile</v>
      </c>
      <c r="J37" s="1" t="str">
        <f>INDEX(PRODUCT!$A$1:$G$501, MATCH(ORDERS!$D349, PRODUCT!$A$1:$A$501, 0), MATCH(ORDERS!J$1, PRODUCT!$A$1:$G$1, 0))</f>
        <v>Card</v>
      </c>
      <c r="K37" s="1" t="str">
        <f>INDEX(PRODUCT!$A$1:$G$501, MATCH(ORDERS!$D349, PRODUCT!$A$1:$A$501, 0), MATCH(ORDERS!K$1, PRODUCT!$A$1:$G$1, 0))</f>
        <v>Male</v>
      </c>
      <c r="L37" s="10">
        <f>INDEX(PRODUCT!$A$1:$G$501, MATCH(ORDERS!$D349, PRODUCT!$A$1:$A$501, 0), MATCH(ORDERS!L$1, PRODUCT!$A$1:$G$1, 0))</f>
        <v>671</v>
      </c>
      <c r="M37" s="12">
        <f t="shared" si="0"/>
        <v>6039</v>
      </c>
      <c r="N37" s="1" t="str">
        <f>_xlfn.XLOOKUP(ORDERS_TABLE[[#This Row],[CUSTOMER ID]],CUSTOMER!$A$1:$A$501,CUSTOMER!$J$1:$J$501,,0)</f>
        <v>Silver</v>
      </c>
      <c r="O37" s="37">
        <v>3688</v>
      </c>
      <c r="P37" s="39">
        <v>4498</v>
      </c>
    </row>
    <row r="38" spans="1:16" x14ac:dyDescent="0.3">
      <c r="A38" s="7" t="s">
        <v>1907</v>
      </c>
      <c r="B38" s="24">
        <v>44650</v>
      </c>
      <c r="C38" s="1" t="s">
        <v>1163</v>
      </c>
      <c r="D38" s="1" t="s">
        <v>2408</v>
      </c>
      <c r="E38" s="1">
        <v>10</v>
      </c>
      <c r="F38" s="1" t="str">
        <f>_xlfn.XLOOKUP(C38,CUSTOMER!$A$1:$A$501,CUSTOMER!$B$1:$B$501,,0)</f>
        <v>Saurabh Nagar</v>
      </c>
      <c r="G38" s="1" t="str">
        <f>_xlfn.XLOOKUP(C38,CUSTOMER!$A$1:$A$501,CUSTOMER!$E$1:$E$501,,0)</f>
        <v>customer380@example.com</v>
      </c>
      <c r="H38" s="1" t="str">
        <f>_xlfn.XLOOKUP(C38,CUSTOMER!$A$1:$A$501,CUSTOMER!$G$1:$G$501,,0)</f>
        <v>Bangalore</v>
      </c>
      <c r="I38" s="1" t="str">
        <f>INDEX(PRODUCT!$A$1:$G$501, MATCH(ORDERS!$D381, PRODUCT!$A$1:$A$501, 0), MATCH(ORDERS!I$1, PRODUCT!$A$1:$G$1, 0))</f>
        <v>Headphones</v>
      </c>
      <c r="J38" s="1" t="str">
        <f>INDEX(PRODUCT!$A$1:$G$501, MATCH(ORDERS!$D381, PRODUCT!$A$1:$A$501, 0), MATCH(ORDERS!J$1, PRODUCT!$A$1:$G$1, 0))</f>
        <v>NetBanking</v>
      </c>
      <c r="K38" s="1" t="str">
        <f>INDEX(PRODUCT!$A$1:$G$501, MATCH(ORDERS!$D381, PRODUCT!$A$1:$A$501, 0), MATCH(ORDERS!K$1, PRODUCT!$A$1:$G$1, 0))</f>
        <v>Female</v>
      </c>
      <c r="L38" s="10">
        <f>INDEX(PRODUCT!$A$1:$G$501, MATCH(ORDERS!$D381, PRODUCT!$A$1:$A$501, 0), MATCH(ORDERS!L$1, PRODUCT!$A$1:$G$1, 0))</f>
        <v>1185</v>
      </c>
      <c r="M38" s="12">
        <f t="shared" si="0"/>
        <v>11850</v>
      </c>
      <c r="N38" s="1" t="str">
        <f>_xlfn.XLOOKUP(ORDERS_TABLE[[#This Row],[CUSTOMER ID]],CUSTOMER!$A$1:$A$501,CUSTOMER!$J$1:$J$501,,0)</f>
        <v>Gold</v>
      </c>
      <c r="O38" s="37">
        <v>3763</v>
      </c>
      <c r="P38" s="39">
        <v>4433</v>
      </c>
    </row>
    <row r="39" spans="1:16" x14ac:dyDescent="0.3">
      <c r="A39" s="7" t="s">
        <v>1970</v>
      </c>
      <c r="B39" s="24">
        <v>44655</v>
      </c>
      <c r="C39" s="1" t="s">
        <v>1352</v>
      </c>
      <c r="D39" s="1" t="s">
        <v>2471</v>
      </c>
      <c r="E39" s="1">
        <v>7</v>
      </c>
      <c r="F39" s="1" t="str">
        <f>_xlfn.XLOOKUP(C39,CUSTOMER!$A$1:$A$501,CUSTOMER!$B$1:$B$501,,0)</f>
        <v>Sagar Rajput</v>
      </c>
      <c r="G39" s="1" t="str">
        <f>_xlfn.XLOOKUP(C39,CUSTOMER!$A$1:$A$501,CUSTOMER!$E$1:$E$501,,0)</f>
        <v>customer443@example.com</v>
      </c>
      <c r="H39" s="1" t="str">
        <f>_xlfn.XLOOKUP(C39,CUSTOMER!$A$1:$A$501,CUSTOMER!$G$1:$G$501,,0)</f>
        <v>Kolkata</v>
      </c>
      <c r="I39" s="1" t="str">
        <f>INDEX(PRODUCT!$A$1:$G$501, MATCH(ORDERS!$D444, PRODUCT!$A$1:$A$501, 0), MATCH(ORDERS!I$1, PRODUCT!$A$1:$G$1, 0))</f>
        <v>Headphones</v>
      </c>
      <c r="J39" s="1" t="str">
        <f>INDEX(PRODUCT!$A$1:$G$501, MATCH(ORDERS!$D444, PRODUCT!$A$1:$A$501, 0), MATCH(ORDERS!J$1, PRODUCT!$A$1:$G$1, 0))</f>
        <v>Cash</v>
      </c>
      <c r="K39" s="1" t="str">
        <f>INDEX(PRODUCT!$A$1:$G$501, MATCH(ORDERS!$D444, PRODUCT!$A$1:$A$501, 0), MATCH(ORDERS!K$1, PRODUCT!$A$1:$G$1, 0))</f>
        <v>Female</v>
      </c>
      <c r="L39" s="10">
        <f>INDEX(PRODUCT!$A$1:$G$501, MATCH(ORDERS!$D444, PRODUCT!$A$1:$A$501, 0), MATCH(ORDERS!L$1, PRODUCT!$A$1:$G$1, 0))</f>
        <v>774</v>
      </c>
      <c r="M39" s="12">
        <f t="shared" si="0"/>
        <v>5418</v>
      </c>
      <c r="N39" s="1" t="str">
        <f>_xlfn.XLOOKUP(ORDERS_TABLE[[#This Row],[CUSTOMER ID]],CUSTOMER!$A$1:$A$501,CUSTOMER!$J$1:$J$501,,0)</f>
        <v>Gold</v>
      </c>
      <c r="O39" s="37">
        <v>4229</v>
      </c>
      <c r="P39" s="39">
        <v>4335</v>
      </c>
    </row>
    <row r="40" spans="1:16" x14ac:dyDescent="0.3">
      <c r="A40" s="7" t="s">
        <v>1899</v>
      </c>
      <c r="B40" s="24">
        <v>44662</v>
      </c>
      <c r="C40" s="1" t="s">
        <v>1139</v>
      </c>
      <c r="D40" s="1" t="s">
        <v>2400</v>
      </c>
      <c r="E40" s="1">
        <v>7</v>
      </c>
      <c r="F40" s="1" t="str">
        <f>_xlfn.XLOOKUP(C40,CUSTOMER!$A$1:$A$501,CUSTOMER!$B$1:$B$501,,0)</f>
        <v>Prerna Devi</v>
      </c>
      <c r="G40" s="1" t="str">
        <f>_xlfn.XLOOKUP(C40,CUSTOMER!$A$1:$A$501,CUSTOMER!$E$1:$E$501,,0)</f>
        <v>customer372@example.com</v>
      </c>
      <c r="H40" s="1" t="str">
        <f>_xlfn.XLOOKUP(C40,CUSTOMER!$A$1:$A$501,CUSTOMER!$G$1:$G$501,,0)</f>
        <v>Hyderabad</v>
      </c>
      <c r="I40" s="1" t="str">
        <f>INDEX(PRODUCT!$A$1:$G$501, MATCH(ORDERS!$D373, PRODUCT!$A$1:$A$501, 0), MATCH(ORDERS!I$1, PRODUCT!$A$1:$G$1, 0))</f>
        <v>Headphones</v>
      </c>
      <c r="J40" s="1" t="str">
        <f>INDEX(PRODUCT!$A$1:$G$501, MATCH(ORDERS!$D373, PRODUCT!$A$1:$A$501, 0), MATCH(ORDERS!J$1, PRODUCT!$A$1:$G$1, 0))</f>
        <v>Cash</v>
      </c>
      <c r="K40" s="1" t="str">
        <f>INDEX(PRODUCT!$A$1:$G$501, MATCH(ORDERS!$D373, PRODUCT!$A$1:$A$501, 0), MATCH(ORDERS!K$1, PRODUCT!$A$1:$G$1, 0))</f>
        <v>Female</v>
      </c>
      <c r="L40" s="10">
        <f>INDEX(PRODUCT!$A$1:$G$501, MATCH(ORDERS!$D373, PRODUCT!$A$1:$A$501, 0), MATCH(ORDERS!L$1, PRODUCT!$A$1:$G$1, 0))</f>
        <v>789</v>
      </c>
      <c r="M40" s="12">
        <f t="shared" si="0"/>
        <v>5523</v>
      </c>
      <c r="N40" s="1" t="str">
        <f>_xlfn.XLOOKUP(ORDERS_TABLE[[#This Row],[CUSTOMER ID]],CUSTOMER!$A$1:$A$501,CUSTOMER!$J$1:$J$501,,0)</f>
        <v>Bronze</v>
      </c>
      <c r="O40" s="37">
        <v>3031</v>
      </c>
      <c r="P40" s="39">
        <v>4213</v>
      </c>
    </row>
    <row r="41" spans="1:16" x14ac:dyDescent="0.3">
      <c r="A41" s="7" t="s">
        <v>1646</v>
      </c>
      <c r="B41" s="24">
        <v>44669</v>
      </c>
      <c r="C41" s="1" t="s">
        <v>380</v>
      </c>
      <c r="D41" s="1" t="s">
        <v>2147</v>
      </c>
      <c r="E41" s="1">
        <v>6</v>
      </c>
      <c r="F41" s="1" t="str">
        <f>_xlfn.XLOOKUP(C41,CUSTOMER!$A$1:$A$501,CUSTOMER!$B$1:$B$501,,0)</f>
        <v>Sanjana Goyal</v>
      </c>
      <c r="G41" s="1" t="str">
        <f>_xlfn.XLOOKUP(C41,CUSTOMER!$A$1:$A$501,CUSTOMER!$E$1:$E$501,,0)</f>
        <v>customer119@example.com</v>
      </c>
      <c r="H41" s="1" t="str">
        <f>_xlfn.XLOOKUP(C41,CUSTOMER!$A$1:$A$501,CUSTOMER!$G$1:$G$501,,0)</f>
        <v>Kolkata</v>
      </c>
      <c r="I41" s="1" t="str">
        <f>INDEX(PRODUCT!$A$1:$G$501, MATCH(ORDERS!$D120, PRODUCT!$A$1:$A$501, 0), MATCH(ORDERS!I$1, PRODUCT!$A$1:$G$1, 0))</f>
        <v>Headphones</v>
      </c>
      <c r="J41" s="1" t="str">
        <f>INDEX(PRODUCT!$A$1:$G$501, MATCH(ORDERS!$D120, PRODUCT!$A$1:$A$501, 0), MATCH(ORDERS!J$1, PRODUCT!$A$1:$G$1, 0))</f>
        <v>Card</v>
      </c>
      <c r="K41" s="1" t="str">
        <f>INDEX(PRODUCT!$A$1:$G$501, MATCH(ORDERS!$D120, PRODUCT!$A$1:$A$501, 0), MATCH(ORDERS!K$1, PRODUCT!$A$1:$G$1, 0))</f>
        <v>Female</v>
      </c>
      <c r="L41" s="10">
        <f>INDEX(PRODUCT!$A$1:$G$501, MATCH(ORDERS!$D120, PRODUCT!$A$1:$A$501, 0), MATCH(ORDERS!L$1, PRODUCT!$A$1:$G$1, 0))</f>
        <v>128</v>
      </c>
      <c r="M41" s="12">
        <f t="shared" si="0"/>
        <v>768</v>
      </c>
      <c r="N41" s="1" t="str">
        <f>_xlfn.XLOOKUP(ORDERS_TABLE[[#This Row],[CUSTOMER ID]],CUSTOMER!$A$1:$A$501,CUSTOMER!$J$1:$J$501,,0)</f>
        <v>Bronze</v>
      </c>
      <c r="O41" s="37">
        <v>3533</v>
      </c>
      <c r="P41" s="39">
        <v>4239</v>
      </c>
    </row>
    <row r="42" spans="1:16" x14ac:dyDescent="0.3">
      <c r="A42" s="7" t="s">
        <v>1647</v>
      </c>
      <c r="B42" s="24">
        <v>44671</v>
      </c>
      <c r="C42" s="1" t="s">
        <v>383</v>
      </c>
      <c r="D42" s="1" t="s">
        <v>2148</v>
      </c>
      <c r="E42" s="1">
        <v>5</v>
      </c>
      <c r="F42" s="1" t="str">
        <f>_xlfn.XLOOKUP(C42,CUSTOMER!$A$1:$A$501,CUSTOMER!$B$1:$B$501,,0)</f>
        <v>Vikas Bedi</v>
      </c>
      <c r="G42" s="1" t="str">
        <f>_xlfn.XLOOKUP(C42,CUSTOMER!$A$1:$A$501,CUSTOMER!$E$1:$E$501,,0)</f>
        <v>customer120@example.com</v>
      </c>
      <c r="H42" s="1" t="str">
        <f>_xlfn.XLOOKUP(C42,CUSTOMER!$A$1:$A$501,CUSTOMER!$G$1:$G$501,,0)</f>
        <v>Pune</v>
      </c>
      <c r="I42" s="1" t="str">
        <f>INDEX(PRODUCT!$A$1:$G$501, MATCH(ORDERS!$D121, PRODUCT!$A$1:$A$501, 0), MATCH(ORDERS!I$1, PRODUCT!$A$1:$G$1, 0))</f>
        <v>Tablet</v>
      </c>
      <c r="J42" s="1" t="str">
        <f>INDEX(PRODUCT!$A$1:$G$501, MATCH(ORDERS!$D121, PRODUCT!$A$1:$A$501, 0), MATCH(ORDERS!J$1, PRODUCT!$A$1:$G$1, 0))</f>
        <v>Cash</v>
      </c>
      <c r="K42" s="1" t="str">
        <f>INDEX(PRODUCT!$A$1:$G$501, MATCH(ORDERS!$D121, PRODUCT!$A$1:$A$501, 0), MATCH(ORDERS!K$1, PRODUCT!$A$1:$G$1, 0))</f>
        <v>Male</v>
      </c>
      <c r="L42" s="10">
        <f>INDEX(PRODUCT!$A$1:$G$501, MATCH(ORDERS!$D121, PRODUCT!$A$1:$A$501, 0), MATCH(ORDERS!L$1, PRODUCT!$A$1:$G$1, 0))</f>
        <v>1013</v>
      </c>
      <c r="M42" s="12">
        <f t="shared" si="0"/>
        <v>5065</v>
      </c>
      <c r="N42" s="1" t="str">
        <f>_xlfn.XLOOKUP(ORDERS_TABLE[[#This Row],[CUSTOMER ID]],CUSTOMER!$A$1:$A$501,CUSTOMER!$J$1:$J$501,,0)</f>
        <v>Silver</v>
      </c>
      <c r="O42" s="37">
        <v>4295</v>
      </c>
      <c r="P42" s="39">
        <v>4248</v>
      </c>
    </row>
    <row r="43" spans="1:16" x14ac:dyDescent="0.3">
      <c r="A43" s="7" t="s">
        <v>1864</v>
      </c>
      <c r="B43" s="24">
        <v>44671</v>
      </c>
      <c r="C43" s="1" t="s">
        <v>1034</v>
      </c>
      <c r="D43" s="1" t="s">
        <v>2365</v>
      </c>
      <c r="E43" s="1">
        <v>7</v>
      </c>
      <c r="F43" s="1" t="str">
        <f>_xlfn.XLOOKUP(C43,CUSTOMER!$A$1:$A$501,CUSTOMER!$B$1:$B$501,,0)</f>
        <v>Abhay Gandhi</v>
      </c>
      <c r="G43" s="1" t="str">
        <f>_xlfn.XLOOKUP(C43,CUSTOMER!$A$1:$A$501,CUSTOMER!$E$1:$E$501,,0)</f>
        <v>customer337@example.com</v>
      </c>
      <c r="H43" s="1" t="str">
        <f>_xlfn.XLOOKUP(C43,CUSTOMER!$A$1:$A$501,CUSTOMER!$G$1:$G$501,,0)</f>
        <v>Hyderabad</v>
      </c>
      <c r="I43" s="1" t="str">
        <f>INDEX(PRODUCT!$A$1:$G$501, MATCH(ORDERS!$D338, PRODUCT!$A$1:$A$501, 0), MATCH(ORDERS!I$1, PRODUCT!$A$1:$G$1, 0))</f>
        <v>Headphones</v>
      </c>
      <c r="J43" s="1" t="str">
        <f>INDEX(PRODUCT!$A$1:$G$501, MATCH(ORDERS!$D338, PRODUCT!$A$1:$A$501, 0), MATCH(ORDERS!J$1, PRODUCT!$A$1:$G$1, 0))</f>
        <v>UPI</v>
      </c>
      <c r="K43" s="1" t="str">
        <f>INDEX(PRODUCT!$A$1:$G$501, MATCH(ORDERS!$D338, PRODUCT!$A$1:$A$501, 0), MATCH(ORDERS!K$1, PRODUCT!$A$1:$G$1, 0))</f>
        <v>Female</v>
      </c>
      <c r="L43" s="10">
        <f>INDEX(PRODUCT!$A$1:$G$501, MATCH(ORDERS!$D338, PRODUCT!$A$1:$A$501, 0), MATCH(ORDERS!L$1, PRODUCT!$A$1:$G$1, 0))</f>
        <v>344</v>
      </c>
      <c r="M43" s="12">
        <f t="shared" si="0"/>
        <v>2408</v>
      </c>
      <c r="N43" s="1" t="str">
        <f>_xlfn.XLOOKUP(ORDERS_TABLE[[#This Row],[CUSTOMER ID]],CUSTOMER!$A$1:$A$501,CUSTOMER!$J$1:$J$501,,0)</f>
        <v>Silver</v>
      </c>
      <c r="O43" s="37">
        <v>2962</v>
      </c>
      <c r="P43" s="39">
        <v>4142</v>
      </c>
    </row>
    <row r="44" spans="1:16" x14ac:dyDescent="0.3">
      <c r="A44" s="7" t="s">
        <v>1677</v>
      </c>
      <c r="B44" s="24">
        <v>44674</v>
      </c>
      <c r="C44" s="1" t="s">
        <v>473</v>
      </c>
      <c r="D44" s="1" t="s">
        <v>2178</v>
      </c>
      <c r="E44" s="1">
        <v>10</v>
      </c>
      <c r="F44" s="1" t="str">
        <f>_xlfn.XLOOKUP(C44,CUSTOMER!$A$1:$A$501,CUSTOMER!$B$1:$B$501,,0)</f>
        <v>Prachi Thakur</v>
      </c>
      <c r="G44" s="1" t="str">
        <f>_xlfn.XLOOKUP(C44,CUSTOMER!$A$1:$A$501,CUSTOMER!$E$1:$E$501,,0)</f>
        <v>customer150@example.com</v>
      </c>
      <c r="H44" s="1" t="str">
        <f>_xlfn.XLOOKUP(C44,CUSTOMER!$A$1:$A$501,CUSTOMER!$G$1:$G$501,,0)</f>
        <v>Kolkata</v>
      </c>
      <c r="I44" s="1" t="str">
        <f>INDEX(PRODUCT!$A$1:$G$501, MATCH(ORDERS!$D151, PRODUCT!$A$1:$A$501, 0), MATCH(ORDERS!I$1, PRODUCT!$A$1:$G$1, 0))</f>
        <v>Headphones</v>
      </c>
      <c r="J44" s="1" t="str">
        <f>INDEX(PRODUCT!$A$1:$G$501, MATCH(ORDERS!$D151, PRODUCT!$A$1:$A$501, 0), MATCH(ORDERS!J$1, PRODUCT!$A$1:$G$1, 0))</f>
        <v>NetBanking</v>
      </c>
      <c r="K44" s="1" t="str">
        <f>INDEX(PRODUCT!$A$1:$G$501, MATCH(ORDERS!$D151, PRODUCT!$A$1:$A$501, 0), MATCH(ORDERS!K$1, PRODUCT!$A$1:$G$1, 0))</f>
        <v>Female</v>
      </c>
      <c r="L44" s="10">
        <f>INDEX(PRODUCT!$A$1:$G$501, MATCH(ORDERS!$D151, PRODUCT!$A$1:$A$501, 0), MATCH(ORDERS!L$1, PRODUCT!$A$1:$G$1, 0))</f>
        <v>1433</v>
      </c>
      <c r="M44" s="12">
        <f t="shared" si="0"/>
        <v>14330</v>
      </c>
      <c r="N44" s="1" t="str">
        <f>_xlfn.XLOOKUP(ORDERS_TABLE[[#This Row],[CUSTOMER ID]],CUSTOMER!$A$1:$A$501,CUSTOMER!$J$1:$J$501,,0)</f>
        <v>Silver</v>
      </c>
      <c r="O44" s="37">
        <v>2172</v>
      </c>
      <c r="P44" s="39">
        <v>4011</v>
      </c>
    </row>
    <row r="45" spans="1:16" x14ac:dyDescent="0.3">
      <c r="A45" s="7" t="s">
        <v>1584</v>
      </c>
      <c r="B45" s="24">
        <v>44676</v>
      </c>
      <c r="C45" s="1" t="s">
        <v>194</v>
      </c>
      <c r="D45" s="1" t="s">
        <v>2085</v>
      </c>
      <c r="E45" s="1">
        <v>4</v>
      </c>
      <c r="F45" s="1" t="str">
        <f>_xlfn.XLOOKUP(C45,CUSTOMER!$A$1:$A$501,CUSTOMER!$B$1:$B$501,,0)</f>
        <v>Jatin Kumar</v>
      </c>
      <c r="G45" s="1" t="str">
        <f>_xlfn.XLOOKUP(C45,CUSTOMER!$A$1:$A$501,CUSTOMER!$E$1:$E$501,,0)</f>
        <v>customer57@example.com</v>
      </c>
      <c r="H45" s="1" t="str">
        <f>_xlfn.XLOOKUP(C45,CUSTOMER!$A$1:$A$501,CUSTOMER!$G$1:$G$501,,0)</f>
        <v>Kolkata</v>
      </c>
      <c r="I45" s="1" t="str">
        <f>INDEX(PRODUCT!$A$1:$G$501, MATCH(ORDERS!$D58, PRODUCT!$A$1:$A$501, 0), MATCH(ORDERS!I$1, PRODUCT!$A$1:$G$1, 0))</f>
        <v>Headphones</v>
      </c>
      <c r="J45" s="1" t="str">
        <f>INDEX(PRODUCT!$A$1:$G$501, MATCH(ORDERS!$D58, PRODUCT!$A$1:$A$501, 0), MATCH(ORDERS!J$1, PRODUCT!$A$1:$G$1, 0))</f>
        <v>UPI</v>
      </c>
      <c r="K45" s="1" t="str">
        <f>INDEX(PRODUCT!$A$1:$G$501, MATCH(ORDERS!$D58, PRODUCT!$A$1:$A$501, 0), MATCH(ORDERS!K$1, PRODUCT!$A$1:$G$1, 0))</f>
        <v>Male</v>
      </c>
      <c r="L45" s="10">
        <f>INDEX(PRODUCT!$A$1:$G$501, MATCH(ORDERS!$D58, PRODUCT!$A$1:$A$501, 0), MATCH(ORDERS!L$1, PRODUCT!$A$1:$G$1, 0))</f>
        <v>141</v>
      </c>
      <c r="M45" s="12">
        <f t="shared" si="0"/>
        <v>564</v>
      </c>
      <c r="N45" s="1" t="str">
        <f>_xlfn.XLOOKUP(ORDERS_TABLE[[#This Row],[CUSTOMER ID]],CUSTOMER!$A$1:$A$501,CUSTOMER!$J$1:$J$501,,0)</f>
        <v>Bronze</v>
      </c>
      <c r="O45" s="37">
        <v>2497</v>
      </c>
      <c r="P45" s="39">
        <v>4046</v>
      </c>
    </row>
    <row r="46" spans="1:16" x14ac:dyDescent="0.3">
      <c r="A46" s="7" t="s">
        <v>2013</v>
      </c>
      <c r="B46" s="24">
        <v>44680</v>
      </c>
      <c r="C46" s="1" t="s">
        <v>1481</v>
      </c>
      <c r="D46" s="1" t="s">
        <v>2514</v>
      </c>
      <c r="E46" s="1">
        <v>4</v>
      </c>
      <c r="F46" s="1" t="str">
        <f>_xlfn.XLOOKUP(C46,CUSTOMER!$A$1:$A$501,CUSTOMER!$B$1:$B$501,,0)</f>
        <v>Rajat Solanki</v>
      </c>
      <c r="G46" s="1" t="str">
        <f>_xlfn.XLOOKUP(C46,CUSTOMER!$A$1:$A$501,CUSTOMER!$E$1:$E$501,,0)</f>
        <v>customer486@example.com</v>
      </c>
      <c r="H46" s="1" t="str">
        <f>_xlfn.XLOOKUP(C46,CUSTOMER!$A$1:$A$501,CUSTOMER!$G$1:$G$501,,0)</f>
        <v>Delhi</v>
      </c>
      <c r="I46" s="1" t="str">
        <f>INDEX(PRODUCT!$A$1:$G$501, MATCH(ORDERS!$D487, PRODUCT!$A$1:$A$501, 0), MATCH(ORDERS!I$1, PRODUCT!$A$1:$G$1, 0))</f>
        <v>Tablet</v>
      </c>
      <c r="J46" s="1" t="str">
        <f>INDEX(PRODUCT!$A$1:$G$501, MATCH(ORDERS!$D487, PRODUCT!$A$1:$A$501, 0), MATCH(ORDERS!J$1, PRODUCT!$A$1:$G$1, 0))</f>
        <v>Cash</v>
      </c>
      <c r="K46" s="1" t="str">
        <f>INDEX(PRODUCT!$A$1:$G$501, MATCH(ORDERS!$D487, PRODUCT!$A$1:$A$501, 0), MATCH(ORDERS!K$1, PRODUCT!$A$1:$G$1, 0))</f>
        <v>Male</v>
      </c>
      <c r="L46" s="10">
        <f>INDEX(PRODUCT!$A$1:$G$501, MATCH(ORDERS!$D487, PRODUCT!$A$1:$A$501, 0), MATCH(ORDERS!L$1, PRODUCT!$A$1:$G$1, 0))</f>
        <v>1035</v>
      </c>
      <c r="M46" s="12">
        <f t="shared" si="0"/>
        <v>4140</v>
      </c>
      <c r="N46" s="1" t="str">
        <f>_xlfn.XLOOKUP(ORDERS_TABLE[[#This Row],[CUSTOMER ID]],CUSTOMER!$A$1:$A$501,CUSTOMER!$J$1:$J$501,,0)</f>
        <v>Bronze</v>
      </c>
      <c r="O46" s="37">
        <v>3777</v>
      </c>
      <c r="P46" s="39">
        <v>4365</v>
      </c>
    </row>
    <row r="47" spans="1:16" x14ac:dyDescent="0.3">
      <c r="A47" s="7" t="s">
        <v>1668</v>
      </c>
      <c r="B47" s="24">
        <v>44687</v>
      </c>
      <c r="C47" s="1" t="s">
        <v>446</v>
      </c>
      <c r="D47" s="1" t="s">
        <v>2169</v>
      </c>
      <c r="E47" s="1">
        <v>10</v>
      </c>
      <c r="F47" s="1" t="str">
        <f>_xlfn.XLOOKUP(C47,CUSTOMER!$A$1:$A$501,CUSTOMER!$B$1:$B$501,,0)</f>
        <v>Mohit Shah</v>
      </c>
      <c r="G47" s="1" t="str">
        <f>_xlfn.XLOOKUP(C47,CUSTOMER!$A$1:$A$501,CUSTOMER!$E$1:$E$501,,0)</f>
        <v>customer141@example.com</v>
      </c>
      <c r="H47" s="1" t="str">
        <f>_xlfn.XLOOKUP(C47,CUSTOMER!$A$1:$A$501,CUSTOMER!$G$1:$G$501,,0)</f>
        <v>Delhi</v>
      </c>
      <c r="I47" s="1" t="str">
        <f>INDEX(PRODUCT!$A$1:$G$501, MATCH(ORDERS!$D142, PRODUCT!$A$1:$A$501, 0), MATCH(ORDERS!I$1, PRODUCT!$A$1:$G$1, 0))</f>
        <v>Headphones</v>
      </c>
      <c r="J47" s="1" t="str">
        <f>INDEX(PRODUCT!$A$1:$G$501, MATCH(ORDERS!$D142, PRODUCT!$A$1:$A$501, 0), MATCH(ORDERS!J$1, PRODUCT!$A$1:$G$1, 0))</f>
        <v>Cash</v>
      </c>
      <c r="K47" s="1" t="str">
        <f>INDEX(PRODUCT!$A$1:$G$501, MATCH(ORDERS!$D142, PRODUCT!$A$1:$A$501, 0), MATCH(ORDERS!K$1, PRODUCT!$A$1:$G$1, 0))</f>
        <v>Female</v>
      </c>
      <c r="L47" s="10">
        <f>INDEX(PRODUCT!$A$1:$G$501, MATCH(ORDERS!$D142, PRODUCT!$A$1:$A$501, 0), MATCH(ORDERS!L$1, PRODUCT!$A$1:$G$1, 0))</f>
        <v>688</v>
      </c>
      <c r="M47" s="12">
        <f t="shared" si="0"/>
        <v>6880</v>
      </c>
      <c r="N47" s="1" t="str">
        <f>_xlfn.XLOOKUP(ORDERS_TABLE[[#This Row],[CUSTOMER ID]],CUSTOMER!$A$1:$A$501,CUSTOMER!$J$1:$J$501,,0)</f>
        <v>Gold</v>
      </c>
      <c r="O47" s="37">
        <v>2121</v>
      </c>
      <c r="P47" s="39">
        <v>4392</v>
      </c>
    </row>
    <row r="48" spans="1:16" x14ac:dyDescent="0.3">
      <c r="A48" s="7" t="s">
        <v>1814</v>
      </c>
      <c r="B48" s="24">
        <v>44697</v>
      </c>
      <c r="C48" s="1" t="s">
        <v>884</v>
      </c>
      <c r="D48" s="1" t="s">
        <v>2315</v>
      </c>
      <c r="E48" s="1">
        <v>5</v>
      </c>
      <c r="F48" s="1" t="str">
        <f>_xlfn.XLOOKUP(C48,CUSTOMER!$A$1:$A$501,CUSTOMER!$B$1:$B$501,,0)</f>
        <v>Nisha Gandhi</v>
      </c>
      <c r="G48" s="1" t="str">
        <f>_xlfn.XLOOKUP(C48,CUSTOMER!$A$1:$A$501,CUSTOMER!$E$1:$E$501,,0)</f>
        <v>customer287@example.com</v>
      </c>
      <c r="H48" s="1" t="str">
        <f>_xlfn.XLOOKUP(C48,CUSTOMER!$A$1:$A$501,CUSTOMER!$G$1:$G$501,,0)</f>
        <v>Delhi</v>
      </c>
      <c r="I48" s="1" t="str">
        <f>INDEX(PRODUCT!$A$1:$G$501, MATCH(ORDERS!$D288, PRODUCT!$A$1:$A$501, 0), MATCH(ORDERS!I$1, PRODUCT!$A$1:$G$1, 0))</f>
        <v>Headphones</v>
      </c>
      <c r="J48" s="1" t="str">
        <f>INDEX(PRODUCT!$A$1:$G$501, MATCH(ORDERS!$D288, PRODUCT!$A$1:$A$501, 0), MATCH(ORDERS!J$1, PRODUCT!$A$1:$G$1, 0))</f>
        <v>NetBanking</v>
      </c>
      <c r="K48" s="1" t="str">
        <f>INDEX(PRODUCT!$A$1:$G$501, MATCH(ORDERS!$D288, PRODUCT!$A$1:$A$501, 0), MATCH(ORDERS!K$1, PRODUCT!$A$1:$G$1, 0))</f>
        <v>Female</v>
      </c>
      <c r="L48" s="10">
        <f>INDEX(PRODUCT!$A$1:$G$501, MATCH(ORDERS!$D288, PRODUCT!$A$1:$A$501, 0), MATCH(ORDERS!L$1, PRODUCT!$A$1:$G$1, 0))</f>
        <v>1694</v>
      </c>
      <c r="M48" s="12">
        <f t="shared" si="0"/>
        <v>8470</v>
      </c>
      <c r="N48" s="1" t="str">
        <f>_xlfn.XLOOKUP(ORDERS_TABLE[[#This Row],[CUSTOMER ID]],CUSTOMER!$A$1:$A$501,CUSTOMER!$J$1:$J$501,,0)</f>
        <v>Gold</v>
      </c>
      <c r="O48" s="37">
        <v>4987</v>
      </c>
      <c r="P48" s="39">
        <v>4145</v>
      </c>
    </row>
    <row r="49" spans="1:16" x14ac:dyDescent="0.3">
      <c r="A49" s="7" t="s">
        <v>1947</v>
      </c>
      <c r="B49" s="24">
        <v>44698</v>
      </c>
      <c r="C49" s="1" t="s">
        <v>1283</v>
      </c>
      <c r="D49" s="1" t="s">
        <v>2448</v>
      </c>
      <c r="E49" s="1">
        <v>8</v>
      </c>
      <c r="F49" s="1" t="str">
        <f>_xlfn.XLOOKUP(C49,CUSTOMER!$A$1:$A$501,CUSTOMER!$B$1:$B$501,,0)</f>
        <v>Ishaan Das</v>
      </c>
      <c r="G49" s="1" t="str">
        <f>_xlfn.XLOOKUP(C49,CUSTOMER!$A$1:$A$501,CUSTOMER!$E$1:$E$501,,0)</f>
        <v>customer420@example.com</v>
      </c>
      <c r="H49" s="1" t="str">
        <f>_xlfn.XLOOKUP(C49,CUSTOMER!$A$1:$A$501,CUSTOMER!$G$1:$G$501,,0)</f>
        <v>Pune</v>
      </c>
      <c r="I49" s="1" t="str">
        <f>INDEX(PRODUCT!$A$1:$G$501, MATCH(ORDERS!$D421, PRODUCT!$A$1:$A$501, 0), MATCH(ORDERS!I$1, PRODUCT!$A$1:$G$1, 0))</f>
        <v>Smartwatch</v>
      </c>
      <c r="J49" s="1" t="str">
        <f>INDEX(PRODUCT!$A$1:$G$501, MATCH(ORDERS!$D421, PRODUCT!$A$1:$A$501, 0), MATCH(ORDERS!J$1, PRODUCT!$A$1:$G$1, 0))</f>
        <v>NetBanking</v>
      </c>
      <c r="K49" s="1" t="str">
        <f>INDEX(PRODUCT!$A$1:$G$501, MATCH(ORDERS!$D421, PRODUCT!$A$1:$A$501, 0), MATCH(ORDERS!K$1, PRODUCT!$A$1:$G$1, 0))</f>
        <v>Female</v>
      </c>
      <c r="L49" s="10">
        <f>INDEX(PRODUCT!$A$1:$G$501, MATCH(ORDERS!$D421, PRODUCT!$A$1:$A$501, 0), MATCH(ORDERS!L$1, PRODUCT!$A$1:$G$1, 0))</f>
        <v>830</v>
      </c>
      <c r="M49" s="12">
        <f t="shared" si="0"/>
        <v>6640</v>
      </c>
      <c r="N49" s="1" t="str">
        <f>_xlfn.XLOOKUP(ORDERS_TABLE[[#This Row],[CUSTOMER ID]],CUSTOMER!$A$1:$A$501,CUSTOMER!$J$1:$J$501,,0)</f>
        <v>Gold</v>
      </c>
      <c r="O49" s="37">
        <v>3465</v>
      </c>
      <c r="P49" s="39">
        <v>4079</v>
      </c>
    </row>
    <row r="50" spans="1:16" x14ac:dyDescent="0.3">
      <c r="A50" s="7" t="s">
        <v>1555</v>
      </c>
      <c r="B50" s="24">
        <v>44698</v>
      </c>
      <c r="C50" s="1" t="s">
        <v>107</v>
      </c>
      <c r="D50" s="1" t="s">
        <v>2056</v>
      </c>
      <c r="E50" s="1">
        <v>7</v>
      </c>
      <c r="F50" s="1" t="str">
        <f>_xlfn.XLOOKUP(C50,CUSTOMER!$A$1:$A$501,CUSTOMER!$B$1:$B$501,,0)</f>
        <v>Nikhil Saini</v>
      </c>
      <c r="G50" s="1" t="str">
        <f>_xlfn.XLOOKUP(C50,CUSTOMER!$A$1:$A$501,CUSTOMER!$E$1:$E$501,,0)</f>
        <v>customer28@example.com</v>
      </c>
      <c r="H50" s="1" t="str">
        <f>_xlfn.XLOOKUP(C50,CUSTOMER!$A$1:$A$501,CUSTOMER!$G$1:$G$501,,0)</f>
        <v>Kolkata</v>
      </c>
      <c r="I50" s="1" t="str">
        <f>INDEX(PRODUCT!$A$1:$G$501, MATCH(ORDERS!$D29, PRODUCT!$A$1:$A$501, 0), MATCH(ORDERS!I$1, PRODUCT!$A$1:$G$1, 0))</f>
        <v>Smartwatch</v>
      </c>
      <c r="J50" s="1" t="str">
        <f>INDEX(PRODUCT!$A$1:$G$501, MATCH(ORDERS!$D29, PRODUCT!$A$1:$A$501, 0), MATCH(ORDERS!J$1, PRODUCT!$A$1:$G$1, 0))</f>
        <v>Card</v>
      </c>
      <c r="K50" s="1" t="str">
        <f>INDEX(PRODUCT!$A$1:$G$501, MATCH(ORDERS!$D29, PRODUCT!$A$1:$A$501, 0), MATCH(ORDERS!K$1, PRODUCT!$A$1:$G$1, 0))</f>
        <v>Female</v>
      </c>
      <c r="L50" s="10">
        <f>INDEX(PRODUCT!$A$1:$G$501, MATCH(ORDERS!$D29, PRODUCT!$A$1:$A$501, 0), MATCH(ORDERS!L$1, PRODUCT!$A$1:$G$1, 0))</f>
        <v>1811</v>
      </c>
      <c r="M50" s="12">
        <f t="shared" si="0"/>
        <v>12677</v>
      </c>
      <c r="N50" s="1" t="str">
        <f>_xlfn.XLOOKUP(ORDERS_TABLE[[#This Row],[CUSTOMER ID]],CUSTOMER!$A$1:$A$501,CUSTOMER!$J$1:$J$501,,0)</f>
        <v>Bronze</v>
      </c>
      <c r="O50" s="37">
        <v>3709</v>
      </c>
      <c r="P50" s="39">
        <v>4084</v>
      </c>
    </row>
    <row r="51" spans="1:16" x14ac:dyDescent="0.3">
      <c r="A51" s="7" t="s">
        <v>1853</v>
      </c>
      <c r="B51" s="24">
        <v>44700</v>
      </c>
      <c r="C51" s="1" t="s">
        <v>1001</v>
      </c>
      <c r="D51" s="1" t="s">
        <v>2354</v>
      </c>
      <c r="E51" s="1">
        <v>7</v>
      </c>
      <c r="F51" s="1" t="str">
        <f>_xlfn.XLOOKUP(C51,CUSTOMER!$A$1:$A$501,CUSTOMER!$B$1:$B$501,,0)</f>
        <v>Bhavna Goyal</v>
      </c>
      <c r="G51" s="1" t="str">
        <f>_xlfn.XLOOKUP(C51,CUSTOMER!$A$1:$A$501,CUSTOMER!$E$1:$E$501,,0)</f>
        <v>customer326@example.com</v>
      </c>
      <c r="H51" s="1" t="str">
        <f>_xlfn.XLOOKUP(C51,CUSTOMER!$A$1:$A$501,CUSTOMER!$G$1:$G$501,,0)</f>
        <v>Bangalore</v>
      </c>
      <c r="I51" s="1" t="str">
        <f>INDEX(PRODUCT!$A$1:$G$501, MATCH(ORDERS!$D327, PRODUCT!$A$1:$A$501, 0), MATCH(ORDERS!I$1, PRODUCT!$A$1:$G$1, 0))</f>
        <v>Laptop</v>
      </c>
      <c r="J51" s="1" t="str">
        <f>INDEX(PRODUCT!$A$1:$G$501, MATCH(ORDERS!$D327, PRODUCT!$A$1:$A$501, 0), MATCH(ORDERS!J$1, PRODUCT!$A$1:$G$1, 0))</f>
        <v>Cash</v>
      </c>
      <c r="K51" s="1" t="str">
        <f>INDEX(PRODUCT!$A$1:$G$501, MATCH(ORDERS!$D327, PRODUCT!$A$1:$A$501, 0), MATCH(ORDERS!K$1, PRODUCT!$A$1:$G$1, 0))</f>
        <v>Female</v>
      </c>
      <c r="L51" s="10">
        <f>INDEX(PRODUCT!$A$1:$G$501, MATCH(ORDERS!$D327, PRODUCT!$A$1:$A$501, 0), MATCH(ORDERS!L$1, PRODUCT!$A$1:$G$1, 0))</f>
        <v>1072</v>
      </c>
      <c r="M51" s="12">
        <f t="shared" si="0"/>
        <v>7504</v>
      </c>
      <c r="N51" s="1" t="str">
        <f>_xlfn.XLOOKUP(ORDERS_TABLE[[#This Row],[CUSTOMER ID]],CUSTOMER!$A$1:$A$501,CUSTOMER!$J$1:$J$501,,0)</f>
        <v>Bronze</v>
      </c>
      <c r="O51" s="37">
        <v>4689</v>
      </c>
      <c r="P51" s="39">
        <v>4227</v>
      </c>
    </row>
    <row r="52" spans="1:16" x14ac:dyDescent="0.3">
      <c r="A52" s="7" t="s">
        <v>1608</v>
      </c>
      <c r="B52" s="24">
        <v>44709</v>
      </c>
      <c r="C52" s="1" t="s">
        <v>266</v>
      </c>
      <c r="D52" s="1" t="s">
        <v>2109</v>
      </c>
      <c r="E52" s="1">
        <v>9</v>
      </c>
      <c r="F52" s="1" t="str">
        <f>_xlfn.XLOOKUP(C52,CUSTOMER!$A$1:$A$501,CUSTOMER!$B$1:$B$501,,0)</f>
        <v>Sanjay Nath</v>
      </c>
      <c r="G52" s="1" t="str">
        <f>_xlfn.XLOOKUP(C52,CUSTOMER!$A$1:$A$501,CUSTOMER!$E$1:$E$501,,0)</f>
        <v>customer81@example.com</v>
      </c>
      <c r="H52" s="1" t="str">
        <f>_xlfn.XLOOKUP(C52,CUSTOMER!$A$1:$A$501,CUSTOMER!$G$1:$G$501,,0)</f>
        <v>Chennai</v>
      </c>
      <c r="I52" s="1" t="str">
        <f>INDEX(PRODUCT!$A$1:$G$501, MATCH(ORDERS!$D82, PRODUCT!$A$1:$A$501, 0), MATCH(ORDERS!I$1, PRODUCT!$A$1:$G$1, 0))</f>
        <v>Headphones</v>
      </c>
      <c r="J52" s="1" t="str">
        <f>INDEX(PRODUCT!$A$1:$G$501, MATCH(ORDERS!$D82, PRODUCT!$A$1:$A$501, 0), MATCH(ORDERS!J$1, PRODUCT!$A$1:$G$1, 0))</f>
        <v>Cash</v>
      </c>
      <c r="K52" s="1" t="str">
        <f>INDEX(PRODUCT!$A$1:$G$501, MATCH(ORDERS!$D82, PRODUCT!$A$1:$A$501, 0), MATCH(ORDERS!K$1, PRODUCT!$A$1:$G$1, 0))</f>
        <v>Female</v>
      </c>
      <c r="L52" s="10">
        <f>INDEX(PRODUCT!$A$1:$G$501, MATCH(ORDERS!$D82, PRODUCT!$A$1:$A$501, 0), MATCH(ORDERS!L$1, PRODUCT!$A$1:$G$1, 0))</f>
        <v>1323</v>
      </c>
      <c r="M52" s="12">
        <f t="shared" si="0"/>
        <v>11907</v>
      </c>
      <c r="N52" s="1" t="str">
        <f>_xlfn.XLOOKUP(ORDERS_TABLE[[#This Row],[CUSTOMER ID]],CUSTOMER!$A$1:$A$501,CUSTOMER!$J$1:$J$501,,0)</f>
        <v>Bronze</v>
      </c>
      <c r="O52" s="37">
        <v>4084</v>
      </c>
      <c r="P52" s="39">
        <v>4058</v>
      </c>
    </row>
    <row r="53" spans="1:16" x14ac:dyDescent="0.3">
      <c r="A53" s="7" t="s">
        <v>1771</v>
      </c>
      <c r="B53" s="24">
        <v>44713</v>
      </c>
      <c r="C53" s="1" t="s">
        <v>755</v>
      </c>
      <c r="D53" s="1" t="s">
        <v>2272</v>
      </c>
      <c r="E53" s="1">
        <v>9</v>
      </c>
      <c r="F53" s="1" t="str">
        <f>_xlfn.XLOOKUP(C53,CUSTOMER!$A$1:$A$501,CUSTOMER!$B$1:$B$501,,0)</f>
        <v>Ashish Saini</v>
      </c>
      <c r="G53" s="1" t="str">
        <f>_xlfn.XLOOKUP(C53,CUSTOMER!$A$1:$A$501,CUSTOMER!$E$1:$E$501,,0)</f>
        <v>customer244@example.com</v>
      </c>
      <c r="H53" s="1" t="str">
        <f>_xlfn.XLOOKUP(C53,CUSTOMER!$A$1:$A$501,CUSTOMER!$G$1:$G$501,,0)</f>
        <v>Mumbai</v>
      </c>
      <c r="I53" s="1" t="str">
        <f>INDEX(PRODUCT!$A$1:$G$501, MATCH(ORDERS!$D245, PRODUCT!$A$1:$A$501, 0), MATCH(ORDERS!I$1, PRODUCT!$A$1:$G$1, 0))</f>
        <v>Tablet</v>
      </c>
      <c r="J53" s="1" t="str">
        <f>INDEX(PRODUCT!$A$1:$G$501, MATCH(ORDERS!$D245, PRODUCT!$A$1:$A$501, 0), MATCH(ORDERS!J$1, PRODUCT!$A$1:$G$1, 0))</f>
        <v>NetBanking</v>
      </c>
      <c r="K53" s="1" t="str">
        <f>INDEX(PRODUCT!$A$1:$G$501, MATCH(ORDERS!$D245, PRODUCT!$A$1:$A$501, 0), MATCH(ORDERS!K$1, PRODUCT!$A$1:$G$1, 0))</f>
        <v>Male</v>
      </c>
      <c r="L53" s="10">
        <f>INDEX(PRODUCT!$A$1:$G$501, MATCH(ORDERS!$D245, PRODUCT!$A$1:$A$501, 0), MATCH(ORDERS!L$1, PRODUCT!$A$1:$G$1, 0))</f>
        <v>501</v>
      </c>
      <c r="M53" s="12">
        <f t="shared" si="0"/>
        <v>4509</v>
      </c>
      <c r="N53" s="1" t="str">
        <f>_xlfn.XLOOKUP(ORDERS_TABLE[[#This Row],[CUSTOMER ID]],CUSTOMER!$A$1:$A$501,CUSTOMER!$J$1:$J$501,,0)</f>
        <v>Bronze</v>
      </c>
      <c r="O53" s="37">
        <v>4265</v>
      </c>
      <c r="P53" s="39">
        <v>4173</v>
      </c>
    </row>
    <row r="54" spans="1:16" x14ac:dyDescent="0.3">
      <c r="A54" s="7" t="s">
        <v>1695</v>
      </c>
      <c r="B54" s="24">
        <v>44713</v>
      </c>
      <c r="C54" s="1" t="s">
        <v>527</v>
      </c>
      <c r="D54" s="1" t="s">
        <v>2196</v>
      </c>
      <c r="E54" s="1">
        <v>5</v>
      </c>
      <c r="F54" s="1" t="str">
        <f>_xlfn.XLOOKUP(C54,CUSTOMER!$A$1:$A$501,CUSTOMER!$B$1:$B$501,,0)</f>
        <v>Khushi Subramanian</v>
      </c>
      <c r="G54" s="1" t="str">
        <f>_xlfn.XLOOKUP(C54,CUSTOMER!$A$1:$A$501,CUSTOMER!$E$1:$E$501,,0)</f>
        <v>customer168@example.com</v>
      </c>
      <c r="H54" s="1" t="str">
        <f>_xlfn.XLOOKUP(C54,CUSTOMER!$A$1:$A$501,CUSTOMER!$G$1:$G$501,,0)</f>
        <v>Mumbai</v>
      </c>
      <c r="I54" s="1" t="str">
        <f>INDEX(PRODUCT!$A$1:$G$501, MATCH(ORDERS!$D169, PRODUCT!$A$1:$A$501, 0), MATCH(ORDERS!I$1, PRODUCT!$A$1:$G$1, 0))</f>
        <v>Headphones</v>
      </c>
      <c r="J54" s="1" t="str">
        <f>INDEX(PRODUCT!$A$1:$G$501, MATCH(ORDERS!$D169, PRODUCT!$A$1:$A$501, 0), MATCH(ORDERS!J$1, PRODUCT!$A$1:$G$1, 0))</f>
        <v>Card</v>
      </c>
      <c r="K54" s="1" t="str">
        <f>INDEX(PRODUCT!$A$1:$G$501, MATCH(ORDERS!$D169, PRODUCT!$A$1:$A$501, 0), MATCH(ORDERS!K$1, PRODUCT!$A$1:$G$1, 0))</f>
        <v>Female</v>
      </c>
      <c r="L54" s="10">
        <f>INDEX(PRODUCT!$A$1:$G$501, MATCH(ORDERS!$D169, PRODUCT!$A$1:$A$501, 0), MATCH(ORDERS!L$1, PRODUCT!$A$1:$G$1, 0))</f>
        <v>1694</v>
      </c>
      <c r="M54" s="12">
        <f t="shared" si="0"/>
        <v>8470</v>
      </c>
      <c r="N54" s="1" t="str">
        <f>_xlfn.XLOOKUP(ORDERS_TABLE[[#This Row],[CUSTOMER ID]],CUSTOMER!$A$1:$A$501,CUSTOMER!$J$1:$J$501,,0)</f>
        <v>Gold</v>
      </c>
      <c r="O54" s="37">
        <v>4581</v>
      </c>
      <c r="P54" s="39">
        <v>4254</v>
      </c>
    </row>
    <row r="55" spans="1:16" x14ac:dyDescent="0.3">
      <c r="A55" s="7" t="s">
        <v>2009</v>
      </c>
      <c r="B55" s="24">
        <v>44715</v>
      </c>
      <c r="C55" s="1" t="s">
        <v>1469</v>
      </c>
      <c r="D55" s="1" t="s">
        <v>2510</v>
      </c>
      <c r="E55" s="1">
        <v>6</v>
      </c>
      <c r="F55" s="1" t="str">
        <f>_xlfn.XLOOKUP(C55,CUSTOMER!$A$1:$A$501,CUSTOMER!$B$1:$B$501,,0)</f>
        <v>Radhika Datta</v>
      </c>
      <c r="G55" s="1" t="str">
        <f>_xlfn.XLOOKUP(C55,CUSTOMER!$A$1:$A$501,CUSTOMER!$E$1:$E$501,,0)</f>
        <v>customer482@example.com</v>
      </c>
      <c r="H55" s="1" t="str">
        <f>_xlfn.XLOOKUP(C55,CUSTOMER!$A$1:$A$501,CUSTOMER!$G$1:$G$501,,0)</f>
        <v>Pune</v>
      </c>
      <c r="I55" s="1" t="str">
        <f>INDEX(PRODUCT!$A$1:$G$501, MATCH(ORDERS!$D483, PRODUCT!$A$1:$A$501, 0), MATCH(ORDERS!I$1, PRODUCT!$A$1:$G$1, 0))</f>
        <v>Smartwatch</v>
      </c>
      <c r="J55" s="1" t="str">
        <f>INDEX(PRODUCT!$A$1:$G$501, MATCH(ORDERS!$D483, PRODUCT!$A$1:$A$501, 0), MATCH(ORDERS!J$1, PRODUCT!$A$1:$G$1, 0))</f>
        <v>NetBanking</v>
      </c>
      <c r="K55" s="1" t="str">
        <f>INDEX(PRODUCT!$A$1:$G$501, MATCH(ORDERS!$D483, PRODUCT!$A$1:$A$501, 0), MATCH(ORDERS!K$1, PRODUCT!$A$1:$G$1, 0))</f>
        <v>Female</v>
      </c>
      <c r="L55" s="10">
        <f>INDEX(PRODUCT!$A$1:$G$501, MATCH(ORDERS!$D483, PRODUCT!$A$1:$A$501, 0), MATCH(ORDERS!L$1, PRODUCT!$A$1:$G$1, 0))</f>
        <v>858</v>
      </c>
      <c r="M55" s="12">
        <f t="shared" si="0"/>
        <v>5148</v>
      </c>
      <c r="N55" s="1" t="str">
        <f>_xlfn.XLOOKUP(ORDERS_TABLE[[#This Row],[CUSTOMER ID]],CUSTOMER!$A$1:$A$501,CUSTOMER!$J$1:$J$501,,0)</f>
        <v>Gold</v>
      </c>
      <c r="O55" s="37">
        <v>2049</v>
      </c>
      <c r="P55" s="39">
        <v>4177</v>
      </c>
    </row>
    <row r="56" spans="1:16" x14ac:dyDescent="0.3">
      <c r="A56" s="7" t="s">
        <v>1861</v>
      </c>
      <c r="B56" s="24">
        <v>44722</v>
      </c>
      <c r="C56" s="1" t="s">
        <v>1025</v>
      </c>
      <c r="D56" s="1" t="s">
        <v>2362</v>
      </c>
      <c r="E56" s="1">
        <v>9</v>
      </c>
      <c r="F56" s="1" t="str">
        <f>_xlfn.XLOOKUP(C56,CUSTOMER!$A$1:$A$501,CUSTOMER!$B$1:$B$501,,0)</f>
        <v>Mitali Choudhary</v>
      </c>
      <c r="G56" s="1" t="str">
        <f>_xlfn.XLOOKUP(C56,CUSTOMER!$A$1:$A$501,CUSTOMER!$E$1:$E$501,,0)</f>
        <v>customer334@example.com</v>
      </c>
      <c r="H56" s="1" t="str">
        <f>_xlfn.XLOOKUP(C56,CUSTOMER!$A$1:$A$501,CUSTOMER!$G$1:$G$501,,0)</f>
        <v>Bangalore</v>
      </c>
      <c r="I56" s="1" t="str">
        <f>INDEX(PRODUCT!$A$1:$G$501, MATCH(ORDERS!$D335, PRODUCT!$A$1:$A$501, 0), MATCH(ORDERS!I$1, PRODUCT!$A$1:$G$1, 0))</f>
        <v>Laptop</v>
      </c>
      <c r="J56" s="1" t="str">
        <f>INDEX(PRODUCT!$A$1:$G$501, MATCH(ORDERS!$D335, PRODUCT!$A$1:$A$501, 0), MATCH(ORDERS!J$1, PRODUCT!$A$1:$G$1, 0))</f>
        <v>NetBanking</v>
      </c>
      <c r="K56" s="1" t="str">
        <f>INDEX(PRODUCT!$A$1:$G$501, MATCH(ORDERS!$D335, PRODUCT!$A$1:$A$501, 0), MATCH(ORDERS!K$1, PRODUCT!$A$1:$G$1, 0))</f>
        <v>Female</v>
      </c>
      <c r="L56" s="10">
        <f>INDEX(PRODUCT!$A$1:$G$501, MATCH(ORDERS!$D335, PRODUCT!$A$1:$A$501, 0), MATCH(ORDERS!L$1, PRODUCT!$A$1:$G$1, 0))</f>
        <v>525</v>
      </c>
      <c r="M56" s="12">
        <f t="shared" si="0"/>
        <v>4725</v>
      </c>
      <c r="N56" s="1" t="str">
        <f>_xlfn.XLOOKUP(ORDERS_TABLE[[#This Row],[CUSTOMER ID]],CUSTOMER!$A$1:$A$501,CUSTOMER!$J$1:$J$501,,0)</f>
        <v>Bronze</v>
      </c>
      <c r="O56" s="37">
        <v>2390</v>
      </c>
      <c r="P56" s="39">
        <v>4420</v>
      </c>
    </row>
    <row r="57" spans="1:16" x14ac:dyDescent="0.3">
      <c r="A57" s="7" t="s">
        <v>1903</v>
      </c>
      <c r="B57" s="24">
        <v>44723</v>
      </c>
      <c r="C57" s="1" t="s">
        <v>1151</v>
      </c>
      <c r="D57" s="1" t="s">
        <v>2404</v>
      </c>
      <c r="E57" s="1">
        <v>10</v>
      </c>
      <c r="F57" s="1" t="str">
        <f>_xlfn.XLOOKUP(C57,CUSTOMER!$A$1:$A$501,CUSTOMER!$B$1:$B$501,,0)</f>
        <v>Raina Yadav</v>
      </c>
      <c r="G57" s="1" t="str">
        <f>_xlfn.XLOOKUP(C57,CUSTOMER!$A$1:$A$501,CUSTOMER!$E$1:$E$501,,0)</f>
        <v>customer376@example.com</v>
      </c>
      <c r="H57" s="1" t="str">
        <f>_xlfn.XLOOKUP(C57,CUSTOMER!$A$1:$A$501,CUSTOMER!$G$1:$G$501,,0)</f>
        <v>Kolkata</v>
      </c>
      <c r="I57" s="1" t="str">
        <f>INDEX(PRODUCT!$A$1:$G$501, MATCH(ORDERS!$D377, PRODUCT!$A$1:$A$501, 0), MATCH(ORDERS!I$1, PRODUCT!$A$1:$G$1, 0))</f>
        <v>Smartwatch</v>
      </c>
      <c r="J57" s="1" t="str">
        <f>INDEX(PRODUCT!$A$1:$G$501, MATCH(ORDERS!$D377, PRODUCT!$A$1:$A$501, 0), MATCH(ORDERS!J$1, PRODUCT!$A$1:$G$1, 0))</f>
        <v>NetBanking</v>
      </c>
      <c r="K57" s="1" t="str">
        <f>INDEX(PRODUCT!$A$1:$G$501, MATCH(ORDERS!$D377, PRODUCT!$A$1:$A$501, 0), MATCH(ORDERS!K$1, PRODUCT!$A$1:$G$1, 0))</f>
        <v>Female</v>
      </c>
      <c r="L57" s="10">
        <f>INDEX(PRODUCT!$A$1:$G$501, MATCH(ORDERS!$D377, PRODUCT!$A$1:$A$501, 0), MATCH(ORDERS!L$1, PRODUCT!$A$1:$G$1, 0))</f>
        <v>692</v>
      </c>
      <c r="M57" s="12">
        <f t="shared" si="0"/>
        <v>6920</v>
      </c>
      <c r="N57" s="1" t="str">
        <f>_xlfn.XLOOKUP(ORDERS_TABLE[[#This Row],[CUSTOMER ID]],CUSTOMER!$A$1:$A$501,CUSTOMER!$J$1:$J$501,,0)</f>
        <v>Bronze</v>
      </c>
      <c r="O57" s="37">
        <v>2084</v>
      </c>
      <c r="P57" s="39">
        <v>4150</v>
      </c>
    </row>
    <row r="58" spans="1:16" x14ac:dyDescent="0.3">
      <c r="A58" s="7" t="s">
        <v>1542</v>
      </c>
      <c r="B58" s="24">
        <v>44728</v>
      </c>
      <c r="C58" s="1" t="s">
        <v>67</v>
      </c>
      <c r="D58" s="1" t="s">
        <v>2043</v>
      </c>
      <c r="E58" s="1">
        <v>9</v>
      </c>
      <c r="F58" s="1" t="str">
        <f>_xlfn.XLOOKUP(C58,CUSTOMER!$A$1:$A$501,CUSTOMER!$B$1:$B$501,,0)</f>
        <v>Harsh Pawar</v>
      </c>
      <c r="G58" s="1" t="str">
        <f>_xlfn.XLOOKUP(C58,CUSTOMER!$A$1:$A$501,CUSTOMER!$E$1:$E$501,,0)</f>
        <v>customer15@example.com</v>
      </c>
      <c r="H58" s="1" t="str">
        <f>_xlfn.XLOOKUP(C58,CUSTOMER!$A$1:$A$501,CUSTOMER!$G$1:$G$501,,0)</f>
        <v>Hyderabad</v>
      </c>
      <c r="I58" s="1" t="str">
        <f>INDEX(PRODUCT!$A$1:$G$501, MATCH(ORDERS!$D16, PRODUCT!$A$1:$A$501, 0), MATCH(ORDERS!I$1, PRODUCT!$A$1:$G$1, 0))</f>
        <v>Laptop</v>
      </c>
      <c r="J58" s="1" t="str">
        <f>INDEX(PRODUCT!$A$1:$G$501, MATCH(ORDERS!$D16, PRODUCT!$A$1:$A$501, 0), MATCH(ORDERS!J$1, PRODUCT!$A$1:$G$1, 0))</f>
        <v>Card</v>
      </c>
      <c r="K58" s="1" t="str">
        <f>INDEX(PRODUCT!$A$1:$G$501, MATCH(ORDERS!$D16, PRODUCT!$A$1:$A$501, 0), MATCH(ORDERS!K$1, PRODUCT!$A$1:$G$1, 0))</f>
        <v>Female</v>
      </c>
      <c r="L58" s="10">
        <f>INDEX(PRODUCT!$A$1:$G$501, MATCH(ORDERS!$D16, PRODUCT!$A$1:$A$501, 0), MATCH(ORDERS!L$1, PRODUCT!$A$1:$G$1, 0))</f>
        <v>693</v>
      </c>
      <c r="M58" s="12">
        <f t="shared" si="0"/>
        <v>6237</v>
      </c>
      <c r="N58" s="1" t="str">
        <f>_xlfn.XLOOKUP(ORDERS_TABLE[[#This Row],[CUSTOMER ID]],CUSTOMER!$A$1:$A$501,CUSTOMER!$J$1:$J$501,,0)</f>
        <v>Silver</v>
      </c>
      <c r="O58" s="37">
        <v>3678</v>
      </c>
      <c r="P58" s="39">
        <v>4157</v>
      </c>
    </row>
    <row r="59" spans="1:16" x14ac:dyDescent="0.3">
      <c r="A59" s="7" t="s">
        <v>1560</v>
      </c>
      <c r="B59" s="24">
        <v>44737</v>
      </c>
      <c r="C59" s="1" t="s">
        <v>122</v>
      </c>
      <c r="D59" s="1" t="s">
        <v>2061</v>
      </c>
      <c r="E59" s="1">
        <v>9</v>
      </c>
      <c r="F59" s="1" t="str">
        <f>_xlfn.XLOOKUP(C59,CUSTOMER!$A$1:$A$501,CUSTOMER!$B$1:$B$501,,0)</f>
        <v>Abhay Jha</v>
      </c>
      <c r="G59" s="1" t="str">
        <f>_xlfn.XLOOKUP(C59,CUSTOMER!$A$1:$A$501,CUSTOMER!$E$1:$E$501,,0)</f>
        <v>customer33@example.com</v>
      </c>
      <c r="H59" s="1" t="str">
        <f>_xlfn.XLOOKUP(C59,CUSTOMER!$A$1:$A$501,CUSTOMER!$G$1:$G$501,,0)</f>
        <v>Bangalore</v>
      </c>
      <c r="I59" s="1" t="str">
        <f>INDEX(PRODUCT!$A$1:$G$501, MATCH(ORDERS!$D34, PRODUCT!$A$1:$A$501, 0), MATCH(ORDERS!I$1, PRODUCT!$A$1:$G$1, 0))</f>
        <v>Tablet</v>
      </c>
      <c r="J59" s="1" t="str">
        <f>INDEX(PRODUCT!$A$1:$G$501, MATCH(ORDERS!$D34, PRODUCT!$A$1:$A$501, 0), MATCH(ORDERS!J$1, PRODUCT!$A$1:$G$1, 0))</f>
        <v>Cash</v>
      </c>
      <c r="K59" s="1" t="str">
        <f>INDEX(PRODUCT!$A$1:$G$501, MATCH(ORDERS!$D34, PRODUCT!$A$1:$A$501, 0), MATCH(ORDERS!K$1, PRODUCT!$A$1:$G$1, 0))</f>
        <v>Female</v>
      </c>
      <c r="L59" s="10">
        <f>INDEX(PRODUCT!$A$1:$G$501, MATCH(ORDERS!$D34, PRODUCT!$A$1:$A$501, 0), MATCH(ORDERS!L$1, PRODUCT!$A$1:$G$1, 0))</f>
        <v>434</v>
      </c>
      <c r="M59" s="12">
        <f t="shared" si="0"/>
        <v>3906</v>
      </c>
      <c r="N59" s="1" t="str">
        <f>_xlfn.XLOOKUP(ORDERS_TABLE[[#This Row],[CUSTOMER ID]],CUSTOMER!$A$1:$A$501,CUSTOMER!$J$1:$J$501,,0)</f>
        <v>Gold</v>
      </c>
      <c r="O59" s="37">
        <v>3348</v>
      </c>
      <c r="P59" s="39">
        <v>4181</v>
      </c>
    </row>
    <row r="60" spans="1:16" x14ac:dyDescent="0.3">
      <c r="A60" s="7" t="s">
        <v>1615</v>
      </c>
      <c r="B60" s="24">
        <v>44739</v>
      </c>
      <c r="C60" s="1" t="s">
        <v>287</v>
      </c>
      <c r="D60" s="1" t="s">
        <v>2116</v>
      </c>
      <c r="E60" s="1">
        <v>5</v>
      </c>
      <c r="F60" s="1" t="str">
        <f>_xlfn.XLOOKUP(C60,CUSTOMER!$A$1:$A$501,CUSTOMER!$B$1:$B$501,,0)</f>
        <v>Sunita Trivedi</v>
      </c>
      <c r="G60" s="1" t="str">
        <f>_xlfn.XLOOKUP(C60,CUSTOMER!$A$1:$A$501,CUSTOMER!$E$1:$E$501,,0)</f>
        <v>customer88@example.com</v>
      </c>
      <c r="H60" s="1" t="str">
        <f>_xlfn.XLOOKUP(C60,CUSTOMER!$A$1:$A$501,CUSTOMER!$G$1:$G$501,,0)</f>
        <v>Kolkata</v>
      </c>
      <c r="I60" s="1" t="str">
        <f>INDEX(PRODUCT!$A$1:$G$501, MATCH(ORDERS!$D89, PRODUCT!$A$1:$A$501, 0), MATCH(ORDERS!I$1, PRODUCT!$A$1:$G$1, 0))</f>
        <v>Laptop</v>
      </c>
      <c r="J60" s="1" t="str">
        <f>INDEX(PRODUCT!$A$1:$G$501, MATCH(ORDERS!$D89, PRODUCT!$A$1:$A$501, 0), MATCH(ORDERS!J$1, PRODUCT!$A$1:$G$1, 0))</f>
        <v>UPI</v>
      </c>
      <c r="K60" s="1" t="str">
        <f>INDEX(PRODUCT!$A$1:$G$501, MATCH(ORDERS!$D89, PRODUCT!$A$1:$A$501, 0), MATCH(ORDERS!K$1, PRODUCT!$A$1:$G$1, 0))</f>
        <v>Female</v>
      </c>
      <c r="L60" s="10">
        <f>INDEX(PRODUCT!$A$1:$G$501, MATCH(ORDERS!$D89, PRODUCT!$A$1:$A$501, 0), MATCH(ORDERS!L$1, PRODUCT!$A$1:$G$1, 0))</f>
        <v>439</v>
      </c>
      <c r="M60" s="12">
        <f t="shared" si="0"/>
        <v>2195</v>
      </c>
      <c r="N60" s="1" t="str">
        <f>_xlfn.XLOOKUP(ORDERS_TABLE[[#This Row],[CUSTOMER ID]],CUSTOMER!$A$1:$A$501,CUSTOMER!$J$1:$J$501,,0)</f>
        <v>Silver</v>
      </c>
      <c r="O60" s="37">
        <v>4201</v>
      </c>
      <c r="P60" s="39">
        <v>4206</v>
      </c>
    </row>
    <row r="61" spans="1:16" x14ac:dyDescent="0.3">
      <c r="A61" s="7" t="s">
        <v>1706</v>
      </c>
      <c r="B61" s="24">
        <v>44739</v>
      </c>
      <c r="C61" s="1" t="s">
        <v>560</v>
      </c>
      <c r="D61" s="1" t="s">
        <v>2207</v>
      </c>
      <c r="E61" s="1">
        <v>8</v>
      </c>
      <c r="F61" s="1" t="str">
        <f>_xlfn.XLOOKUP(C61,CUSTOMER!$A$1:$A$501,CUSTOMER!$B$1:$B$501,,0)</f>
        <v>Pooja Jha</v>
      </c>
      <c r="G61" s="1" t="str">
        <f>_xlfn.XLOOKUP(C61,CUSTOMER!$A$1:$A$501,CUSTOMER!$E$1:$E$501,,0)</f>
        <v>customer179@example.com</v>
      </c>
      <c r="H61" s="1" t="str">
        <f>_xlfn.XLOOKUP(C61,CUSTOMER!$A$1:$A$501,CUSTOMER!$G$1:$G$501,,0)</f>
        <v>Hyderabad</v>
      </c>
      <c r="I61" s="1" t="str">
        <f>INDEX(PRODUCT!$A$1:$G$501, MATCH(ORDERS!$D180, PRODUCT!$A$1:$A$501, 0), MATCH(ORDERS!I$1, PRODUCT!$A$1:$G$1, 0))</f>
        <v>Smartwatch</v>
      </c>
      <c r="J61" s="1" t="str">
        <f>INDEX(PRODUCT!$A$1:$G$501, MATCH(ORDERS!$D180, PRODUCT!$A$1:$A$501, 0), MATCH(ORDERS!J$1, PRODUCT!$A$1:$G$1, 0))</f>
        <v>Cash</v>
      </c>
      <c r="K61" s="1" t="str">
        <f>INDEX(PRODUCT!$A$1:$G$501, MATCH(ORDERS!$D180, PRODUCT!$A$1:$A$501, 0), MATCH(ORDERS!K$1, PRODUCT!$A$1:$G$1, 0))</f>
        <v>Male</v>
      </c>
      <c r="L61" s="10">
        <f>INDEX(PRODUCT!$A$1:$G$501, MATCH(ORDERS!$D180, PRODUCT!$A$1:$A$501, 0), MATCH(ORDERS!L$1, PRODUCT!$A$1:$G$1, 0))</f>
        <v>405</v>
      </c>
      <c r="M61" s="12">
        <f t="shared" si="0"/>
        <v>3240</v>
      </c>
      <c r="N61" s="1" t="str">
        <f>_xlfn.XLOOKUP(ORDERS_TABLE[[#This Row],[CUSTOMER ID]],CUSTOMER!$A$1:$A$501,CUSTOMER!$J$1:$J$501,,0)</f>
        <v>Gold</v>
      </c>
      <c r="O61" s="37">
        <v>2027</v>
      </c>
      <c r="P61" s="39">
        <v>4140</v>
      </c>
    </row>
    <row r="62" spans="1:16" x14ac:dyDescent="0.3">
      <c r="A62" s="7" t="s">
        <v>1866</v>
      </c>
      <c r="B62" s="24">
        <v>44741</v>
      </c>
      <c r="C62" s="1" t="s">
        <v>1040</v>
      </c>
      <c r="D62" s="1" t="s">
        <v>2367</v>
      </c>
      <c r="E62" s="1">
        <v>10</v>
      </c>
      <c r="F62" s="1" t="str">
        <f>_xlfn.XLOOKUP(C62,CUSTOMER!$A$1:$A$501,CUSTOMER!$B$1:$B$501,,0)</f>
        <v>Mira Bansal</v>
      </c>
      <c r="G62" s="1" t="str">
        <f>_xlfn.XLOOKUP(C62,CUSTOMER!$A$1:$A$501,CUSTOMER!$E$1:$E$501,,0)</f>
        <v>customer339@example.com</v>
      </c>
      <c r="H62" s="1" t="str">
        <f>_xlfn.XLOOKUP(C62,CUSTOMER!$A$1:$A$501,CUSTOMER!$G$1:$G$501,,0)</f>
        <v>Pune</v>
      </c>
      <c r="I62" s="1" t="str">
        <f>INDEX(PRODUCT!$A$1:$G$501, MATCH(ORDERS!$D340, PRODUCT!$A$1:$A$501, 0), MATCH(ORDERS!I$1, PRODUCT!$A$1:$G$1, 0))</f>
        <v>Headphones</v>
      </c>
      <c r="J62" s="1" t="str">
        <f>INDEX(PRODUCT!$A$1:$G$501, MATCH(ORDERS!$D340, PRODUCT!$A$1:$A$501, 0), MATCH(ORDERS!J$1, PRODUCT!$A$1:$G$1, 0))</f>
        <v>Card</v>
      </c>
      <c r="K62" s="1" t="str">
        <f>INDEX(PRODUCT!$A$1:$G$501, MATCH(ORDERS!$D340, PRODUCT!$A$1:$A$501, 0), MATCH(ORDERS!K$1, PRODUCT!$A$1:$G$1, 0))</f>
        <v>Female</v>
      </c>
      <c r="L62" s="10">
        <f>INDEX(PRODUCT!$A$1:$G$501, MATCH(ORDERS!$D340, PRODUCT!$A$1:$A$501, 0), MATCH(ORDERS!L$1, PRODUCT!$A$1:$G$1, 0))</f>
        <v>1696</v>
      </c>
      <c r="M62" s="12">
        <f t="shared" si="0"/>
        <v>16960</v>
      </c>
      <c r="N62" s="1" t="str">
        <f>_xlfn.XLOOKUP(ORDERS_TABLE[[#This Row],[CUSTOMER ID]],CUSTOMER!$A$1:$A$501,CUSTOMER!$J$1:$J$501,,0)</f>
        <v>Gold</v>
      </c>
      <c r="O62" s="37">
        <v>2140</v>
      </c>
      <c r="P62" s="39">
        <v>4371</v>
      </c>
    </row>
    <row r="63" spans="1:16" x14ac:dyDescent="0.3">
      <c r="A63" s="7" t="s">
        <v>1918</v>
      </c>
      <c r="B63" s="24">
        <v>44743</v>
      </c>
      <c r="C63" s="1" t="s">
        <v>1196</v>
      </c>
      <c r="D63" s="1" t="s">
        <v>2419</v>
      </c>
      <c r="E63" s="1">
        <v>6</v>
      </c>
      <c r="F63" s="1" t="str">
        <f>_xlfn.XLOOKUP(C63,CUSTOMER!$A$1:$A$501,CUSTOMER!$B$1:$B$501,,0)</f>
        <v>Rohit Mehra</v>
      </c>
      <c r="G63" s="1" t="str">
        <f>_xlfn.XLOOKUP(C63,CUSTOMER!$A$1:$A$501,CUSTOMER!$E$1:$E$501,,0)</f>
        <v>customer391@example.com</v>
      </c>
      <c r="H63" s="1" t="str">
        <f>_xlfn.XLOOKUP(C63,CUSTOMER!$A$1:$A$501,CUSTOMER!$G$1:$G$501,,0)</f>
        <v>Mumbai</v>
      </c>
      <c r="I63" s="1" t="str">
        <f>INDEX(PRODUCT!$A$1:$G$501, MATCH(ORDERS!$D392, PRODUCT!$A$1:$A$501, 0), MATCH(ORDERS!I$1, PRODUCT!$A$1:$G$1, 0))</f>
        <v>Headphones</v>
      </c>
      <c r="J63" s="1" t="str">
        <f>INDEX(PRODUCT!$A$1:$G$501, MATCH(ORDERS!$D392, PRODUCT!$A$1:$A$501, 0), MATCH(ORDERS!J$1, PRODUCT!$A$1:$G$1, 0))</f>
        <v>Cash</v>
      </c>
      <c r="K63" s="1" t="str">
        <f>INDEX(PRODUCT!$A$1:$G$501, MATCH(ORDERS!$D392, PRODUCT!$A$1:$A$501, 0), MATCH(ORDERS!K$1, PRODUCT!$A$1:$G$1, 0))</f>
        <v>Male</v>
      </c>
      <c r="L63" s="10">
        <f>INDEX(PRODUCT!$A$1:$G$501, MATCH(ORDERS!$D392, PRODUCT!$A$1:$A$501, 0), MATCH(ORDERS!L$1, PRODUCT!$A$1:$G$1, 0))</f>
        <v>1034</v>
      </c>
      <c r="M63" s="12">
        <f t="shared" si="0"/>
        <v>6204</v>
      </c>
      <c r="N63" s="1" t="str">
        <f>_xlfn.XLOOKUP(ORDERS_TABLE[[#This Row],[CUSTOMER ID]],CUSTOMER!$A$1:$A$501,CUSTOMER!$J$1:$J$501,,0)</f>
        <v>Gold</v>
      </c>
      <c r="O63" s="37">
        <v>3153</v>
      </c>
      <c r="P63" s="39">
        <v>4270</v>
      </c>
    </row>
    <row r="64" spans="1:16" x14ac:dyDescent="0.3">
      <c r="A64" s="7" t="s">
        <v>1598</v>
      </c>
      <c r="B64" s="24">
        <v>44745</v>
      </c>
      <c r="C64" s="1" t="s">
        <v>236</v>
      </c>
      <c r="D64" s="1" t="s">
        <v>2099</v>
      </c>
      <c r="E64" s="1">
        <v>7</v>
      </c>
      <c r="F64" s="1" t="str">
        <f>_xlfn.XLOOKUP(C64,CUSTOMER!$A$1:$A$501,CUSTOMER!$B$1:$B$501,,0)</f>
        <v>Lakshay Malhotra</v>
      </c>
      <c r="G64" s="1" t="str">
        <f>_xlfn.XLOOKUP(C64,CUSTOMER!$A$1:$A$501,CUSTOMER!$E$1:$E$501,,0)</f>
        <v>customer71@example.com</v>
      </c>
      <c r="H64" s="1" t="str">
        <f>_xlfn.XLOOKUP(C64,CUSTOMER!$A$1:$A$501,CUSTOMER!$G$1:$G$501,,0)</f>
        <v>Mumbai</v>
      </c>
      <c r="I64" s="1" t="str">
        <f>INDEX(PRODUCT!$A$1:$G$501, MATCH(ORDERS!$D72, PRODUCT!$A$1:$A$501, 0), MATCH(ORDERS!I$1, PRODUCT!$A$1:$G$1, 0))</f>
        <v>Mobile</v>
      </c>
      <c r="J64" s="1" t="str">
        <f>INDEX(PRODUCT!$A$1:$G$501, MATCH(ORDERS!$D72, PRODUCT!$A$1:$A$501, 0), MATCH(ORDERS!J$1, PRODUCT!$A$1:$G$1, 0))</f>
        <v>NetBanking</v>
      </c>
      <c r="K64" s="1" t="str">
        <f>INDEX(PRODUCT!$A$1:$G$501, MATCH(ORDERS!$D72, PRODUCT!$A$1:$A$501, 0), MATCH(ORDERS!K$1, PRODUCT!$A$1:$G$1, 0))</f>
        <v>Female</v>
      </c>
      <c r="L64" s="10">
        <f>INDEX(PRODUCT!$A$1:$G$501, MATCH(ORDERS!$D72, PRODUCT!$A$1:$A$501, 0), MATCH(ORDERS!L$1, PRODUCT!$A$1:$G$1, 0))</f>
        <v>1204</v>
      </c>
      <c r="M64" s="12">
        <f t="shared" si="0"/>
        <v>8428</v>
      </c>
      <c r="N64" s="1" t="str">
        <f>_xlfn.XLOOKUP(ORDERS_TABLE[[#This Row],[CUSTOMER ID]],CUSTOMER!$A$1:$A$501,CUSTOMER!$J$1:$J$501,,0)</f>
        <v>Bronze</v>
      </c>
      <c r="O64" s="37">
        <v>2814</v>
      </c>
      <c r="P64" s="39">
        <v>4386</v>
      </c>
    </row>
    <row r="65" spans="1:16" x14ac:dyDescent="0.3">
      <c r="A65" s="7" t="s">
        <v>2022</v>
      </c>
      <c r="B65" s="24">
        <v>44745</v>
      </c>
      <c r="C65" s="1" t="s">
        <v>1508</v>
      </c>
      <c r="D65" s="1" t="s">
        <v>2523</v>
      </c>
      <c r="E65" s="1">
        <v>8</v>
      </c>
      <c r="F65" s="1" t="str">
        <f>_xlfn.XLOOKUP(C65,CUSTOMER!$A$1:$A$501,CUSTOMER!$B$1:$B$501,,0)</f>
        <v>Pooja Gupta</v>
      </c>
      <c r="G65" s="1" t="str">
        <f>_xlfn.XLOOKUP(C65,CUSTOMER!$A$1:$A$501,CUSTOMER!$E$1:$E$501,,0)</f>
        <v>customer495@example.com</v>
      </c>
      <c r="H65" s="1" t="str">
        <f>_xlfn.XLOOKUP(C65,CUSTOMER!$A$1:$A$501,CUSTOMER!$G$1:$G$501,,0)</f>
        <v>Chennai</v>
      </c>
      <c r="I65" s="1" t="str">
        <f>INDEX(PRODUCT!$A$1:$G$501, MATCH(ORDERS!$D496, PRODUCT!$A$1:$A$501, 0), MATCH(ORDERS!I$1, PRODUCT!$A$1:$G$1, 0))</f>
        <v>Smartwatch</v>
      </c>
      <c r="J65" s="1" t="str">
        <f>INDEX(PRODUCT!$A$1:$G$501, MATCH(ORDERS!$D496, PRODUCT!$A$1:$A$501, 0), MATCH(ORDERS!J$1, PRODUCT!$A$1:$G$1, 0))</f>
        <v>Cash</v>
      </c>
      <c r="K65" s="1" t="str">
        <f>INDEX(PRODUCT!$A$1:$G$501, MATCH(ORDERS!$D496, PRODUCT!$A$1:$A$501, 0), MATCH(ORDERS!K$1, PRODUCT!$A$1:$G$1, 0))</f>
        <v>Female</v>
      </c>
      <c r="L65" s="10">
        <f>INDEX(PRODUCT!$A$1:$G$501, MATCH(ORDERS!$D496, PRODUCT!$A$1:$A$501, 0), MATCH(ORDERS!L$1, PRODUCT!$A$1:$G$1, 0))</f>
        <v>1183</v>
      </c>
      <c r="M65" s="12">
        <f t="shared" si="0"/>
        <v>9464</v>
      </c>
      <c r="N65" s="1" t="str">
        <f>_xlfn.XLOOKUP(ORDERS_TABLE[[#This Row],[CUSTOMER ID]],CUSTOMER!$A$1:$A$501,CUSTOMER!$J$1:$J$501,,0)</f>
        <v>Gold</v>
      </c>
      <c r="O65" s="37">
        <v>3280</v>
      </c>
      <c r="P65" s="39">
        <v>4329</v>
      </c>
    </row>
    <row r="66" spans="1:16" x14ac:dyDescent="0.3">
      <c r="A66" s="7" t="s">
        <v>1844</v>
      </c>
      <c r="B66" s="24">
        <v>44756</v>
      </c>
      <c r="C66" s="1" t="s">
        <v>974</v>
      </c>
      <c r="D66" s="1" t="s">
        <v>2345</v>
      </c>
      <c r="E66" s="1">
        <v>5</v>
      </c>
      <c r="F66" s="1" t="str">
        <f>_xlfn.XLOOKUP(C66,CUSTOMER!$A$1:$A$501,CUSTOMER!$B$1:$B$501,,0)</f>
        <v>Vidhi Chatterjee</v>
      </c>
      <c r="G66" s="1" t="str">
        <f>_xlfn.XLOOKUP(C66,CUSTOMER!$A$1:$A$501,CUSTOMER!$E$1:$E$501,,0)</f>
        <v>customer317@example.com</v>
      </c>
      <c r="H66" s="1" t="str">
        <f>_xlfn.XLOOKUP(C66,CUSTOMER!$A$1:$A$501,CUSTOMER!$G$1:$G$501,,0)</f>
        <v>Bangalore</v>
      </c>
      <c r="I66" s="1" t="str">
        <f>INDEX(PRODUCT!$A$1:$G$501, MATCH(ORDERS!$D318, PRODUCT!$A$1:$A$501, 0), MATCH(ORDERS!I$1, PRODUCT!$A$1:$G$1, 0))</f>
        <v>Mobile</v>
      </c>
      <c r="J66" s="1" t="str">
        <f>INDEX(PRODUCT!$A$1:$G$501, MATCH(ORDERS!$D318, PRODUCT!$A$1:$A$501, 0), MATCH(ORDERS!J$1, PRODUCT!$A$1:$G$1, 0))</f>
        <v>NetBanking</v>
      </c>
      <c r="K66" s="1" t="str">
        <f>INDEX(PRODUCT!$A$1:$G$501, MATCH(ORDERS!$D318, PRODUCT!$A$1:$A$501, 0), MATCH(ORDERS!K$1, PRODUCT!$A$1:$G$1, 0))</f>
        <v>Female</v>
      </c>
      <c r="L66" s="10">
        <f>INDEX(PRODUCT!$A$1:$G$501, MATCH(ORDERS!$D318, PRODUCT!$A$1:$A$501, 0), MATCH(ORDERS!L$1, PRODUCT!$A$1:$G$1, 0))</f>
        <v>1896</v>
      </c>
      <c r="M66" s="12">
        <f t="shared" ref="M66:M129" si="1">L66*E66</f>
        <v>9480</v>
      </c>
      <c r="N66" s="1" t="str">
        <f>_xlfn.XLOOKUP(ORDERS_TABLE[[#This Row],[CUSTOMER ID]],CUSTOMER!$A$1:$A$501,CUSTOMER!$J$1:$J$501,,0)</f>
        <v>Bronze</v>
      </c>
      <c r="O66" s="37">
        <v>3341</v>
      </c>
      <c r="P66" s="39">
        <v>4497</v>
      </c>
    </row>
    <row r="67" spans="1:16" x14ac:dyDescent="0.3">
      <c r="A67" s="7" t="s">
        <v>1652</v>
      </c>
      <c r="B67" s="24">
        <v>44759</v>
      </c>
      <c r="C67" s="1" t="s">
        <v>398</v>
      </c>
      <c r="D67" s="1" t="s">
        <v>2153</v>
      </c>
      <c r="E67" s="1">
        <v>5</v>
      </c>
      <c r="F67" s="1" t="str">
        <f>_xlfn.XLOOKUP(C67,CUSTOMER!$A$1:$A$501,CUSTOMER!$B$1:$B$501,,0)</f>
        <v>Tarun Deshmukh</v>
      </c>
      <c r="G67" s="1" t="str">
        <f>_xlfn.XLOOKUP(C67,CUSTOMER!$A$1:$A$501,CUSTOMER!$E$1:$E$501,,0)</f>
        <v>customer125@example.com</v>
      </c>
      <c r="H67" s="1" t="str">
        <f>_xlfn.XLOOKUP(C67,CUSTOMER!$A$1:$A$501,CUSTOMER!$G$1:$G$501,,0)</f>
        <v>Mumbai</v>
      </c>
      <c r="I67" s="1" t="str">
        <f>INDEX(PRODUCT!$A$1:$G$501, MATCH(ORDERS!$D126, PRODUCT!$A$1:$A$501, 0), MATCH(ORDERS!I$1, PRODUCT!$A$1:$G$1, 0))</f>
        <v>Headphones</v>
      </c>
      <c r="J67" s="1" t="str">
        <f>INDEX(PRODUCT!$A$1:$G$501, MATCH(ORDERS!$D126, PRODUCT!$A$1:$A$501, 0), MATCH(ORDERS!J$1, PRODUCT!$A$1:$G$1, 0))</f>
        <v>NetBanking</v>
      </c>
      <c r="K67" s="1" t="str">
        <f>INDEX(PRODUCT!$A$1:$G$501, MATCH(ORDERS!$D126, PRODUCT!$A$1:$A$501, 0), MATCH(ORDERS!K$1, PRODUCT!$A$1:$G$1, 0))</f>
        <v>Male</v>
      </c>
      <c r="L67" s="10">
        <f>INDEX(PRODUCT!$A$1:$G$501, MATCH(ORDERS!$D126, PRODUCT!$A$1:$A$501, 0), MATCH(ORDERS!L$1, PRODUCT!$A$1:$G$1, 0))</f>
        <v>1489</v>
      </c>
      <c r="M67" s="12">
        <f t="shared" si="1"/>
        <v>7445</v>
      </c>
      <c r="N67" s="1" t="str">
        <f>_xlfn.XLOOKUP(ORDERS_TABLE[[#This Row],[CUSTOMER ID]],CUSTOMER!$A$1:$A$501,CUSTOMER!$J$1:$J$501,,0)</f>
        <v>Bronze</v>
      </c>
      <c r="O67" s="37">
        <v>4620</v>
      </c>
      <c r="P67" s="39">
        <v>4159</v>
      </c>
    </row>
    <row r="68" spans="1:16" x14ac:dyDescent="0.3">
      <c r="A68" s="7" t="s">
        <v>1679</v>
      </c>
      <c r="B68" s="24">
        <v>44760</v>
      </c>
      <c r="C68" s="1" t="s">
        <v>479</v>
      </c>
      <c r="D68" s="1" t="s">
        <v>2180</v>
      </c>
      <c r="E68" s="1">
        <v>4</v>
      </c>
      <c r="F68" s="1" t="str">
        <f>_xlfn.XLOOKUP(C68,CUSTOMER!$A$1:$A$501,CUSTOMER!$B$1:$B$501,,0)</f>
        <v>Gaurav Singh</v>
      </c>
      <c r="G68" s="1" t="str">
        <f>_xlfn.XLOOKUP(C68,CUSTOMER!$A$1:$A$501,CUSTOMER!$E$1:$E$501,,0)</f>
        <v>customer152@example.com</v>
      </c>
      <c r="H68" s="1" t="str">
        <f>_xlfn.XLOOKUP(C68,CUSTOMER!$A$1:$A$501,CUSTOMER!$G$1:$G$501,,0)</f>
        <v>Pune</v>
      </c>
      <c r="I68" s="1" t="str">
        <f>INDEX(PRODUCT!$A$1:$G$501, MATCH(ORDERS!$D153, PRODUCT!$A$1:$A$501, 0), MATCH(ORDERS!I$1, PRODUCT!$A$1:$G$1, 0))</f>
        <v>Smartwatch</v>
      </c>
      <c r="J68" s="1" t="str">
        <f>INDEX(PRODUCT!$A$1:$G$501, MATCH(ORDERS!$D153, PRODUCT!$A$1:$A$501, 0), MATCH(ORDERS!J$1, PRODUCT!$A$1:$G$1, 0))</f>
        <v>UPI</v>
      </c>
      <c r="K68" s="1" t="str">
        <f>INDEX(PRODUCT!$A$1:$G$501, MATCH(ORDERS!$D153, PRODUCT!$A$1:$A$501, 0), MATCH(ORDERS!K$1, PRODUCT!$A$1:$G$1, 0))</f>
        <v>Female</v>
      </c>
      <c r="L68" s="10">
        <f>INDEX(PRODUCT!$A$1:$G$501, MATCH(ORDERS!$D153, PRODUCT!$A$1:$A$501, 0), MATCH(ORDERS!L$1, PRODUCT!$A$1:$G$1, 0))</f>
        <v>1163</v>
      </c>
      <c r="M68" s="12">
        <f t="shared" si="1"/>
        <v>4652</v>
      </c>
      <c r="N68" s="1" t="str">
        <f>_xlfn.XLOOKUP(ORDERS_TABLE[[#This Row],[CUSTOMER ID]],CUSTOMER!$A$1:$A$501,CUSTOMER!$J$1:$J$501,,0)</f>
        <v>Bronze</v>
      </c>
      <c r="O68" s="37">
        <v>2034</v>
      </c>
      <c r="P68" s="39">
        <v>4139</v>
      </c>
    </row>
    <row r="69" spans="1:16" x14ac:dyDescent="0.3">
      <c r="A69" s="7" t="s">
        <v>1870</v>
      </c>
      <c r="B69" s="24">
        <v>44762</v>
      </c>
      <c r="C69" s="1" t="s">
        <v>1052</v>
      </c>
      <c r="D69" s="1" t="s">
        <v>2371</v>
      </c>
      <c r="E69" s="1">
        <v>10</v>
      </c>
      <c r="F69" s="1" t="str">
        <f>_xlfn.XLOOKUP(C69,CUSTOMER!$A$1:$A$501,CUSTOMER!$B$1:$B$501,,0)</f>
        <v>Zubin Kaushik</v>
      </c>
      <c r="G69" s="1" t="str">
        <f>_xlfn.XLOOKUP(C69,CUSTOMER!$A$1:$A$501,CUSTOMER!$E$1:$E$501,,0)</f>
        <v>customer343@example.com</v>
      </c>
      <c r="H69" s="1" t="str">
        <f>_xlfn.XLOOKUP(C69,CUSTOMER!$A$1:$A$501,CUSTOMER!$G$1:$G$501,,0)</f>
        <v>Chennai</v>
      </c>
      <c r="I69" s="1" t="str">
        <f>INDEX(PRODUCT!$A$1:$G$501, MATCH(ORDERS!$D344, PRODUCT!$A$1:$A$501, 0), MATCH(ORDERS!I$1, PRODUCT!$A$1:$G$1, 0))</f>
        <v>Laptop</v>
      </c>
      <c r="J69" s="1" t="str">
        <f>INDEX(PRODUCT!$A$1:$G$501, MATCH(ORDERS!$D344, PRODUCT!$A$1:$A$501, 0), MATCH(ORDERS!J$1, PRODUCT!$A$1:$G$1, 0))</f>
        <v>UPI</v>
      </c>
      <c r="K69" s="1" t="str">
        <f>INDEX(PRODUCT!$A$1:$G$501, MATCH(ORDERS!$D344, PRODUCT!$A$1:$A$501, 0), MATCH(ORDERS!K$1, PRODUCT!$A$1:$G$1, 0))</f>
        <v>Female</v>
      </c>
      <c r="L69" s="10">
        <f>INDEX(PRODUCT!$A$1:$G$501, MATCH(ORDERS!$D344, PRODUCT!$A$1:$A$501, 0), MATCH(ORDERS!L$1, PRODUCT!$A$1:$G$1, 0))</f>
        <v>137</v>
      </c>
      <c r="M69" s="12">
        <f t="shared" si="1"/>
        <v>1370</v>
      </c>
      <c r="N69" s="1" t="str">
        <f>_xlfn.XLOOKUP(ORDERS_TABLE[[#This Row],[CUSTOMER ID]],CUSTOMER!$A$1:$A$501,CUSTOMER!$J$1:$J$501,,0)</f>
        <v>Gold</v>
      </c>
      <c r="O69" s="37">
        <v>4164</v>
      </c>
      <c r="P69" s="39">
        <v>4229</v>
      </c>
    </row>
    <row r="70" spans="1:16" x14ac:dyDescent="0.3">
      <c r="A70" s="7" t="s">
        <v>1949</v>
      </c>
      <c r="B70" s="24">
        <v>44766</v>
      </c>
      <c r="C70" s="1" t="s">
        <v>1289</v>
      </c>
      <c r="D70" s="1" t="s">
        <v>2450</v>
      </c>
      <c r="E70" s="1">
        <v>6</v>
      </c>
      <c r="F70" s="1" t="str">
        <f>_xlfn.XLOOKUP(C70,CUSTOMER!$A$1:$A$501,CUSTOMER!$B$1:$B$501,,0)</f>
        <v>Lakshay Panigrahi</v>
      </c>
      <c r="G70" s="1" t="str">
        <f>_xlfn.XLOOKUP(C70,CUSTOMER!$A$1:$A$501,CUSTOMER!$E$1:$E$501,,0)</f>
        <v>customer422@example.com</v>
      </c>
      <c r="H70" s="1" t="str">
        <f>_xlfn.XLOOKUP(C70,CUSTOMER!$A$1:$A$501,CUSTOMER!$G$1:$G$501,,0)</f>
        <v>Chennai</v>
      </c>
      <c r="I70" s="1" t="str">
        <f>INDEX(PRODUCT!$A$1:$G$501, MATCH(ORDERS!$D423, PRODUCT!$A$1:$A$501, 0), MATCH(ORDERS!I$1, PRODUCT!$A$1:$G$1, 0))</f>
        <v>Laptop</v>
      </c>
      <c r="J70" s="1" t="str">
        <f>INDEX(PRODUCT!$A$1:$G$501, MATCH(ORDERS!$D423, PRODUCT!$A$1:$A$501, 0), MATCH(ORDERS!J$1, PRODUCT!$A$1:$G$1, 0))</f>
        <v>Card</v>
      </c>
      <c r="K70" s="1" t="str">
        <f>INDEX(PRODUCT!$A$1:$G$501, MATCH(ORDERS!$D423, PRODUCT!$A$1:$A$501, 0), MATCH(ORDERS!K$1, PRODUCT!$A$1:$G$1, 0))</f>
        <v>Male</v>
      </c>
      <c r="L70" s="10">
        <f>INDEX(PRODUCT!$A$1:$G$501, MATCH(ORDERS!$D423, PRODUCT!$A$1:$A$501, 0), MATCH(ORDERS!L$1, PRODUCT!$A$1:$G$1, 0))</f>
        <v>1089</v>
      </c>
      <c r="M70" s="12">
        <f t="shared" si="1"/>
        <v>6534</v>
      </c>
      <c r="N70" s="1" t="str">
        <f>_xlfn.XLOOKUP(ORDERS_TABLE[[#This Row],[CUSTOMER ID]],CUSTOMER!$A$1:$A$501,CUSTOMER!$J$1:$J$501,,0)</f>
        <v>Silver</v>
      </c>
      <c r="O70" s="37">
        <v>4099</v>
      </c>
      <c r="P70" s="39">
        <v>4218</v>
      </c>
    </row>
    <row r="71" spans="1:16" x14ac:dyDescent="0.3">
      <c r="A71" s="7" t="s">
        <v>1752</v>
      </c>
      <c r="B71" s="24">
        <v>44769</v>
      </c>
      <c r="C71" s="1" t="s">
        <v>698</v>
      </c>
      <c r="D71" s="1" t="s">
        <v>2253</v>
      </c>
      <c r="E71" s="1">
        <v>9</v>
      </c>
      <c r="F71" s="1" t="str">
        <f>_xlfn.XLOOKUP(C71,CUSTOMER!$A$1:$A$501,CUSTOMER!$B$1:$B$501,,0)</f>
        <v>Aisha Rana</v>
      </c>
      <c r="G71" s="1" t="str">
        <f>_xlfn.XLOOKUP(C71,CUSTOMER!$A$1:$A$501,CUSTOMER!$E$1:$E$501,,0)</f>
        <v>customer225@example.com</v>
      </c>
      <c r="H71" s="1" t="str">
        <f>_xlfn.XLOOKUP(C71,CUSTOMER!$A$1:$A$501,CUSTOMER!$G$1:$G$501,,0)</f>
        <v>Mumbai</v>
      </c>
      <c r="I71" s="1" t="str">
        <f>INDEX(PRODUCT!$A$1:$G$501, MATCH(ORDERS!$D226, PRODUCT!$A$1:$A$501, 0), MATCH(ORDERS!I$1, PRODUCT!$A$1:$G$1, 0))</f>
        <v>Headphones</v>
      </c>
      <c r="J71" s="1" t="str">
        <f>INDEX(PRODUCT!$A$1:$G$501, MATCH(ORDERS!$D226, PRODUCT!$A$1:$A$501, 0), MATCH(ORDERS!J$1, PRODUCT!$A$1:$G$1, 0))</f>
        <v>Card</v>
      </c>
      <c r="K71" s="1" t="str">
        <f>INDEX(PRODUCT!$A$1:$G$501, MATCH(ORDERS!$D226, PRODUCT!$A$1:$A$501, 0), MATCH(ORDERS!K$1, PRODUCT!$A$1:$G$1, 0))</f>
        <v>Female</v>
      </c>
      <c r="L71" s="10">
        <f>INDEX(PRODUCT!$A$1:$G$501, MATCH(ORDERS!$D226, PRODUCT!$A$1:$A$501, 0), MATCH(ORDERS!L$1, PRODUCT!$A$1:$G$1, 0))</f>
        <v>1446</v>
      </c>
      <c r="M71" s="12">
        <f t="shared" si="1"/>
        <v>13014</v>
      </c>
      <c r="N71" s="1" t="str">
        <f>_xlfn.XLOOKUP(ORDERS_TABLE[[#This Row],[CUSTOMER ID]],CUSTOMER!$A$1:$A$501,CUSTOMER!$J$1:$J$501,,0)</f>
        <v>Silver</v>
      </c>
      <c r="O71" s="37">
        <v>3055</v>
      </c>
      <c r="P71" s="39">
        <v>4366</v>
      </c>
    </row>
    <row r="72" spans="1:16" x14ac:dyDescent="0.3">
      <c r="A72" s="7" t="s">
        <v>1574</v>
      </c>
      <c r="B72" s="24">
        <v>44771</v>
      </c>
      <c r="C72" s="1" t="s">
        <v>164</v>
      </c>
      <c r="D72" s="1" t="s">
        <v>2075</v>
      </c>
      <c r="E72" s="1">
        <v>7</v>
      </c>
      <c r="F72" s="1" t="str">
        <f>_xlfn.XLOOKUP(C72,CUSTOMER!$A$1:$A$501,CUSTOMER!$B$1:$B$501,,0)</f>
        <v>Neelam Kaushik</v>
      </c>
      <c r="G72" s="1" t="str">
        <f>_xlfn.XLOOKUP(C72,CUSTOMER!$A$1:$A$501,CUSTOMER!$E$1:$E$501,,0)</f>
        <v>customer47@example.com</v>
      </c>
      <c r="H72" s="1" t="str">
        <f>_xlfn.XLOOKUP(C72,CUSTOMER!$A$1:$A$501,CUSTOMER!$G$1:$G$501,,0)</f>
        <v>Bangalore</v>
      </c>
      <c r="I72" s="1" t="str">
        <f>INDEX(PRODUCT!$A$1:$G$501, MATCH(ORDERS!$D48, PRODUCT!$A$1:$A$501, 0), MATCH(ORDERS!I$1, PRODUCT!$A$1:$G$1, 0))</f>
        <v>Headphones</v>
      </c>
      <c r="J72" s="1" t="str">
        <f>INDEX(PRODUCT!$A$1:$G$501, MATCH(ORDERS!$D48, PRODUCT!$A$1:$A$501, 0), MATCH(ORDERS!J$1, PRODUCT!$A$1:$G$1, 0))</f>
        <v>UPI</v>
      </c>
      <c r="K72" s="1" t="str">
        <f>INDEX(PRODUCT!$A$1:$G$501, MATCH(ORDERS!$D48, PRODUCT!$A$1:$A$501, 0), MATCH(ORDERS!K$1, PRODUCT!$A$1:$G$1, 0))</f>
        <v>Female</v>
      </c>
      <c r="L72" s="10">
        <f>INDEX(PRODUCT!$A$1:$G$501, MATCH(ORDERS!$D48, PRODUCT!$A$1:$A$501, 0), MATCH(ORDERS!L$1, PRODUCT!$A$1:$G$1, 0))</f>
        <v>1237</v>
      </c>
      <c r="M72" s="12">
        <f t="shared" si="1"/>
        <v>8659</v>
      </c>
      <c r="N72" s="1" t="str">
        <f>_xlfn.XLOOKUP(ORDERS_TABLE[[#This Row],[CUSTOMER ID]],CUSTOMER!$A$1:$A$501,CUSTOMER!$J$1:$J$501,,0)</f>
        <v>Silver</v>
      </c>
      <c r="O72" s="37">
        <v>3276</v>
      </c>
      <c r="P72" s="39">
        <v>4094</v>
      </c>
    </row>
    <row r="73" spans="1:16" x14ac:dyDescent="0.3">
      <c r="A73" s="7" t="s">
        <v>1694</v>
      </c>
      <c r="B73" s="24">
        <v>44772</v>
      </c>
      <c r="C73" s="1" t="s">
        <v>524</v>
      </c>
      <c r="D73" s="1" t="s">
        <v>2195</v>
      </c>
      <c r="E73" s="1">
        <v>6</v>
      </c>
      <c r="F73" s="1" t="str">
        <f>_xlfn.XLOOKUP(C73,CUSTOMER!$A$1:$A$501,CUSTOMER!$B$1:$B$501,,0)</f>
        <v>Manish Ranganathan</v>
      </c>
      <c r="G73" s="1" t="str">
        <f>_xlfn.XLOOKUP(C73,CUSTOMER!$A$1:$A$501,CUSTOMER!$E$1:$E$501,,0)</f>
        <v>customer167@example.com</v>
      </c>
      <c r="H73" s="1" t="str">
        <f>_xlfn.XLOOKUP(C73,CUSTOMER!$A$1:$A$501,CUSTOMER!$G$1:$G$501,,0)</f>
        <v>Delhi</v>
      </c>
      <c r="I73" s="1" t="str">
        <f>INDEX(PRODUCT!$A$1:$G$501, MATCH(ORDERS!$D168, PRODUCT!$A$1:$A$501, 0), MATCH(ORDERS!I$1, PRODUCT!$A$1:$G$1, 0))</f>
        <v>Laptop</v>
      </c>
      <c r="J73" s="1" t="str">
        <f>INDEX(PRODUCT!$A$1:$G$501, MATCH(ORDERS!$D168, PRODUCT!$A$1:$A$501, 0), MATCH(ORDERS!J$1, PRODUCT!$A$1:$G$1, 0))</f>
        <v>UPI</v>
      </c>
      <c r="K73" s="1" t="str">
        <f>INDEX(PRODUCT!$A$1:$G$501, MATCH(ORDERS!$D168, PRODUCT!$A$1:$A$501, 0), MATCH(ORDERS!K$1, PRODUCT!$A$1:$G$1, 0))</f>
        <v>Female</v>
      </c>
      <c r="L73" s="10">
        <f>INDEX(PRODUCT!$A$1:$G$501, MATCH(ORDERS!$D168, PRODUCT!$A$1:$A$501, 0), MATCH(ORDERS!L$1, PRODUCT!$A$1:$G$1, 0))</f>
        <v>1727</v>
      </c>
      <c r="M73" s="12">
        <f t="shared" si="1"/>
        <v>10362</v>
      </c>
      <c r="N73" s="1" t="str">
        <f>_xlfn.XLOOKUP(ORDERS_TABLE[[#This Row],[CUSTOMER ID]],CUSTOMER!$A$1:$A$501,CUSTOMER!$J$1:$J$501,,0)</f>
        <v>Bronze</v>
      </c>
      <c r="O73" s="37">
        <v>2792</v>
      </c>
      <c r="P73" s="39">
        <v>4497</v>
      </c>
    </row>
    <row r="74" spans="1:16" x14ac:dyDescent="0.3">
      <c r="A74" s="7" t="s">
        <v>1890</v>
      </c>
      <c r="B74" s="24">
        <v>44773</v>
      </c>
      <c r="C74" s="1" t="s">
        <v>1112</v>
      </c>
      <c r="D74" s="1" t="s">
        <v>2391</v>
      </c>
      <c r="E74" s="1">
        <v>9</v>
      </c>
      <c r="F74" s="1" t="str">
        <f>_xlfn.XLOOKUP(C74,CUSTOMER!$A$1:$A$501,CUSTOMER!$B$1:$B$501,,0)</f>
        <v>Aman Sahu</v>
      </c>
      <c r="G74" s="1" t="str">
        <f>_xlfn.XLOOKUP(C74,CUSTOMER!$A$1:$A$501,CUSTOMER!$E$1:$E$501,,0)</f>
        <v>customer363@example.com</v>
      </c>
      <c r="H74" s="1" t="str">
        <f>_xlfn.XLOOKUP(C74,CUSTOMER!$A$1:$A$501,CUSTOMER!$G$1:$G$501,,0)</f>
        <v>Bangalore</v>
      </c>
      <c r="I74" s="1" t="str">
        <f>INDEX(PRODUCT!$A$1:$G$501, MATCH(ORDERS!$D364, PRODUCT!$A$1:$A$501, 0), MATCH(ORDERS!I$1, PRODUCT!$A$1:$G$1, 0))</f>
        <v>Headphones</v>
      </c>
      <c r="J74" s="1" t="str">
        <f>INDEX(PRODUCT!$A$1:$G$501, MATCH(ORDERS!$D364, PRODUCT!$A$1:$A$501, 0), MATCH(ORDERS!J$1, PRODUCT!$A$1:$G$1, 0))</f>
        <v>Card</v>
      </c>
      <c r="K74" s="1" t="str">
        <f>INDEX(PRODUCT!$A$1:$G$501, MATCH(ORDERS!$D364, PRODUCT!$A$1:$A$501, 0), MATCH(ORDERS!K$1, PRODUCT!$A$1:$G$1, 0))</f>
        <v>Male</v>
      </c>
      <c r="L74" s="10">
        <f>INDEX(PRODUCT!$A$1:$G$501, MATCH(ORDERS!$D364, PRODUCT!$A$1:$A$501, 0), MATCH(ORDERS!L$1, PRODUCT!$A$1:$G$1, 0))</f>
        <v>325</v>
      </c>
      <c r="M74" s="12">
        <f t="shared" si="1"/>
        <v>2925</v>
      </c>
      <c r="N74" s="1" t="str">
        <f>_xlfn.XLOOKUP(ORDERS_TABLE[[#This Row],[CUSTOMER ID]],CUSTOMER!$A$1:$A$501,CUSTOMER!$J$1:$J$501,,0)</f>
        <v>Gold</v>
      </c>
      <c r="O74" s="37">
        <v>2857</v>
      </c>
      <c r="P74" s="39">
        <v>4012</v>
      </c>
    </row>
    <row r="75" spans="1:16" x14ac:dyDescent="0.3">
      <c r="A75" s="7" t="s">
        <v>1818</v>
      </c>
      <c r="B75" s="24">
        <v>44774</v>
      </c>
      <c r="C75" s="1" t="s">
        <v>896</v>
      </c>
      <c r="D75" s="1" t="s">
        <v>2319</v>
      </c>
      <c r="E75" s="1">
        <v>6</v>
      </c>
      <c r="F75" s="1" t="str">
        <f>_xlfn.XLOOKUP(C75,CUSTOMER!$A$1:$A$501,CUSTOMER!$B$1:$B$501,,0)</f>
        <v>Sarika Bose</v>
      </c>
      <c r="G75" s="1" t="str">
        <f>_xlfn.XLOOKUP(C75,CUSTOMER!$A$1:$A$501,CUSTOMER!$E$1:$E$501,,0)</f>
        <v>customer291@example.com</v>
      </c>
      <c r="H75" s="1" t="str">
        <f>_xlfn.XLOOKUP(C75,CUSTOMER!$A$1:$A$501,CUSTOMER!$G$1:$G$501,,0)</f>
        <v>Delhi</v>
      </c>
      <c r="I75" s="1" t="str">
        <f>INDEX(PRODUCT!$A$1:$G$501, MATCH(ORDERS!$D292, PRODUCT!$A$1:$A$501, 0), MATCH(ORDERS!I$1, PRODUCT!$A$1:$G$1, 0))</f>
        <v>Headphones</v>
      </c>
      <c r="J75" s="1" t="str">
        <f>INDEX(PRODUCT!$A$1:$G$501, MATCH(ORDERS!$D292, PRODUCT!$A$1:$A$501, 0), MATCH(ORDERS!J$1, PRODUCT!$A$1:$G$1, 0))</f>
        <v>NetBanking</v>
      </c>
      <c r="K75" s="1" t="str">
        <f>INDEX(PRODUCT!$A$1:$G$501, MATCH(ORDERS!$D292, PRODUCT!$A$1:$A$501, 0), MATCH(ORDERS!K$1, PRODUCT!$A$1:$G$1, 0))</f>
        <v>Male</v>
      </c>
      <c r="L75" s="10">
        <f>INDEX(PRODUCT!$A$1:$G$501, MATCH(ORDERS!$D292, PRODUCT!$A$1:$A$501, 0), MATCH(ORDERS!L$1, PRODUCT!$A$1:$G$1, 0))</f>
        <v>1782</v>
      </c>
      <c r="M75" s="12">
        <f t="shared" si="1"/>
        <v>10692</v>
      </c>
      <c r="N75" s="1" t="str">
        <f>_xlfn.XLOOKUP(ORDERS_TABLE[[#This Row],[CUSTOMER ID]],CUSTOMER!$A$1:$A$501,CUSTOMER!$J$1:$J$501,,0)</f>
        <v>Bronze</v>
      </c>
      <c r="O75" s="37">
        <v>3406</v>
      </c>
      <c r="P75" s="39">
        <v>4140</v>
      </c>
    </row>
    <row r="76" spans="1:16" x14ac:dyDescent="0.3">
      <c r="A76" s="7" t="s">
        <v>1972</v>
      </c>
      <c r="B76" s="24">
        <v>44774</v>
      </c>
      <c r="C76" s="1" t="s">
        <v>1358</v>
      </c>
      <c r="D76" s="1" t="s">
        <v>2473</v>
      </c>
      <c r="E76" s="1">
        <v>7</v>
      </c>
      <c r="F76" s="1" t="str">
        <f>_xlfn.XLOOKUP(C76,CUSTOMER!$A$1:$A$501,CUSTOMER!$B$1:$B$501,,0)</f>
        <v>Aditi Gokhale</v>
      </c>
      <c r="G76" s="1" t="str">
        <f>_xlfn.XLOOKUP(C76,CUSTOMER!$A$1:$A$501,CUSTOMER!$E$1:$E$501,,0)</f>
        <v>customer445@example.com</v>
      </c>
      <c r="H76" s="1" t="str">
        <f>_xlfn.XLOOKUP(C76,CUSTOMER!$A$1:$A$501,CUSTOMER!$G$1:$G$501,,0)</f>
        <v>Bangalore</v>
      </c>
      <c r="I76" s="1" t="str">
        <f>INDEX(PRODUCT!$A$1:$G$501, MATCH(ORDERS!$D446, PRODUCT!$A$1:$A$501, 0), MATCH(ORDERS!I$1, PRODUCT!$A$1:$G$1, 0))</f>
        <v>Laptop</v>
      </c>
      <c r="J76" s="1" t="str">
        <f>INDEX(PRODUCT!$A$1:$G$501, MATCH(ORDERS!$D446, PRODUCT!$A$1:$A$501, 0), MATCH(ORDERS!J$1, PRODUCT!$A$1:$G$1, 0))</f>
        <v>UPI</v>
      </c>
      <c r="K76" s="1" t="str">
        <f>INDEX(PRODUCT!$A$1:$G$501, MATCH(ORDERS!$D446, PRODUCT!$A$1:$A$501, 0), MATCH(ORDERS!K$1, PRODUCT!$A$1:$G$1, 0))</f>
        <v>Female</v>
      </c>
      <c r="L76" s="10">
        <f>INDEX(PRODUCT!$A$1:$G$501, MATCH(ORDERS!$D446, PRODUCT!$A$1:$A$501, 0), MATCH(ORDERS!L$1, PRODUCT!$A$1:$G$1, 0))</f>
        <v>1897</v>
      </c>
      <c r="M76" s="12">
        <f t="shared" si="1"/>
        <v>13279</v>
      </c>
      <c r="N76" s="1" t="str">
        <f>_xlfn.XLOOKUP(ORDERS_TABLE[[#This Row],[CUSTOMER ID]],CUSTOMER!$A$1:$A$501,CUSTOMER!$J$1:$J$501,,0)</f>
        <v>Silver</v>
      </c>
      <c r="O76" s="37">
        <v>2532</v>
      </c>
      <c r="P76" s="39">
        <v>4080</v>
      </c>
    </row>
    <row r="77" spans="1:16" x14ac:dyDescent="0.3">
      <c r="A77" s="7" t="s">
        <v>1605</v>
      </c>
      <c r="B77" s="24">
        <v>44777</v>
      </c>
      <c r="C77" s="1" t="s">
        <v>257</v>
      </c>
      <c r="D77" s="1" t="s">
        <v>2106</v>
      </c>
      <c r="E77" s="1">
        <v>8</v>
      </c>
      <c r="F77" s="1" t="str">
        <f>_xlfn.XLOOKUP(C77,CUSTOMER!$A$1:$A$501,CUSTOMER!$B$1:$B$501,,0)</f>
        <v>Anjali Gandhi</v>
      </c>
      <c r="G77" s="1" t="str">
        <f>_xlfn.XLOOKUP(C77,CUSTOMER!$A$1:$A$501,CUSTOMER!$E$1:$E$501,,0)</f>
        <v>customer78@example.com</v>
      </c>
      <c r="H77" s="1" t="str">
        <f>_xlfn.XLOOKUP(C77,CUSTOMER!$A$1:$A$501,CUSTOMER!$G$1:$G$501,,0)</f>
        <v>Delhi</v>
      </c>
      <c r="I77" s="1" t="str">
        <f>INDEX(PRODUCT!$A$1:$G$501, MATCH(ORDERS!$D79, PRODUCT!$A$1:$A$501, 0), MATCH(ORDERS!I$1, PRODUCT!$A$1:$G$1, 0))</f>
        <v>Mobile</v>
      </c>
      <c r="J77" s="1" t="str">
        <f>INDEX(PRODUCT!$A$1:$G$501, MATCH(ORDERS!$D79, PRODUCT!$A$1:$A$501, 0), MATCH(ORDERS!J$1, PRODUCT!$A$1:$G$1, 0))</f>
        <v>Cash</v>
      </c>
      <c r="K77" s="1" t="str">
        <f>INDEX(PRODUCT!$A$1:$G$501, MATCH(ORDERS!$D79, PRODUCT!$A$1:$A$501, 0), MATCH(ORDERS!K$1, PRODUCT!$A$1:$G$1, 0))</f>
        <v>Male</v>
      </c>
      <c r="L77" s="10">
        <f>INDEX(PRODUCT!$A$1:$G$501, MATCH(ORDERS!$D79, PRODUCT!$A$1:$A$501, 0), MATCH(ORDERS!L$1, PRODUCT!$A$1:$G$1, 0))</f>
        <v>1816</v>
      </c>
      <c r="M77" s="12">
        <f t="shared" si="1"/>
        <v>14528</v>
      </c>
      <c r="N77" s="1" t="str">
        <f>_xlfn.XLOOKUP(ORDERS_TABLE[[#This Row],[CUSTOMER ID]],CUSTOMER!$A$1:$A$501,CUSTOMER!$J$1:$J$501,,0)</f>
        <v>Silver</v>
      </c>
      <c r="O77" s="37">
        <v>2487</v>
      </c>
      <c r="P77" s="39">
        <v>4004</v>
      </c>
    </row>
    <row r="78" spans="1:16" x14ac:dyDescent="0.3">
      <c r="A78" s="7" t="s">
        <v>1906</v>
      </c>
      <c r="B78" s="24">
        <v>44779</v>
      </c>
      <c r="C78" s="1" t="s">
        <v>1160</v>
      </c>
      <c r="D78" s="1" t="s">
        <v>2407</v>
      </c>
      <c r="E78" s="1">
        <v>8</v>
      </c>
      <c r="F78" s="1" t="str">
        <f>_xlfn.XLOOKUP(C78,CUSTOMER!$A$1:$A$501,CUSTOMER!$B$1:$B$501,,0)</f>
        <v>Raman Saksena</v>
      </c>
      <c r="G78" s="1" t="str">
        <f>_xlfn.XLOOKUP(C78,CUSTOMER!$A$1:$A$501,CUSTOMER!$E$1:$E$501,,0)</f>
        <v>customer379@example.com</v>
      </c>
      <c r="H78" s="1" t="str">
        <f>_xlfn.XLOOKUP(C78,CUSTOMER!$A$1:$A$501,CUSTOMER!$G$1:$G$501,,0)</f>
        <v>Mumbai</v>
      </c>
      <c r="I78" s="1" t="str">
        <f>INDEX(PRODUCT!$A$1:$G$501, MATCH(ORDERS!$D380, PRODUCT!$A$1:$A$501, 0), MATCH(ORDERS!I$1, PRODUCT!$A$1:$G$1, 0))</f>
        <v>Headphones</v>
      </c>
      <c r="J78" s="1" t="str">
        <f>INDEX(PRODUCT!$A$1:$G$501, MATCH(ORDERS!$D380, PRODUCT!$A$1:$A$501, 0), MATCH(ORDERS!J$1, PRODUCT!$A$1:$G$1, 0))</f>
        <v>NetBanking</v>
      </c>
      <c r="K78" s="1" t="str">
        <f>INDEX(PRODUCT!$A$1:$G$501, MATCH(ORDERS!$D380, PRODUCT!$A$1:$A$501, 0), MATCH(ORDERS!K$1, PRODUCT!$A$1:$G$1, 0))</f>
        <v>Female</v>
      </c>
      <c r="L78" s="10">
        <f>INDEX(PRODUCT!$A$1:$G$501, MATCH(ORDERS!$D380, PRODUCT!$A$1:$A$501, 0), MATCH(ORDERS!L$1, PRODUCT!$A$1:$G$1, 0))</f>
        <v>581</v>
      </c>
      <c r="M78" s="12">
        <f t="shared" si="1"/>
        <v>4648</v>
      </c>
      <c r="N78" s="1" t="str">
        <f>_xlfn.XLOOKUP(ORDERS_TABLE[[#This Row],[CUSTOMER ID]],CUSTOMER!$A$1:$A$501,CUSTOMER!$J$1:$J$501,,0)</f>
        <v>Gold</v>
      </c>
      <c r="O78" s="37">
        <v>2316</v>
      </c>
      <c r="P78" s="39">
        <v>4049</v>
      </c>
    </row>
    <row r="79" spans="1:16" x14ac:dyDescent="0.3">
      <c r="A79" s="7" t="s">
        <v>1845</v>
      </c>
      <c r="B79" s="24">
        <v>44783</v>
      </c>
      <c r="C79" s="1" t="s">
        <v>977</v>
      </c>
      <c r="D79" s="1" t="s">
        <v>2346</v>
      </c>
      <c r="E79" s="1">
        <v>8</v>
      </c>
      <c r="F79" s="1" t="str">
        <f>_xlfn.XLOOKUP(C79,CUSTOMER!$A$1:$A$501,CUSTOMER!$B$1:$B$501,,0)</f>
        <v>Aditya Sengupta</v>
      </c>
      <c r="G79" s="1" t="str">
        <f>_xlfn.XLOOKUP(C79,CUSTOMER!$A$1:$A$501,CUSTOMER!$E$1:$E$501,,0)</f>
        <v>customer318@example.com</v>
      </c>
      <c r="H79" s="1" t="str">
        <f>_xlfn.XLOOKUP(C79,CUSTOMER!$A$1:$A$501,CUSTOMER!$G$1:$G$501,,0)</f>
        <v>Kolkata</v>
      </c>
      <c r="I79" s="1" t="str">
        <f>INDEX(PRODUCT!$A$1:$G$501, MATCH(ORDERS!$D319, PRODUCT!$A$1:$A$501, 0), MATCH(ORDERS!I$1, PRODUCT!$A$1:$G$1, 0))</f>
        <v>Mobile</v>
      </c>
      <c r="J79" s="1" t="str">
        <f>INDEX(PRODUCT!$A$1:$G$501, MATCH(ORDERS!$D319, PRODUCT!$A$1:$A$501, 0), MATCH(ORDERS!J$1, PRODUCT!$A$1:$G$1, 0))</f>
        <v>Cash</v>
      </c>
      <c r="K79" s="1" t="str">
        <f>INDEX(PRODUCT!$A$1:$G$501, MATCH(ORDERS!$D319, PRODUCT!$A$1:$A$501, 0), MATCH(ORDERS!K$1, PRODUCT!$A$1:$G$1, 0))</f>
        <v>Male</v>
      </c>
      <c r="L79" s="10">
        <f>INDEX(PRODUCT!$A$1:$G$501, MATCH(ORDERS!$D319, PRODUCT!$A$1:$A$501, 0), MATCH(ORDERS!L$1, PRODUCT!$A$1:$G$1, 0))</f>
        <v>1380</v>
      </c>
      <c r="M79" s="12">
        <f t="shared" si="1"/>
        <v>11040</v>
      </c>
      <c r="N79" s="1" t="str">
        <f>_xlfn.XLOOKUP(ORDERS_TABLE[[#This Row],[CUSTOMER ID]],CUSTOMER!$A$1:$A$501,CUSTOMER!$J$1:$J$501,,0)</f>
        <v>Bronze</v>
      </c>
      <c r="O79" s="37">
        <v>3295</v>
      </c>
      <c r="P79" s="39">
        <v>4188</v>
      </c>
    </row>
    <row r="80" spans="1:16" x14ac:dyDescent="0.3">
      <c r="A80" s="7" t="s">
        <v>1691</v>
      </c>
      <c r="B80" s="24">
        <v>44783</v>
      </c>
      <c r="C80" s="1" t="s">
        <v>515</v>
      </c>
      <c r="D80" s="1" t="s">
        <v>2192</v>
      </c>
      <c r="E80" s="1">
        <v>6</v>
      </c>
      <c r="F80" s="1" t="str">
        <f>_xlfn.XLOOKUP(C80,CUSTOMER!$A$1:$A$501,CUSTOMER!$B$1:$B$501,,0)</f>
        <v>Vishal Pani</v>
      </c>
      <c r="G80" s="1" t="str">
        <f>_xlfn.XLOOKUP(C80,CUSTOMER!$A$1:$A$501,CUSTOMER!$E$1:$E$501,,0)</f>
        <v>customer164@example.com</v>
      </c>
      <c r="H80" s="1" t="str">
        <f>_xlfn.XLOOKUP(C80,CUSTOMER!$A$1:$A$501,CUSTOMER!$G$1:$G$501,,0)</f>
        <v>Hyderabad</v>
      </c>
      <c r="I80" s="1" t="str">
        <f>INDEX(PRODUCT!$A$1:$G$501, MATCH(ORDERS!$D165, PRODUCT!$A$1:$A$501, 0), MATCH(ORDERS!I$1, PRODUCT!$A$1:$G$1, 0))</f>
        <v>Laptop</v>
      </c>
      <c r="J80" s="1" t="str">
        <f>INDEX(PRODUCT!$A$1:$G$501, MATCH(ORDERS!$D165, PRODUCT!$A$1:$A$501, 0), MATCH(ORDERS!J$1, PRODUCT!$A$1:$G$1, 0))</f>
        <v>Cash</v>
      </c>
      <c r="K80" s="1" t="str">
        <f>INDEX(PRODUCT!$A$1:$G$501, MATCH(ORDERS!$D165, PRODUCT!$A$1:$A$501, 0), MATCH(ORDERS!K$1, PRODUCT!$A$1:$G$1, 0))</f>
        <v>Male</v>
      </c>
      <c r="L80" s="10">
        <f>INDEX(PRODUCT!$A$1:$G$501, MATCH(ORDERS!$D165, PRODUCT!$A$1:$A$501, 0), MATCH(ORDERS!L$1, PRODUCT!$A$1:$G$1, 0))</f>
        <v>230</v>
      </c>
      <c r="M80" s="12">
        <f t="shared" si="1"/>
        <v>1380</v>
      </c>
      <c r="N80" s="1" t="str">
        <f>_xlfn.XLOOKUP(ORDERS_TABLE[[#This Row],[CUSTOMER ID]],CUSTOMER!$A$1:$A$501,CUSTOMER!$J$1:$J$501,,0)</f>
        <v>Gold</v>
      </c>
      <c r="O80" s="37">
        <v>4171</v>
      </c>
      <c r="P80" s="39">
        <v>4357</v>
      </c>
    </row>
    <row r="81" spans="1:16" x14ac:dyDescent="0.3">
      <c r="A81" s="7" t="s">
        <v>1765</v>
      </c>
      <c r="B81" s="24">
        <v>44784</v>
      </c>
      <c r="C81" s="1" t="s">
        <v>737</v>
      </c>
      <c r="D81" s="1" t="s">
        <v>2266</v>
      </c>
      <c r="E81" s="1">
        <v>8</v>
      </c>
      <c r="F81" s="1" t="str">
        <f>_xlfn.XLOOKUP(C81,CUSTOMER!$A$1:$A$501,CUSTOMER!$B$1:$B$501,,0)</f>
        <v>Divya Rizvi</v>
      </c>
      <c r="G81" s="1" t="str">
        <f>_xlfn.XLOOKUP(C81,CUSTOMER!$A$1:$A$501,CUSTOMER!$E$1:$E$501,,0)</f>
        <v>customer238@example.com</v>
      </c>
      <c r="H81" s="1" t="str">
        <f>_xlfn.XLOOKUP(C81,CUSTOMER!$A$1:$A$501,CUSTOMER!$G$1:$G$501,,0)</f>
        <v>Hyderabad</v>
      </c>
      <c r="I81" s="1" t="str">
        <f>INDEX(PRODUCT!$A$1:$G$501, MATCH(ORDERS!$D239, PRODUCT!$A$1:$A$501, 0), MATCH(ORDERS!I$1, PRODUCT!$A$1:$G$1, 0))</f>
        <v>Mobile</v>
      </c>
      <c r="J81" s="1" t="str">
        <f>INDEX(PRODUCT!$A$1:$G$501, MATCH(ORDERS!$D239, PRODUCT!$A$1:$A$501, 0), MATCH(ORDERS!J$1, PRODUCT!$A$1:$G$1, 0))</f>
        <v>NetBanking</v>
      </c>
      <c r="K81" s="1" t="str">
        <f>INDEX(PRODUCT!$A$1:$G$501, MATCH(ORDERS!$D239, PRODUCT!$A$1:$A$501, 0), MATCH(ORDERS!K$1, PRODUCT!$A$1:$G$1, 0))</f>
        <v>Female</v>
      </c>
      <c r="L81" s="10">
        <f>INDEX(PRODUCT!$A$1:$G$501, MATCH(ORDERS!$D239, PRODUCT!$A$1:$A$501, 0), MATCH(ORDERS!L$1, PRODUCT!$A$1:$G$1, 0))</f>
        <v>1917</v>
      </c>
      <c r="M81" s="12">
        <f t="shared" si="1"/>
        <v>15336</v>
      </c>
      <c r="N81" s="1" t="str">
        <f>_xlfn.XLOOKUP(ORDERS_TABLE[[#This Row],[CUSTOMER ID]],CUSTOMER!$A$1:$A$501,CUSTOMER!$J$1:$J$501,,0)</f>
        <v>Bronze</v>
      </c>
      <c r="O81" s="37">
        <v>3985</v>
      </c>
      <c r="P81" s="39">
        <v>4500</v>
      </c>
    </row>
    <row r="82" spans="1:16" x14ac:dyDescent="0.3">
      <c r="A82" s="7" t="s">
        <v>1580</v>
      </c>
      <c r="B82" s="24">
        <v>44785</v>
      </c>
      <c r="C82" s="1" t="s">
        <v>182</v>
      </c>
      <c r="D82" s="1" t="s">
        <v>2081</v>
      </c>
      <c r="E82" s="1">
        <v>6</v>
      </c>
      <c r="F82" s="1" t="str">
        <f>_xlfn.XLOOKUP(C82,CUSTOMER!$A$1:$A$501,CUSTOMER!$B$1:$B$501,,0)</f>
        <v>Gauri Deshmukh</v>
      </c>
      <c r="G82" s="1" t="str">
        <f>_xlfn.XLOOKUP(C82,CUSTOMER!$A$1:$A$501,CUSTOMER!$E$1:$E$501,,0)</f>
        <v>customer53@example.com</v>
      </c>
      <c r="H82" s="1" t="str">
        <f>_xlfn.XLOOKUP(C82,CUSTOMER!$A$1:$A$501,CUSTOMER!$G$1:$G$501,,0)</f>
        <v>Bangalore</v>
      </c>
      <c r="I82" s="1" t="str">
        <f>INDEX(PRODUCT!$A$1:$G$501, MATCH(ORDERS!$D54, PRODUCT!$A$1:$A$501, 0), MATCH(ORDERS!I$1, PRODUCT!$A$1:$G$1, 0))</f>
        <v>Tablet</v>
      </c>
      <c r="J82" s="1" t="str">
        <f>INDEX(PRODUCT!$A$1:$G$501, MATCH(ORDERS!$D54, PRODUCT!$A$1:$A$501, 0), MATCH(ORDERS!J$1, PRODUCT!$A$1:$G$1, 0))</f>
        <v>NetBanking</v>
      </c>
      <c r="K82" s="1" t="str">
        <f>INDEX(PRODUCT!$A$1:$G$501, MATCH(ORDERS!$D54, PRODUCT!$A$1:$A$501, 0), MATCH(ORDERS!K$1, PRODUCT!$A$1:$G$1, 0))</f>
        <v>Female</v>
      </c>
      <c r="L82" s="10">
        <f>INDEX(PRODUCT!$A$1:$G$501, MATCH(ORDERS!$D54, PRODUCT!$A$1:$A$501, 0), MATCH(ORDERS!L$1, PRODUCT!$A$1:$G$1, 0))</f>
        <v>423</v>
      </c>
      <c r="M82" s="12">
        <f t="shared" si="1"/>
        <v>2538</v>
      </c>
      <c r="N82" s="1" t="str">
        <f>_xlfn.XLOOKUP(ORDERS_TABLE[[#This Row],[CUSTOMER ID]],CUSTOMER!$A$1:$A$501,CUSTOMER!$J$1:$J$501,,0)</f>
        <v>Bronze</v>
      </c>
      <c r="O82" s="37">
        <v>2088</v>
      </c>
      <c r="P82" s="39">
        <v>4006</v>
      </c>
    </row>
    <row r="83" spans="1:16" x14ac:dyDescent="0.3">
      <c r="A83" s="7" t="s">
        <v>1610</v>
      </c>
      <c r="B83" s="24">
        <v>44787</v>
      </c>
      <c r="C83" s="1" t="s">
        <v>272</v>
      </c>
      <c r="D83" s="1" t="s">
        <v>2111</v>
      </c>
      <c r="E83" s="1">
        <v>9</v>
      </c>
      <c r="F83" s="1" t="str">
        <f>_xlfn.XLOOKUP(C83,CUSTOMER!$A$1:$A$501,CUSTOMER!$B$1:$B$501,,0)</f>
        <v>Deepa Trivedi</v>
      </c>
      <c r="G83" s="1" t="str">
        <f>_xlfn.XLOOKUP(C83,CUSTOMER!$A$1:$A$501,CUSTOMER!$E$1:$E$501,,0)</f>
        <v>customer83@example.com</v>
      </c>
      <c r="H83" s="1" t="str">
        <f>_xlfn.XLOOKUP(C83,CUSTOMER!$A$1:$A$501,CUSTOMER!$G$1:$G$501,,0)</f>
        <v>Bangalore</v>
      </c>
      <c r="I83" s="1" t="str">
        <f>INDEX(PRODUCT!$A$1:$G$501, MATCH(ORDERS!$D84, PRODUCT!$A$1:$A$501, 0), MATCH(ORDERS!I$1, PRODUCT!$A$1:$G$1, 0))</f>
        <v>Mobile</v>
      </c>
      <c r="J83" s="1" t="str">
        <f>INDEX(PRODUCT!$A$1:$G$501, MATCH(ORDERS!$D84, PRODUCT!$A$1:$A$501, 0), MATCH(ORDERS!J$1, PRODUCT!$A$1:$G$1, 0))</f>
        <v>NetBanking</v>
      </c>
      <c r="K83" s="1" t="str">
        <f>INDEX(PRODUCT!$A$1:$G$501, MATCH(ORDERS!$D84, PRODUCT!$A$1:$A$501, 0), MATCH(ORDERS!K$1, PRODUCT!$A$1:$G$1, 0))</f>
        <v>Female</v>
      </c>
      <c r="L83" s="10">
        <f>INDEX(PRODUCT!$A$1:$G$501, MATCH(ORDERS!$D84, PRODUCT!$A$1:$A$501, 0), MATCH(ORDERS!L$1, PRODUCT!$A$1:$G$1, 0))</f>
        <v>521</v>
      </c>
      <c r="M83" s="12">
        <f t="shared" si="1"/>
        <v>4689</v>
      </c>
      <c r="N83" s="1" t="str">
        <f>_xlfn.XLOOKUP(ORDERS_TABLE[[#This Row],[CUSTOMER ID]],CUSTOMER!$A$1:$A$501,CUSTOMER!$J$1:$J$501,,0)</f>
        <v>Bronze</v>
      </c>
      <c r="O83" s="37">
        <v>3716</v>
      </c>
      <c r="P83" s="39">
        <v>4073</v>
      </c>
    </row>
    <row r="84" spans="1:16" x14ac:dyDescent="0.3">
      <c r="A84" s="7" t="s">
        <v>1850</v>
      </c>
      <c r="B84" s="24">
        <v>44789</v>
      </c>
      <c r="C84" s="1" t="s">
        <v>992</v>
      </c>
      <c r="D84" s="1" t="s">
        <v>2351</v>
      </c>
      <c r="E84" s="1">
        <v>9</v>
      </c>
      <c r="F84" s="1" t="str">
        <f>_xlfn.XLOOKUP(C84,CUSTOMER!$A$1:$A$501,CUSTOMER!$B$1:$B$501,,0)</f>
        <v>Nilesh Dhawan</v>
      </c>
      <c r="G84" s="1" t="str">
        <f>_xlfn.XLOOKUP(C84,CUSTOMER!$A$1:$A$501,CUSTOMER!$E$1:$E$501,,0)</f>
        <v>customer323@example.com</v>
      </c>
      <c r="H84" s="1" t="str">
        <f>_xlfn.XLOOKUP(C84,CUSTOMER!$A$1:$A$501,CUSTOMER!$G$1:$G$501,,0)</f>
        <v>Hyderabad</v>
      </c>
      <c r="I84" s="1" t="str">
        <f>INDEX(PRODUCT!$A$1:$G$501, MATCH(ORDERS!$D324, PRODUCT!$A$1:$A$501, 0), MATCH(ORDERS!I$1, PRODUCT!$A$1:$G$1, 0))</f>
        <v>Tablet</v>
      </c>
      <c r="J84" s="1" t="str">
        <f>INDEX(PRODUCT!$A$1:$G$501, MATCH(ORDERS!$D324, PRODUCT!$A$1:$A$501, 0), MATCH(ORDERS!J$1, PRODUCT!$A$1:$G$1, 0))</f>
        <v>NetBanking</v>
      </c>
      <c r="K84" s="1" t="str">
        <f>INDEX(PRODUCT!$A$1:$G$501, MATCH(ORDERS!$D324, PRODUCT!$A$1:$A$501, 0), MATCH(ORDERS!K$1, PRODUCT!$A$1:$G$1, 0))</f>
        <v>Male</v>
      </c>
      <c r="L84" s="10">
        <f>INDEX(PRODUCT!$A$1:$G$501, MATCH(ORDERS!$D324, PRODUCT!$A$1:$A$501, 0), MATCH(ORDERS!L$1, PRODUCT!$A$1:$G$1, 0))</f>
        <v>565</v>
      </c>
      <c r="M84" s="12">
        <f t="shared" si="1"/>
        <v>5085</v>
      </c>
      <c r="N84" s="1" t="str">
        <f>_xlfn.XLOOKUP(ORDERS_TABLE[[#This Row],[CUSTOMER ID]],CUSTOMER!$A$1:$A$501,CUSTOMER!$J$1:$J$501,,0)</f>
        <v>Silver</v>
      </c>
      <c r="O84" s="37">
        <v>2684</v>
      </c>
      <c r="P84" s="39">
        <v>4347</v>
      </c>
    </row>
    <row r="85" spans="1:16" x14ac:dyDescent="0.3">
      <c r="A85" s="7" t="s">
        <v>1626</v>
      </c>
      <c r="B85" s="24">
        <v>44791</v>
      </c>
      <c r="C85" s="1" t="s">
        <v>320</v>
      </c>
      <c r="D85" s="1" t="s">
        <v>2127</v>
      </c>
      <c r="E85" s="1">
        <v>6</v>
      </c>
      <c r="F85" s="1" t="str">
        <f>_xlfn.XLOOKUP(C85,CUSTOMER!$A$1:$A$501,CUSTOMER!$B$1:$B$501,,0)</f>
        <v>Prerna Mehra</v>
      </c>
      <c r="G85" s="1" t="str">
        <f>_xlfn.XLOOKUP(C85,CUSTOMER!$A$1:$A$501,CUSTOMER!$E$1:$E$501,,0)</f>
        <v>customer99@example.com</v>
      </c>
      <c r="H85" s="1" t="str">
        <f>_xlfn.XLOOKUP(C85,CUSTOMER!$A$1:$A$501,CUSTOMER!$G$1:$G$501,,0)</f>
        <v>Hyderabad</v>
      </c>
      <c r="I85" s="1" t="str">
        <f>INDEX(PRODUCT!$A$1:$G$501, MATCH(ORDERS!$D100, PRODUCT!$A$1:$A$501, 0), MATCH(ORDERS!I$1, PRODUCT!$A$1:$G$1, 0))</f>
        <v>Laptop</v>
      </c>
      <c r="J85" s="1" t="str">
        <f>INDEX(PRODUCT!$A$1:$G$501, MATCH(ORDERS!$D100, PRODUCT!$A$1:$A$501, 0), MATCH(ORDERS!J$1, PRODUCT!$A$1:$G$1, 0))</f>
        <v>NetBanking</v>
      </c>
      <c r="K85" s="1" t="str">
        <f>INDEX(PRODUCT!$A$1:$G$501, MATCH(ORDERS!$D100, PRODUCT!$A$1:$A$501, 0), MATCH(ORDERS!K$1, PRODUCT!$A$1:$G$1, 0))</f>
        <v>Female</v>
      </c>
      <c r="L85" s="10">
        <f>INDEX(PRODUCT!$A$1:$G$501, MATCH(ORDERS!$D100, PRODUCT!$A$1:$A$501, 0), MATCH(ORDERS!L$1, PRODUCT!$A$1:$G$1, 0))</f>
        <v>1432</v>
      </c>
      <c r="M85" s="12">
        <f t="shared" si="1"/>
        <v>8592</v>
      </c>
      <c r="N85" s="1" t="str">
        <f>_xlfn.XLOOKUP(ORDERS_TABLE[[#This Row],[CUSTOMER ID]],CUSTOMER!$A$1:$A$501,CUSTOMER!$J$1:$J$501,,0)</f>
        <v>Silver</v>
      </c>
      <c r="O85" s="37">
        <v>2201</v>
      </c>
      <c r="P85" s="39">
        <v>4085</v>
      </c>
    </row>
    <row r="86" spans="1:16" x14ac:dyDescent="0.3">
      <c r="A86" s="7" t="s">
        <v>1723</v>
      </c>
      <c r="B86" s="24">
        <v>44791</v>
      </c>
      <c r="C86" s="1" t="s">
        <v>611</v>
      </c>
      <c r="D86" s="1" t="s">
        <v>2224</v>
      </c>
      <c r="E86" s="1">
        <v>6</v>
      </c>
      <c r="F86" s="1" t="str">
        <f>_xlfn.XLOOKUP(C86,CUSTOMER!$A$1:$A$501,CUSTOMER!$B$1:$B$501,,0)</f>
        <v>Khushi Pasha</v>
      </c>
      <c r="G86" s="1" t="str">
        <f>_xlfn.XLOOKUP(C86,CUSTOMER!$A$1:$A$501,CUSTOMER!$E$1:$E$501,,0)</f>
        <v>customer196@example.com</v>
      </c>
      <c r="H86" s="1" t="str">
        <f>_xlfn.XLOOKUP(C86,CUSTOMER!$A$1:$A$501,CUSTOMER!$G$1:$G$501,,0)</f>
        <v>Bangalore</v>
      </c>
      <c r="I86" s="1" t="str">
        <f>INDEX(PRODUCT!$A$1:$G$501, MATCH(ORDERS!$D197, PRODUCT!$A$1:$A$501, 0), MATCH(ORDERS!I$1, PRODUCT!$A$1:$G$1, 0))</f>
        <v>Tablet</v>
      </c>
      <c r="J86" s="1" t="str">
        <f>INDEX(PRODUCT!$A$1:$G$501, MATCH(ORDERS!$D197, PRODUCT!$A$1:$A$501, 0), MATCH(ORDERS!J$1, PRODUCT!$A$1:$G$1, 0))</f>
        <v>UPI</v>
      </c>
      <c r="K86" s="1" t="str">
        <f>INDEX(PRODUCT!$A$1:$G$501, MATCH(ORDERS!$D197, PRODUCT!$A$1:$A$501, 0), MATCH(ORDERS!K$1, PRODUCT!$A$1:$G$1, 0))</f>
        <v>Male</v>
      </c>
      <c r="L86" s="10">
        <f>INDEX(PRODUCT!$A$1:$G$501, MATCH(ORDERS!$D197, PRODUCT!$A$1:$A$501, 0), MATCH(ORDERS!L$1, PRODUCT!$A$1:$G$1, 0))</f>
        <v>1270</v>
      </c>
      <c r="M86" s="12">
        <f t="shared" si="1"/>
        <v>7620</v>
      </c>
      <c r="N86" s="1" t="str">
        <f>_xlfn.XLOOKUP(ORDERS_TABLE[[#This Row],[CUSTOMER ID]],CUSTOMER!$A$1:$A$501,CUSTOMER!$J$1:$J$501,,0)</f>
        <v>Bronze</v>
      </c>
      <c r="O86" s="37">
        <v>3698</v>
      </c>
      <c r="P86" s="39">
        <v>4005</v>
      </c>
    </row>
    <row r="87" spans="1:16" x14ac:dyDescent="0.3">
      <c r="A87" s="7" t="s">
        <v>1601</v>
      </c>
      <c r="B87" s="24">
        <v>44793</v>
      </c>
      <c r="C87" s="1" t="s">
        <v>245</v>
      </c>
      <c r="D87" s="1" t="s">
        <v>2102</v>
      </c>
      <c r="E87" s="1">
        <v>5</v>
      </c>
      <c r="F87" s="1" t="str">
        <f>_xlfn.XLOOKUP(C87,CUSTOMER!$A$1:$A$501,CUSTOMER!$B$1:$B$501,,0)</f>
        <v>Dinesh Soni</v>
      </c>
      <c r="G87" s="1" t="str">
        <f>_xlfn.XLOOKUP(C87,CUSTOMER!$A$1:$A$501,CUSTOMER!$E$1:$E$501,,0)</f>
        <v>customer74@example.com</v>
      </c>
      <c r="H87" s="1" t="str">
        <f>_xlfn.XLOOKUP(C87,CUSTOMER!$A$1:$A$501,CUSTOMER!$G$1:$G$501,,0)</f>
        <v>Hyderabad</v>
      </c>
      <c r="I87" s="1" t="str">
        <f>INDEX(PRODUCT!$A$1:$G$501, MATCH(ORDERS!$D75, PRODUCT!$A$1:$A$501, 0), MATCH(ORDERS!I$1, PRODUCT!$A$1:$G$1, 0))</f>
        <v>Tablet</v>
      </c>
      <c r="J87" s="1" t="str">
        <f>INDEX(PRODUCT!$A$1:$G$501, MATCH(ORDERS!$D75, PRODUCT!$A$1:$A$501, 0), MATCH(ORDERS!J$1, PRODUCT!$A$1:$G$1, 0))</f>
        <v>Card</v>
      </c>
      <c r="K87" s="1" t="str">
        <f>INDEX(PRODUCT!$A$1:$G$501, MATCH(ORDERS!$D75, PRODUCT!$A$1:$A$501, 0), MATCH(ORDERS!K$1, PRODUCT!$A$1:$G$1, 0))</f>
        <v>Female</v>
      </c>
      <c r="L87" s="10">
        <f>INDEX(PRODUCT!$A$1:$G$501, MATCH(ORDERS!$D75, PRODUCT!$A$1:$A$501, 0), MATCH(ORDERS!L$1, PRODUCT!$A$1:$G$1, 0))</f>
        <v>417</v>
      </c>
      <c r="M87" s="12">
        <f t="shared" si="1"/>
        <v>2085</v>
      </c>
      <c r="N87" s="1" t="str">
        <f>_xlfn.XLOOKUP(ORDERS_TABLE[[#This Row],[CUSTOMER ID]],CUSTOMER!$A$1:$A$501,CUSTOMER!$J$1:$J$501,,0)</f>
        <v>Silver</v>
      </c>
      <c r="O87" s="37">
        <v>3631</v>
      </c>
      <c r="P87" s="39">
        <v>4481</v>
      </c>
    </row>
    <row r="88" spans="1:16" x14ac:dyDescent="0.3">
      <c r="A88" s="7" t="s">
        <v>1825</v>
      </c>
      <c r="B88" s="24">
        <v>44793</v>
      </c>
      <c r="C88" s="1" t="s">
        <v>917</v>
      </c>
      <c r="D88" s="1" t="s">
        <v>2326</v>
      </c>
      <c r="E88" s="1">
        <v>6</v>
      </c>
      <c r="F88" s="1" t="str">
        <f>_xlfn.XLOOKUP(C88,CUSTOMER!$A$1:$A$501,CUSTOMER!$B$1:$B$501,,0)</f>
        <v>Neelam Gandhi</v>
      </c>
      <c r="G88" s="1" t="str">
        <f>_xlfn.XLOOKUP(C88,CUSTOMER!$A$1:$A$501,CUSTOMER!$E$1:$E$501,,0)</f>
        <v>customer298@example.com</v>
      </c>
      <c r="H88" s="1" t="str">
        <f>_xlfn.XLOOKUP(C88,CUSTOMER!$A$1:$A$501,CUSTOMER!$G$1:$G$501,,0)</f>
        <v>Hyderabad</v>
      </c>
      <c r="I88" s="1" t="str">
        <f>INDEX(PRODUCT!$A$1:$G$501, MATCH(ORDERS!$D299, PRODUCT!$A$1:$A$501, 0), MATCH(ORDERS!I$1, PRODUCT!$A$1:$G$1, 0))</f>
        <v>Headphones</v>
      </c>
      <c r="J88" s="1" t="str">
        <f>INDEX(PRODUCT!$A$1:$G$501, MATCH(ORDERS!$D299, PRODUCT!$A$1:$A$501, 0), MATCH(ORDERS!J$1, PRODUCT!$A$1:$G$1, 0))</f>
        <v>Card</v>
      </c>
      <c r="K88" s="1" t="str">
        <f>INDEX(PRODUCT!$A$1:$G$501, MATCH(ORDERS!$D299, PRODUCT!$A$1:$A$501, 0), MATCH(ORDERS!K$1, PRODUCT!$A$1:$G$1, 0))</f>
        <v>Female</v>
      </c>
      <c r="L88" s="10">
        <f>INDEX(PRODUCT!$A$1:$G$501, MATCH(ORDERS!$D299, PRODUCT!$A$1:$A$501, 0), MATCH(ORDERS!L$1, PRODUCT!$A$1:$G$1, 0))</f>
        <v>949</v>
      </c>
      <c r="M88" s="12">
        <f t="shared" si="1"/>
        <v>5694</v>
      </c>
      <c r="N88" s="1" t="str">
        <f>_xlfn.XLOOKUP(ORDERS_TABLE[[#This Row],[CUSTOMER ID]],CUSTOMER!$A$1:$A$501,CUSTOMER!$J$1:$J$501,,0)</f>
        <v>Bronze</v>
      </c>
      <c r="O88" s="37">
        <v>4246</v>
      </c>
      <c r="P88" s="39">
        <v>4156</v>
      </c>
    </row>
    <row r="89" spans="1:16" x14ac:dyDescent="0.3">
      <c r="A89" s="7" t="s">
        <v>1686</v>
      </c>
      <c r="B89" s="24">
        <v>44797</v>
      </c>
      <c r="C89" s="1" t="s">
        <v>500</v>
      </c>
      <c r="D89" s="1" t="s">
        <v>2187</v>
      </c>
      <c r="E89" s="1">
        <v>6</v>
      </c>
      <c r="F89" s="1" t="str">
        <f>_xlfn.XLOOKUP(C89,CUSTOMER!$A$1:$A$501,CUSTOMER!$B$1:$B$501,,0)</f>
        <v>Anirudh Pani</v>
      </c>
      <c r="G89" s="1" t="str">
        <f>_xlfn.XLOOKUP(C89,CUSTOMER!$A$1:$A$501,CUSTOMER!$E$1:$E$501,,0)</f>
        <v>customer159@example.com</v>
      </c>
      <c r="H89" s="1" t="str">
        <f>_xlfn.XLOOKUP(C89,CUSTOMER!$A$1:$A$501,CUSTOMER!$G$1:$G$501,,0)</f>
        <v>Delhi</v>
      </c>
      <c r="I89" s="1" t="str">
        <f>INDEX(PRODUCT!$A$1:$G$501, MATCH(ORDERS!$D160, PRODUCT!$A$1:$A$501, 0), MATCH(ORDERS!I$1, PRODUCT!$A$1:$G$1, 0))</f>
        <v>Mobile</v>
      </c>
      <c r="J89" s="1" t="str">
        <f>INDEX(PRODUCT!$A$1:$G$501, MATCH(ORDERS!$D160, PRODUCT!$A$1:$A$501, 0), MATCH(ORDERS!J$1, PRODUCT!$A$1:$G$1, 0))</f>
        <v>Cash</v>
      </c>
      <c r="K89" s="1" t="str">
        <f>INDEX(PRODUCT!$A$1:$G$501, MATCH(ORDERS!$D160, PRODUCT!$A$1:$A$501, 0), MATCH(ORDERS!K$1, PRODUCT!$A$1:$G$1, 0))</f>
        <v>Female</v>
      </c>
      <c r="L89" s="10">
        <f>INDEX(PRODUCT!$A$1:$G$501, MATCH(ORDERS!$D160, PRODUCT!$A$1:$A$501, 0), MATCH(ORDERS!L$1, PRODUCT!$A$1:$G$1, 0))</f>
        <v>1778</v>
      </c>
      <c r="M89" s="12">
        <f t="shared" si="1"/>
        <v>10668</v>
      </c>
      <c r="N89" s="1" t="str">
        <f>_xlfn.XLOOKUP(ORDERS_TABLE[[#This Row],[CUSTOMER ID]],CUSTOMER!$A$1:$A$501,CUSTOMER!$J$1:$J$501,,0)</f>
        <v>Bronze</v>
      </c>
      <c r="O89" s="37">
        <v>3932</v>
      </c>
      <c r="P89" s="39">
        <v>4431</v>
      </c>
    </row>
    <row r="90" spans="1:16" x14ac:dyDescent="0.3">
      <c r="A90" s="7" t="s">
        <v>1600</v>
      </c>
      <c r="B90" s="24">
        <v>44798</v>
      </c>
      <c r="C90" s="1" t="s">
        <v>242</v>
      </c>
      <c r="D90" s="1" t="s">
        <v>2101</v>
      </c>
      <c r="E90" s="1">
        <v>9</v>
      </c>
      <c r="F90" s="1" t="str">
        <f>_xlfn.XLOOKUP(C90,CUSTOMER!$A$1:$A$501,CUSTOMER!$B$1:$B$501,,0)</f>
        <v>Sonal Kashyap</v>
      </c>
      <c r="G90" s="1" t="str">
        <f>_xlfn.XLOOKUP(C90,CUSTOMER!$A$1:$A$501,CUSTOMER!$E$1:$E$501,,0)</f>
        <v>customer73@example.com</v>
      </c>
      <c r="H90" s="1" t="str">
        <f>_xlfn.XLOOKUP(C90,CUSTOMER!$A$1:$A$501,CUSTOMER!$G$1:$G$501,,0)</f>
        <v>Bangalore</v>
      </c>
      <c r="I90" s="1" t="str">
        <f>INDEX(PRODUCT!$A$1:$G$501, MATCH(ORDERS!$D74, PRODUCT!$A$1:$A$501, 0), MATCH(ORDERS!I$1, PRODUCT!$A$1:$G$1, 0))</f>
        <v>Headphones</v>
      </c>
      <c r="J90" s="1" t="str">
        <f>INDEX(PRODUCT!$A$1:$G$501, MATCH(ORDERS!$D74, PRODUCT!$A$1:$A$501, 0), MATCH(ORDERS!J$1, PRODUCT!$A$1:$G$1, 0))</f>
        <v>UPI</v>
      </c>
      <c r="K90" s="1" t="str">
        <f>INDEX(PRODUCT!$A$1:$G$501, MATCH(ORDERS!$D74, PRODUCT!$A$1:$A$501, 0), MATCH(ORDERS!K$1, PRODUCT!$A$1:$G$1, 0))</f>
        <v>Female</v>
      </c>
      <c r="L90" s="10">
        <f>INDEX(PRODUCT!$A$1:$G$501, MATCH(ORDERS!$D74, PRODUCT!$A$1:$A$501, 0), MATCH(ORDERS!L$1, PRODUCT!$A$1:$G$1, 0))</f>
        <v>1449</v>
      </c>
      <c r="M90" s="12">
        <f t="shared" si="1"/>
        <v>13041</v>
      </c>
      <c r="N90" s="1" t="str">
        <f>_xlfn.XLOOKUP(ORDERS_TABLE[[#This Row],[CUSTOMER ID]],CUSTOMER!$A$1:$A$501,CUSTOMER!$J$1:$J$501,,0)</f>
        <v>Bronze</v>
      </c>
      <c r="O90" s="37">
        <v>2949</v>
      </c>
      <c r="P90" s="39">
        <v>4208</v>
      </c>
    </row>
    <row r="91" spans="1:16" x14ac:dyDescent="0.3">
      <c r="A91" s="7" t="s">
        <v>2019</v>
      </c>
      <c r="B91" s="24">
        <v>44798</v>
      </c>
      <c r="C91" s="1" t="s">
        <v>1499</v>
      </c>
      <c r="D91" s="1" t="s">
        <v>2520</v>
      </c>
      <c r="E91" s="1">
        <v>10</v>
      </c>
      <c r="F91" s="1" t="str">
        <f>_xlfn.XLOOKUP(C91,CUSTOMER!$A$1:$A$501,CUSTOMER!$B$1:$B$501,,0)</f>
        <v>Prerna Balakrishnan</v>
      </c>
      <c r="G91" s="1" t="str">
        <f>_xlfn.XLOOKUP(C91,CUSTOMER!$A$1:$A$501,CUSTOMER!$E$1:$E$501,,0)</f>
        <v>customer492@example.com</v>
      </c>
      <c r="H91" s="1" t="str">
        <f>_xlfn.XLOOKUP(C91,CUSTOMER!$A$1:$A$501,CUSTOMER!$G$1:$G$501,,0)</f>
        <v>Chennai</v>
      </c>
      <c r="I91" s="1" t="str">
        <f>INDEX(PRODUCT!$A$1:$G$501, MATCH(ORDERS!$D493, PRODUCT!$A$1:$A$501, 0), MATCH(ORDERS!I$1, PRODUCT!$A$1:$G$1, 0))</f>
        <v>Headphones</v>
      </c>
      <c r="J91" s="1" t="str">
        <f>INDEX(PRODUCT!$A$1:$G$501, MATCH(ORDERS!$D493, PRODUCT!$A$1:$A$501, 0), MATCH(ORDERS!J$1, PRODUCT!$A$1:$G$1, 0))</f>
        <v>NetBanking</v>
      </c>
      <c r="K91" s="1" t="str">
        <f>INDEX(PRODUCT!$A$1:$G$501, MATCH(ORDERS!$D493, PRODUCT!$A$1:$A$501, 0), MATCH(ORDERS!K$1, PRODUCT!$A$1:$G$1, 0))</f>
        <v>Male</v>
      </c>
      <c r="L91" s="10">
        <f>INDEX(PRODUCT!$A$1:$G$501, MATCH(ORDERS!$D493, PRODUCT!$A$1:$A$501, 0), MATCH(ORDERS!L$1, PRODUCT!$A$1:$G$1, 0))</f>
        <v>1075</v>
      </c>
      <c r="M91" s="12">
        <f t="shared" si="1"/>
        <v>10750</v>
      </c>
      <c r="N91" s="1" t="str">
        <f>_xlfn.XLOOKUP(ORDERS_TABLE[[#This Row],[CUSTOMER ID]],CUSTOMER!$A$1:$A$501,CUSTOMER!$J$1:$J$501,,0)</f>
        <v>Gold</v>
      </c>
      <c r="O91" s="37">
        <v>3367</v>
      </c>
      <c r="P91" s="39">
        <v>4185</v>
      </c>
    </row>
    <row r="92" spans="1:16" x14ac:dyDescent="0.3">
      <c r="A92" s="7" t="s">
        <v>1710</v>
      </c>
      <c r="B92" s="24">
        <v>44804</v>
      </c>
      <c r="C92" s="1" t="s">
        <v>572</v>
      </c>
      <c r="D92" s="1" t="s">
        <v>2211</v>
      </c>
      <c r="E92" s="1">
        <v>5</v>
      </c>
      <c r="F92" s="1" t="str">
        <f>_xlfn.XLOOKUP(C92,CUSTOMER!$A$1:$A$501,CUSTOMER!$B$1:$B$501,,0)</f>
        <v>Pankaj Tripathi</v>
      </c>
      <c r="G92" s="1" t="str">
        <f>_xlfn.XLOOKUP(C92,CUSTOMER!$A$1:$A$501,CUSTOMER!$E$1:$E$501,,0)</f>
        <v>customer183@example.com</v>
      </c>
      <c r="H92" s="1" t="str">
        <f>_xlfn.XLOOKUP(C92,CUSTOMER!$A$1:$A$501,CUSTOMER!$G$1:$G$501,,0)</f>
        <v>Hyderabad</v>
      </c>
      <c r="I92" s="1" t="str">
        <f>INDEX(PRODUCT!$A$1:$G$501, MATCH(ORDERS!$D184, PRODUCT!$A$1:$A$501, 0), MATCH(ORDERS!I$1, PRODUCT!$A$1:$G$1, 0))</f>
        <v>Mobile</v>
      </c>
      <c r="J92" s="1" t="str">
        <f>INDEX(PRODUCT!$A$1:$G$501, MATCH(ORDERS!$D184, PRODUCT!$A$1:$A$501, 0), MATCH(ORDERS!J$1, PRODUCT!$A$1:$G$1, 0))</f>
        <v>NetBanking</v>
      </c>
      <c r="K92" s="1" t="str">
        <f>INDEX(PRODUCT!$A$1:$G$501, MATCH(ORDERS!$D184, PRODUCT!$A$1:$A$501, 0), MATCH(ORDERS!K$1, PRODUCT!$A$1:$G$1, 0))</f>
        <v>Female</v>
      </c>
      <c r="L92" s="10">
        <f>INDEX(PRODUCT!$A$1:$G$501, MATCH(ORDERS!$D184, PRODUCT!$A$1:$A$501, 0), MATCH(ORDERS!L$1, PRODUCT!$A$1:$G$1, 0))</f>
        <v>1650</v>
      </c>
      <c r="M92" s="12">
        <f t="shared" si="1"/>
        <v>8250</v>
      </c>
      <c r="N92" s="1" t="str">
        <f>_xlfn.XLOOKUP(ORDERS_TABLE[[#This Row],[CUSTOMER ID]],CUSTOMER!$A$1:$A$501,CUSTOMER!$J$1:$J$501,,0)</f>
        <v>Bronze</v>
      </c>
      <c r="O92" s="37">
        <v>4578</v>
      </c>
      <c r="P92" s="39">
        <v>4408</v>
      </c>
    </row>
    <row r="93" spans="1:16" x14ac:dyDescent="0.3">
      <c r="A93" s="7" t="s">
        <v>1696</v>
      </c>
      <c r="B93" s="24">
        <v>44806</v>
      </c>
      <c r="C93" s="1" t="s">
        <v>530</v>
      </c>
      <c r="D93" s="1" t="s">
        <v>2197</v>
      </c>
      <c r="E93" s="1">
        <v>6</v>
      </c>
      <c r="F93" s="1" t="str">
        <f>_xlfn.XLOOKUP(C93,CUSTOMER!$A$1:$A$501,CUSTOMER!$B$1:$B$501,,0)</f>
        <v>Shivam Chauhan</v>
      </c>
      <c r="G93" s="1" t="str">
        <f>_xlfn.XLOOKUP(C93,CUSTOMER!$A$1:$A$501,CUSTOMER!$E$1:$E$501,,0)</f>
        <v>customer169@example.com</v>
      </c>
      <c r="H93" s="1" t="str">
        <f>_xlfn.XLOOKUP(C93,CUSTOMER!$A$1:$A$501,CUSTOMER!$G$1:$G$501,,0)</f>
        <v>Mumbai</v>
      </c>
      <c r="I93" s="1" t="str">
        <f>INDEX(PRODUCT!$A$1:$G$501, MATCH(ORDERS!$D170, PRODUCT!$A$1:$A$501, 0), MATCH(ORDERS!I$1, PRODUCT!$A$1:$G$1, 0))</f>
        <v>Mobile</v>
      </c>
      <c r="J93" s="1" t="str">
        <f>INDEX(PRODUCT!$A$1:$G$501, MATCH(ORDERS!$D170, PRODUCT!$A$1:$A$501, 0), MATCH(ORDERS!J$1, PRODUCT!$A$1:$G$1, 0))</f>
        <v>NetBanking</v>
      </c>
      <c r="K93" s="1" t="str">
        <f>INDEX(PRODUCT!$A$1:$G$501, MATCH(ORDERS!$D170, PRODUCT!$A$1:$A$501, 0), MATCH(ORDERS!K$1, PRODUCT!$A$1:$G$1, 0))</f>
        <v>Female</v>
      </c>
      <c r="L93" s="10">
        <f>INDEX(PRODUCT!$A$1:$G$501, MATCH(ORDERS!$D170, PRODUCT!$A$1:$A$501, 0), MATCH(ORDERS!L$1, PRODUCT!$A$1:$G$1, 0))</f>
        <v>623</v>
      </c>
      <c r="M93" s="12">
        <f t="shared" si="1"/>
        <v>3738</v>
      </c>
      <c r="N93" s="1" t="str">
        <f>_xlfn.XLOOKUP(ORDERS_TABLE[[#This Row],[CUSTOMER ID]],CUSTOMER!$A$1:$A$501,CUSTOMER!$J$1:$J$501,,0)</f>
        <v>Bronze</v>
      </c>
      <c r="O93" s="37">
        <v>2121</v>
      </c>
      <c r="P93" s="39">
        <v>4077</v>
      </c>
    </row>
    <row r="94" spans="1:16" x14ac:dyDescent="0.3">
      <c r="A94" s="7" t="s">
        <v>1539</v>
      </c>
      <c r="B94" s="24">
        <v>44808</v>
      </c>
      <c r="C94" s="1" t="s">
        <v>58</v>
      </c>
      <c r="D94" s="1" t="s">
        <v>2040</v>
      </c>
      <c r="E94" s="1">
        <v>5</v>
      </c>
      <c r="F94" s="1" t="str">
        <f>_xlfn.XLOOKUP(C94,CUSTOMER!$A$1:$A$501,CUSTOMER!$B$1:$B$501,,0)</f>
        <v>Sachin Chatterjee</v>
      </c>
      <c r="G94" s="1" t="str">
        <f>_xlfn.XLOOKUP(C94,CUSTOMER!$A$1:$A$501,CUSTOMER!$E$1:$E$501,,0)</f>
        <v>customer12@example.com</v>
      </c>
      <c r="H94" s="1" t="str">
        <f>_xlfn.XLOOKUP(C94,CUSTOMER!$A$1:$A$501,CUSTOMER!$G$1:$G$501,,0)</f>
        <v>Bangalore</v>
      </c>
      <c r="I94" s="1" t="str">
        <f>INDEX(PRODUCT!$A$1:$G$501, MATCH(ORDERS!$D13, PRODUCT!$A$1:$A$501, 0), MATCH(ORDERS!I$1, PRODUCT!$A$1:$G$1, 0))</f>
        <v>Smartwatch</v>
      </c>
      <c r="J94" s="1" t="str">
        <f>INDEX(PRODUCT!$A$1:$G$501, MATCH(ORDERS!$D13, PRODUCT!$A$1:$A$501, 0), MATCH(ORDERS!J$1, PRODUCT!$A$1:$G$1, 0))</f>
        <v>Cash</v>
      </c>
      <c r="K94" s="1" t="str">
        <f>INDEX(PRODUCT!$A$1:$G$501, MATCH(ORDERS!$D13, PRODUCT!$A$1:$A$501, 0), MATCH(ORDERS!K$1, PRODUCT!$A$1:$G$1, 0))</f>
        <v>Female</v>
      </c>
      <c r="L94" s="10">
        <f>INDEX(PRODUCT!$A$1:$G$501, MATCH(ORDERS!$D13, PRODUCT!$A$1:$A$501, 0), MATCH(ORDERS!L$1, PRODUCT!$A$1:$G$1, 0))</f>
        <v>656</v>
      </c>
      <c r="M94" s="12">
        <f t="shared" si="1"/>
        <v>3280</v>
      </c>
      <c r="N94" s="1" t="str">
        <f>_xlfn.XLOOKUP(ORDERS_TABLE[[#This Row],[CUSTOMER ID]],CUSTOMER!$A$1:$A$501,CUSTOMER!$J$1:$J$501,,0)</f>
        <v>Bronze</v>
      </c>
      <c r="O94" s="37">
        <v>2780</v>
      </c>
      <c r="P94" s="39">
        <v>4350</v>
      </c>
    </row>
    <row r="95" spans="1:16" x14ac:dyDescent="0.3">
      <c r="A95" s="7" t="s">
        <v>1917</v>
      </c>
      <c r="B95" s="24">
        <v>44810</v>
      </c>
      <c r="C95" s="1" t="s">
        <v>1193</v>
      </c>
      <c r="D95" s="1" t="s">
        <v>2418</v>
      </c>
      <c r="E95" s="1">
        <v>9</v>
      </c>
      <c r="F95" s="1" t="str">
        <f>_xlfn.XLOOKUP(C95,CUSTOMER!$A$1:$A$501,CUSTOMER!$B$1:$B$501,,0)</f>
        <v>Gaurav Bedi</v>
      </c>
      <c r="G95" s="1" t="str">
        <f>_xlfn.XLOOKUP(C95,CUSTOMER!$A$1:$A$501,CUSTOMER!$E$1:$E$501,,0)</f>
        <v>customer390@example.com</v>
      </c>
      <c r="H95" s="1" t="str">
        <f>_xlfn.XLOOKUP(C95,CUSTOMER!$A$1:$A$501,CUSTOMER!$G$1:$G$501,,0)</f>
        <v>Kolkata</v>
      </c>
      <c r="I95" s="1" t="str">
        <f>INDEX(PRODUCT!$A$1:$G$501, MATCH(ORDERS!$D391, PRODUCT!$A$1:$A$501, 0), MATCH(ORDERS!I$1, PRODUCT!$A$1:$G$1, 0))</f>
        <v>Mobile</v>
      </c>
      <c r="J95" s="1" t="str">
        <f>INDEX(PRODUCT!$A$1:$G$501, MATCH(ORDERS!$D391, PRODUCT!$A$1:$A$501, 0), MATCH(ORDERS!J$1, PRODUCT!$A$1:$G$1, 0))</f>
        <v>Card</v>
      </c>
      <c r="K95" s="1" t="str">
        <f>INDEX(PRODUCT!$A$1:$G$501, MATCH(ORDERS!$D391, PRODUCT!$A$1:$A$501, 0), MATCH(ORDERS!K$1, PRODUCT!$A$1:$G$1, 0))</f>
        <v>Female</v>
      </c>
      <c r="L95" s="10">
        <f>INDEX(PRODUCT!$A$1:$G$501, MATCH(ORDERS!$D391, PRODUCT!$A$1:$A$501, 0), MATCH(ORDERS!L$1, PRODUCT!$A$1:$G$1, 0))</f>
        <v>307</v>
      </c>
      <c r="M95" s="12">
        <f t="shared" si="1"/>
        <v>2763</v>
      </c>
      <c r="N95" s="1" t="str">
        <f>_xlfn.XLOOKUP(ORDERS_TABLE[[#This Row],[CUSTOMER ID]],CUSTOMER!$A$1:$A$501,CUSTOMER!$J$1:$J$501,,0)</f>
        <v>Bronze</v>
      </c>
      <c r="O95" s="37">
        <v>3045</v>
      </c>
      <c r="P95" s="39">
        <v>4429</v>
      </c>
    </row>
    <row r="96" spans="1:16" x14ac:dyDescent="0.3">
      <c r="A96" s="7" t="s">
        <v>1902</v>
      </c>
      <c r="B96" s="24">
        <v>44814</v>
      </c>
      <c r="C96" s="1" t="s">
        <v>1148</v>
      </c>
      <c r="D96" s="1" t="s">
        <v>2403</v>
      </c>
      <c r="E96" s="1">
        <v>6</v>
      </c>
      <c r="F96" s="1" t="str">
        <f>_xlfn.XLOOKUP(C96,CUSTOMER!$A$1:$A$501,CUSTOMER!$B$1:$B$501,,0)</f>
        <v>Abhinav Chandra</v>
      </c>
      <c r="G96" s="1" t="str">
        <f>_xlfn.XLOOKUP(C96,CUSTOMER!$A$1:$A$501,CUSTOMER!$E$1:$E$501,,0)</f>
        <v>customer375@example.com</v>
      </c>
      <c r="H96" s="1" t="str">
        <f>_xlfn.XLOOKUP(C96,CUSTOMER!$A$1:$A$501,CUSTOMER!$G$1:$G$501,,0)</f>
        <v>Hyderabad</v>
      </c>
      <c r="I96" s="1" t="str">
        <f>INDEX(PRODUCT!$A$1:$G$501, MATCH(ORDERS!$D376, PRODUCT!$A$1:$A$501, 0), MATCH(ORDERS!I$1, PRODUCT!$A$1:$G$1, 0))</f>
        <v>Laptop</v>
      </c>
      <c r="J96" s="1" t="str">
        <f>INDEX(PRODUCT!$A$1:$G$501, MATCH(ORDERS!$D376, PRODUCT!$A$1:$A$501, 0), MATCH(ORDERS!J$1, PRODUCT!$A$1:$G$1, 0))</f>
        <v>Cash</v>
      </c>
      <c r="K96" s="1" t="str">
        <f>INDEX(PRODUCT!$A$1:$G$501, MATCH(ORDERS!$D376, PRODUCT!$A$1:$A$501, 0), MATCH(ORDERS!K$1, PRODUCT!$A$1:$G$1, 0))</f>
        <v>Female</v>
      </c>
      <c r="L96" s="10">
        <f>INDEX(PRODUCT!$A$1:$G$501, MATCH(ORDERS!$D376, PRODUCT!$A$1:$A$501, 0), MATCH(ORDERS!L$1, PRODUCT!$A$1:$G$1, 0))</f>
        <v>1644</v>
      </c>
      <c r="M96" s="12">
        <f t="shared" si="1"/>
        <v>9864</v>
      </c>
      <c r="N96" s="1" t="str">
        <f>_xlfn.XLOOKUP(ORDERS_TABLE[[#This Row],[CUSTOMER ID]],CUSTOMER!$A$1:$A$501,CUSTOMER!$J$1:$J$501,,0)</f>
        <v>Bronze</v>
      </c>
      <c r="O96" s="37">
        <v>2520</v>
      </c>
      <c r="P96" s="39">
        <v>4091</v>
      </c>
    </row>
    <row r="97" spans="1:16" x14ac:dyDescent="0.3">
      <c r="A97" s="7" t="s">
        <v>1842</v>
      </c>
      <c r="B97" s="24">
        <v>44827</v>
      </c>
      <c r="C97" s="1" t="s">
        <v>968</v>
      </c>
      <c r="D97" s="1" t="s">
        <v>2343</v>
      </c>
      <c r="E97" s="1">
        <v>6</v>
      </c>
      <c r="F97" s="1" t="str">
        <f>_xlfn.XLOOKUP(C97,CUSTOMER!$A$1:$A$501,CUSTOMER!$B$1:$B$501,,0)</f>
        <v>Simran Karmakar</v>
      </c>
      <c r="G97" s="1" t="str">
        <f>_xlfn.XLOOKUP(C97,CUSTOMER!$A$1:$A$501,CUSTOMER!$E$1:$E$501,,0)</f>
        <v>customer315@example.com</v>
      </c>
      <c r="H97" s="1" t="str">
        <f>_xlfn.XLOOKUP(C97,CUSTOMER!$A$1:$A$501,CUSTOMER!$G$1:$G$501,,0)</f>
        <v>Chennai</v>
      </c>
      <c r="I97" s="1" t="str">
        <f>INDEX(PRODUCT!$A$1:$G$501, MATCH(ORDERS!$D316, PRODUCT!$A$1:$A$501, 0), MATCH(ORDERS!I$1, PRODUCT!$A$1:$G$1, 0))</f>
        <v>Mobile</v>
      </c>
      <c r="J97" s="1" t="str">
        <f>INDEX(PRODUCT!$A$1:$G$501, MATCH(ORDERS!$D316, PRODUCT!$A$1:$A$501, 0), MATCH(ORDERS!J$1, PRODUCT!$A$1:$G$1, 0))</f>
        <v>UPI</v>
      </c>
      <c r="K97" s="1" t="str">
        <f>INDEX(PRODUCT!$A$1:$G$501, MATCH(ORDERS!$D316, PRODUCT!$A$1:$A$501, 0), MATCH(ORDERS!K$1, PRODUCT!$A$1:$G$1, 0))</f>
        <v>Male</v>
      </c>
      <c r="L97" s="10">
        <f>INDEX(PRODUCT!$A$1:$G$501, MATCH(ORDERS!$D316, PRODUCT!$A$1:$A$501, 0), MATCH(ORDERS!L$1, PRODUCT!$A$1:$G$1, 0))</f>
        <v>120</v>
      </c>
      <c r="M97" s="12">
        <f t="shared" si="1"/>
        <v>720</v>
      </c>
      <c r="N97" s="1" t="str">
        <f>_xlfn.XLOOKUP(ORDERS_TABLE[[#This Row],[CUSTOMER ID]],CUSTOMER!$A$1:$A$501,CUSTOMER!$J$1:$J$501,,0)</f>
        <v>Silver</v>
      </c>
      <c r="O97" s="37">
        <v>2828</v>
      </c>
      <c r="P97" s="39">
        <v>4150</v>
      </c>
    </row>
    <row r="98" spans="1:16" x14ac:dyDescent="0.3">
      <c r="A98" s="7" t="s">
        <v>1698</v>
      </c>
      <c r="B98" s="24">
        <v>44827</v>
      </c>
      <c r="C98" s="1" t="s">
        <v>536</v>
      </c>
      <c r="D98" s="1" t="s">
        <v>2199</v>
      </c>
      <c r="E98" s="1">
        <v>4</v>
      </c>
      <c r="F98" s="1" t="str">
        <f>_xlfn.XLOOKUP(C98,CUSTOMER!$A$1:$A$501,CUSTOMER!$B$1:$B$501,,0)</f>
        <v>Yamini Prasad</v>
      </c>
      <c r="G98" s="1" t="str">
        <f>_xlfn.XLOOKUP(C98,CUSTOMER!$A$1:$A$501,CUSTOMER!$E$1:$E$501,,0)</f>
        <v>customer171@example.com</v>
      </c>
      <c r="H98" s="1" t="str">
        <f>_xlfn.XLOOKUP(C98,CUSTOMER!$A$1:$A$501,CUSTOMER!$G$1:$G$501,,0)</f>
        <v>Kolkata</v>
      </c>
      <c r="I98" s="1" t="str">
        <f>INDEX(PRODUCT!$A$1:$G$501, MATCH(ORDERS!$D172, PRODUCT!$A$1:$A$501, 0), MATCH(ORDERS!I$1, PRODUCT!$A$1:$G$1, 0))</f>
        <v>Laptop</v>
      </c>
      <c r="J98" s="1" t="str">
        <f>INDEX(PRODUCT!$A$1:$G$501, MATCH(ORDERS!$D172, PRODUCT!$A$1:$A$501, 0), MATCH(ORDERS!J$1, PRODUCT!$A$1:$G$1, 0))</f>
        <v>NetBanking</v>
      </c>
      <c r="K98" s="1" t="str">
        <f>INDEX(PRODUCT!$A$1:$G$501, MATCH(ORDERS!$D172, PRODUCT!$A$1:$A$501, 0), MATCH(ORDERS!K$1, PRODUCT!$A$1:$G$1, 0))</f>
        <v>Female</v>
      </c>
      <c r="L98" s="10">
        <f>INDEX(PRODUCT!$A$1:$G$501, MATCH(ORDERS!$D172, PRODUCT!$A$1:$A$501, 0), MATCH(ORDERS!L$1, PRODUCT!$A$1:$G$1, 0))</f>
        <v>1640</v>
      </c>
      <c r="M98" s="12">
        <f t="shared" si="1"/>
        <v>6560</v>
      </c>
      <c r="N98" s="1" t="str">
        <f>_xlfn.XLOOKUP(ORDERS_TABLE[[#This Row],[CUSTOMER ID]],CUSTOMER!$A$1:$A$501,CUSTOMER!$J$1:$J$501,,0)</f>
        <v>Bronze</v>
      </c>
      <c r="O98" s="37">
        <v>2272</v>
      </c>
      <c r="P98" s="39">
        <v>4292</v>
      </c>
    </row>
    <row r="99" spans="1:16" x14ac:dyDescent="0.3">
      <c r="A99" s="7" t="s">
        <v>1764</v>
      </c>
      <c r="B99" s="24">
        <v>44828</v>
      </c>
      <c r="C99" s="1" t="s">
        <v>734</v>
      </c>
      <c r="D99" s="1" t="s">
        <v>2265</v>
      </c>
      <c r="E99" s="1">
        <v>10</v>
      </c>
      <c r="F99" s="1" t="str">
        <f>_xlfn.XLOOKUP(C99,CUSTOMER!$A$1:$A$501,CUSTOMER!$B$1:$B$501,,0)</f>
        <v>Deepa Sen</v>
      </c>
      <c r="G99" s="1" t="str">
        <f>_xlfn.XLOOKUP(C99,CUSTOMER!$A$1:$A$501,CUSTOMER!$E$1:$E$501,,0)</f>
        <v>customer237@example.com</v>
      </c>
      <c r="H99" s="1" t="str">
        <f>_xlfn.XLOOKUP(C99,CUSTOMER!$A$1:$A$501,CUSTOMER!$G$1:$G$501,,0)</f>
        <v>Delhi</v>
      </c>
      <c r="I99" s="1" t="str">
        <f>INDEX(PRODUCT!$A$1:$G$501, MATCH(ORDERS!$D238, PRODUCT!$A$1:$A$501, 0), MATCH(ORDERS!I$1, PRODUCT!$A$1:$G$1, 0))</f>
        <v>Mobile</v>
      </c>
      <c r="J99" s="1" t="str">
        <f>INDEX(PRODUCT!$A$1:$G$501, MATCH(ORDERS!$D238, PRODUCT!$A$1:$A$501, 0), MATCH(ORDERS!J$1, PRODUCT!$A$1:$G$1, 0))</f>
        <v>Card</v>
      </c>
      <c r="K99" s="1" t="str">
        <f>INDEX(PRODUCT!$A$1:$G$501, MATCH(ORDERS!$D238, PRODUCT!$A$1:$A$501, 0), MATCH(ORDERS!K$1, PRODUCT!$A$1:$G$1, 0))</f>
        <v>Female</v>
      </c>
      <c r="L99" s="10">
        <f>INDEX(PRODUCT!$A$1:$G$501, MATCH(ORDERS!$D238, PRODUCT!$A$1:$A$501, 0), MATCH(ORDERS!L$1, PRODUCT!$A$1:$G$1, 0))</f>
        <v>690</v>
      </c>
      <c r="M99" s="12">
        <f t="shared" si="1"/>
        <v>6900</v>
      </c>
      <c r="N99" s="1" t="str">
        <f>_xlfn.XLOOKUP(ORDERS_TABLE[[#This Row],[CUSTOMER ID]],CUSTOMER!$A$1:$A$501,CUSTOMER!$J$1:$J$501,,0)</f>
        <v>Gold</v>
      </c>
      <c r="O99" s="37">
        <v>4164</v>
      </c>
      <c r="P99" s="39">
        <v>4135</v>
      </c>
    </row>
    <row r="100" spans="1:16" x14ac:dyDescent="0.3">
      <c r="A100" s="7" t="s">
        <v>2008</v>
      </c>
      <c r="B100" s="24">
        <v>44832</v>
      </c>
      <c r="C100" s="1" t="s">
        <v>1466</v>
      </c>
      <c r="D100" s="1" t="s">
        <v>2509</v>
      </c>
      <c r="E100" s="1">
        <v>10</v>
      </c>
      <c r="F100" s="1" t="str">
        <f>_xlfn.XLOOKUP(C100,CUSTOMER!$A$1:$A$501,CUSTOMER!$B$1:$B$501,,0)</f>
        <v>Khushi Dhawan</v>
      </c>
      <c r="G100" s="1" t="str">
        <f>_xlfn.XLOOKUP(C100,CUSTOMER!$A$1:$A$501,CUSTOMER!$E$1:$E$501,,0)</f>
        <v>customer481@example.com</v>
      </c>
      <c r="H100" s="1" t="str">
        <f>_xlfn.XLOOKUP(C100,CUSTOMER!$A$1:$A$501,CUSTOMER!$G$1:$G$501,,0)</f>
        <v>Bangalore</v>
      </c>
      <c r="I100" s="1" t="str">
        <f>INDEX(PRODUCT!$A$1:$G$501, MATCH(ORDERS!$D482, PRODUCT!$A$1:$A$501, 0), MATCH(ORDERS!I$1, PRODUCT!$A$1:$G$1, 0))</f>
        <v>Tablet</v>
      </c>
      <c r="J100" s="1" t="str">
        <f>INDEX(PRODUCT!$A$1:$G$501, MATCH(ORDERS!$D482, PRODUCT!$A$1:$A$501, 0), MATCH(ORDERS!J$1, PRODUCT!$A$1:$G$1, 0))</f>
        <v>Card</v>
      </c>
      <c r="K100" s="1" t="str">
        <f>INDEX(PRODUCT!$A$1:$G$501, MATCH(ORDERS!$D482, PRODUCT!$A$1:$A$501, 0), MATCH(ORDERS!K$1, PRODUCT!$A$1:$G$1, 0))</f>
        <v>Female</v>
      </c>
      <c r="L100" s="10">
        <f>INDEX(PRODUCT!$A$1:$G$501, MATCH(ORDERS!$D482, PRODUCT!$A$1:$A$501, 0), MATCH(ORDERS!L$1, PRODUCT!$A$1:$G$1, 0))</f>
        <v>1264</v>
      </c>
      <c r="M100" s="12">
        <f t="shared" si="1"/>
        <v>12640</v>
      </c>
      <c r="N100" s="1" t="str">
        <f>_xlfn.XLOOKUP(ORDERS_TABLE[[#This Row],[CUSTOMER ID]],CUSTOMER!$A$1:$A$501,CUSTOMER!$J$1:$J$501,,0)</f>
        <v>Silver</v>
      </c>
      <c r="O100" s="37">
        <v>3294</v>
      </c>
      <c r="P100" s="39">
        <v>4143</v>
      </c>
    </row>
    <row r="101" spans="1:16" x14ac:dyDescent="0.3">
      <c r="A101" s="7" t="s">
        <v>1867</v>
      </c>
      <c r="B101" s="24">
        <v>44833</v>
      </c>
      <c r="C101" s="1" t="s">
        <v>1043</v>
      </c>
      <c r="D101" s="1" t="s">
        <v>2368</v>
      </c>
      <c r="E101" s="1">
        <v>9</v>
      </c>
      <c r="F101" s="1" t="str">
        <f>_xlfn.XLOOKUP(C101,CUSTOMER!$A$1:$A$501,CUSTOMER!$B$1:$B$501,,0)</f>
        <v>Raina Babu</v>
      </c>
      <c r="G101" s="1" t="str">
        <f>_xlfn.XLOOKUP(C101,CUSTOMER!$A$1:$A$501,CUSTOMER!$E$1:$E$501,,0)</f>
        <v>customer340@example.com</v>
      </c>
      <c r="H101" s="1" t="str">
        <f>_xlfn.XLOOKUP(C101,CUSTOMER!$A$1:$A$501,CUSTOMER!$G$1:$G$501,,0)</f>
        <v>Delhi</v>
      </c>
      <c r="I101" s="1" t="str">
        <f>INDEX(PRODUCT!$A$1:$G$501, MATCH(ORDERS!$D341, PRODUCT!$A$1:$A$501, 0), MATCH(ORDERS!I$1, PRODUCT!$A$1:$G$1, 0))</f>
        <v>Mobile</v>
      </c>
      <c r="J101" s="1" t="str">
        <f>INDEX(PRODUCT!$A$1:$G$501, MATCH(ORDERS!$D341, PRODUCT!$A$1:$A$501, 0), MATCH(ORDERS!J$1, PRODUCT!$A$1:$G$1, 0))</f>
        <v>NetBanking</v>
      </c>
      <c r="K101" s="1" t="str">
        <f>INDEX(PRODUCT!$A$1:$G$501, MATCH(ORDERS!$D341, PRODUCT!$A$1:$A$501, 0), MATCH(ORDERS!K$1, PRODUCT!$A$1:$G$1, 0))</f>
        <v>Female</v>
      </c>
      <c r="L101" s="10">
        <f>INDEX(PRODUCT!$A$1:$G$501, MATCH(ORDERS!$D341, PRODUCT!$A$1:$A$501, 0), MATCH(ORDERS!L$1, PRODUCT!$A$1:$G$1, 0))</f>
        <v>1139</v>
      </c>
      <c r="M101" s="12">
        <f t="shared" si="1"/>
        <v>10251</v>
      </c>
      <c r="N101" s="1" t="str">
        <f>_xlfn.XLOOKUP(ORDERS_TABLE[[#This Row],[CUSTOMER ID]],CUSTOMER!$A$1:$A$501,CUSTOMER!$J$1:$J$501,,0)</f>
        <v>Gold</v>
      </c>
      <c r="O101" s="37">
        <v>3018</v>
      </c>
      <c r="P101" s="39">
        <v>4435</v>
      </c>
    </row>
    <row r="102" spans="1:16" x14ac:dyDescent="0.3">
      <c r="A102" s="7" t="s">
        <v>1930</v>
      </c>
      <c r="B102" s="24">
        <v>44838</v>
      </c>
      <c r="C102" s="1" t="s">
        <v>1232</v>
      </c>
      <c r="D102" s="1" t="s">
        <v>2431</v>
      </c>
      <c r="E102" s="1">
        <v>6</v>
      </c>
      <c r="F102" s="1" t="str">
        <f>_xlfn.XLOOKUP(C102,CUSTOMER!$A$1:$A$501,CUSTOMER!$B$1:$B$501,,0)</f>
        <v>Khushi Mukherjee</v>
      </c>
      <c r="G102" s="1" t="str">
        <f>_xlfn.XLOOKUP(C102,CUSTOMER!$A$1:$A$501,CUSTOMER!$E$1:$E$501,,0)</f>
        <v>customer403@example.com</v>
      </c>
      <c r="H102" s="1" t="str">
        <f>_xlfn.XLOOKUP(C102,CUSTOMER!$A$1:$A$501,CUSTOMER!$G$1:$G$501,,0)</f>
        <v>Hyderabad</v>
      </c>
      <c r="I102" s="1" t="str">
        <f>INDEX(PRODUCT!$A$1:$G$501, MATCH(ORDERS!$D404, PRODUCT!$A$1:$A$501, 0), MATCH(ORDERS!I$1, PRODUCT!$A$1:$G$1, 0))</f>
        <v>Tablet</v>
      </c>
      <c r="J102" s="1" t="str">
        <f>INDEX(PRODUCT!$A$1:$G$501, MATCH(ORDERS!$D404, PRODUCT!$A$1:$A$501, 0), MATCH(ORDERS!J$1, PRODUCT!$A$1:$G$1, 0))</f>
        <v>NetBanking</v>
      </c>
      <c r="K102" s="1" t="str">
        <f>INDEX(PRODUCT!$A$1:$G$501, MATCH(ORDERS!$D404, PRODUCT!$A$1:$A$501, 0), MATCH(ORDERS!K$1, PRODUCT!$A$1:$G$1, 0))</f>
        <v>Male</v>
      </c>
      <c r="L102" s="10">
        <f>INDEX(PRODUCT!$A$1:$G$501, MATCH(ORDERS!$D404, PRODUCT!$A$1:$A$501, 0), MATCH(ORDERS!L$1, PRODUCT!$A$1:$G$1, 0))</f>
        <v>891</v>
      </c>
      <c r="M102" s="12">
        <f t="shared" si="1"/>
        <v>5346</v>
      </c>
      <c r="N102" s="1" t="str">
        <f>_xlfn.XLOOKUP(ORDERS_TABLE[[#This Row],[CUSTOMER ID]],CUSTOMER!$A$1:$A$501,CUSTOMER!$J$1:$J$501,,0)</f>
        <v>Bronze</v>
      </c>
      <c r="O102" s="37">
        <v>2281</v>
      </c>
      <c r="P102" s="39">
        <v>4321</v>
      </c>
    </row>
    <row r="103" spans="1:16" x14ac:dyDescent="0.3">
      <c r="A103" s="7" t="s">
        <v>1617</v>
      </c>
      <c r="B103" s="24">
        <v>44840</v>
      </c>
      <c r="C103" s="1" t="s">
        <v>293</v>
      </c>
      <c r="D103" s="1" t="s">
        <v>2118</v>
      </c>
      <c r="E103" s="1">
        <v>10</v>
      </c>
      <c r="F103" s="1" t="str">
        <f>_xlfn.XLOOKUP(C103,CUSTOMER!$A$1:$A$501,CUSTOMER!$B$1:$B$501,,0)</f>
        <v>Abhay Upadhyay</v>
      </c>
      <c r="G103" s="1" t="str">
        <f>_xlfn.XLOOKUP(C103,CUSTOMER!$A$1:$A$501,CUSTOMER!$E$1:$E$501,,0)</f>
        <v>customer90@example.com</v>
      </c>
      <c r="H103" s="1" t="str">
        <f>_xlfn.XLOOKUP(C103,CUSTOMER!$A$1:$A$501,CUSTOMER!$G$1:$G$501,,0)</f>
        <v>Delhi</v>
      </c>
      <c r="I103" s="1" t="str">
        <f>INDEX(PRODUCT!$A$1:$G$501, MATCH(ORDERS!$D91, PRODUCT!$A$1:$A$501, 0), MATCH(ORDERS!I$1, PRODUCT!$A$1:$G$1, 0))</f>
        <v>Smartwatch</v>
      </c>
      <c r="J103" s="1" t="str">
        <f>INDEX(PRODUCT!$A$1:$G$501, MATCH(ORDERS!$D91, PRODUCT!$A$1:$A$501, 0), MATCH(ORDERS!J$1, PRODUCT!$A$1:$G$1, 0))</f>
        <v>NetBanking</v>
      </c>
      <c r="K103" s="1" t="str">
        <f>INDEX(PRODUCT!$A$1:$G$501, MATCH(ORDERS!$D91, PRODUCT!$A$1:$A$501, 0), MATCH(ORDERS!K$1, PRODUCT!$A$1:$G$1, 0))</f>
        <v>Male</v>
      </c>
      <c r="L103" s="10">
        <f>INDEX(PRODUCT!$A$1:$G$501, MATCH(ORDERS!$D91, PRODUCT!$A$1:$A$501, 0), MATCH(ORDERS!L$1, PRODUCT!$A$1:$G$1, 0))</f>
        <v>1659</v>
      </c>
      <c r="M103" s="12">
        <f t="shared" si="1"/>
        <v>16590</v>
      </c>
      <c r="N103" s="1" t="str">
        <f>_xlfn.XLOOKUP(ORDERS_TABLE[[#This Row],[CUSTOMER ID]],CUSTOMER!$A$1:$A$501,CUSTOMER!$J$1:$J$501,,0)</f>
        <v>Bronze</v>
      </c>
      <c r="O103" s="37">
        <v>3268</v>
      </c>
      <c r="P103" s="39">
        <v>4482</v>
      </c>
    </row>
    <row r="104" spans="1:16" x14ac:dyDescent="0.3">
      <c r="A104" s="7" t="s">
        <v>1804</v>
      </c>
      <c r="B104" s="24">
        <v>44840</v>
      </c>
      <c r="C104" s="1" t="s">
        <v>854</v>
      </c>
      <c r="D104" s="1" t="s">
        <v>2305</v>
      </c>
      <c r="E104" s="1">
        <v>6</v>
      </c>
      <c r="F104" s="1" t="str">
        <f>_xlfn.XLOOKUP(C104,CUSTOMER!$A$1:$A$501,CUSTOMER!$B$1:$B$501,,0)</f>
        <v>Harsh Jaiswal</v>
      </c>
      <c r="G104" s="1" t="str">
        <f>_xlfn.XLOOKUP(C104,CUSTOMER!$A$1:$A$501,CUSTOMER!$E$1:$E$501,,0)</f>
        <v>customer277@example.com</v>
      </c>
      <c r="H104" s="1" t="str">
        <f>_xlfn.XLOOKUP(C104,CUSTOMER!$A$1:$A$501,CUSTOMER!$G$1:$G$501,,0)</f>
        <v>Kolkata</v>
      </c>
      <c r="I104" s="1" t="str">
        <f>INDEX(PRODUCT!$A$1:$G$501, MATCH(ORDERS!$D278, PRODUCT!$A$1:$A$501, 0), MATCH(ORDERS!I$1, PRODUCT!$A$1:$G$1, 0))</f>
        <v>Laptop</v>
      </c>
      <c r="J104" s="1" t="str">
        <f>INDEX(PRODUCT!$A$1:$G$501, MATCH(ORDERS!$D278, PRODUCT!$A$1:$A$501, 0), MATCH(ORDERS!J$1, PRODUCT!$A$1:$G$1, 0))</f>
        <v>UPI</v>
      </c>
      <c r="K104" s="1" t="str">
        <f>INDEX(PRODUCT!$A$1:$G$501, MATCH(ORDERS!$D278, PRODUCT!$A$1:$A$501, 0), MATCH(ORDERS!K$1, PRODUCT!$A$1:$G$1, 0))</f>
        <v>Female</v>
      </c>
      <c r="L104" s="10">
        <f>INDEX(PRODUCT!$A$1:$G$501, MATCH(ORDERS!$D278, PRODUCT!$A$1:$A$501, 0), MATCH(ORDERS!L$1, PRODUCT!$A$1:$G$1, 0))</f>
        <v>1647</v>
      </c>
      <c r="M104" s="12">
        <f t="shared" si="1"/>
        <v>9882</v>
      </c>
      <c r="N104" s="1" t="str">
        <f>_xlfn.XLOOKUP(ORDERS_TABLE[[#This Row],[CUSTOMER ID]],CUSTOMER!$A$1:$A$501,CUSTOMER!$J$1:$J$501,,0)</f>
        <v>Bronze</v>
      </c>
      <c r="O104" s="37">
        <v>3267</v>
      </c>
      <c r="P104" s="39">
        <v>4390</v>
      </c>
    </row>
    <row r="105" spans="1:16" x14ac:dyDescent="0.3">
      <c r="A105" s="7" t="s">
        <v>1822</v>
      </c>
      <c r="B105" s="24">
        <v>44845</v>
      </c>
      <c r="C105" s="1" t="s">
        <v>908</v>
      </c>
      <c r="D105" s="1" t="s">
        <v>2323</v>
      </c>
      <c r="E105" s="1">
        <v>7</v>
      </c>
      <c r="F105" s="1" t="str">
        <f>_xlfn.XLOOKUP(C105,CUSTOMER!$A$1:$A$501,CUSTOMER!$B$1:$B$501,,0)</f>
        <v>Raina Ahuja</v>
      </c>
      <c r="G105" s="1" t="str">
        <f>_xlfn.XLOOKUP(C105,CUSTOMER!$A$1:$A$501,CUSTOMER!$E$1:$E$501,,0)</f>
        <v>customer295@example.com</v>
      </c>
      <c r="H105" s="1" t="str">
        <f>_xlfn.XLOOKUP(C105,CUSTOMER!$A$1:$A$501,CUSTOMER!$G$1:$G$501,,0)</f>
        <v>Pune</v>
      </c>
      <c r="I105" s="1" t="str">
        <f>INDEX(PRODUCT!$A$1:$G$501, MATCH(ORDERS!$D296, PRODUCT!$A$1:$A$501, 0), MATCH(ORDERS!I$1, PRODUCT!$A$1:$G$1, 0))</f>
        <v>Smartwatch</v>
      </c>
      <c r="J105" s="1" t="str">
        <f>INDEX(PRODUCT!$A$1:$G$501, MATCH(ORDERS!$D296, PRODUCT!$A$1:$A$501, 0), MATCH(ORDERS!J$1, PRODUCT!$A$1:$G$1, 0))</f>
        <v>Card</v>
      </c>
      <c r="K105" s="1" t="str">
        <f>INDEX(PRODUCT!$A$1:$G$501, MATCH(ORDERS!$D296, PRODUCT!$A$1:$A$501, 0), MATCH(ORDERS!K$1, PRODUCT!$A$1:$G$1, 0))</f>
        <v>Male</v>
      </c>
      <c r="L105" s="10">
        <f>INDEX(PRODUCT!$A$1:$G$501, MATCH(ORDERS!$D296, PRODUCT!$A$1:$A$501, 0), MATCH(ORDERS!L$1, PRODUCT!$A$1:$G$1, 0))</f>
        <v>1620</v>
      </c>
      <c r="M105" s="12">
        <f t="shared" si="1"/>
        <v>11340</v>
      </c>
      <c r="N105" s="1" t="str">
        <f>_xlfn.XLOOKUP(ORDERS_TABLE[[#This Row],[CUSTOMER ID]],CUSTOMER!$A$1:$A$501,CUSTOMER!$J$1:$J$501,,0)</f>
        <v>Gold</v>
      </c>
      <c r="O105" s="37">
        <v>4688</v>
      </c>
      <c r="P105" s="39">
        <v>4370</v>
      </c>
    </row>
    <row r="106" spans="1:16" x14ac:dyDescent="0.3">
      <c r="A106" s="7" t="s">
        <v>1993</v>
      </c>
      <c r="B106" s="24">
        <v>44846</v>
      </c>
      <c r="C106" s="1" t="s">
        <v>1421</v>
      </c>
      <c r="D106" s="1" t="s">
        <v>2494</v>
      </c>
      <c r="E106" s="1">
        <v>4</v>
      </c>
      <c r="F106" s="1" t="str">
        <f>_xlfn.XLOOKUP(C106,CUSTOMER!$A$1:$A$501,CUSTOMER!$B$1:$B$501,,0)</f>
        <v>Karan Murthy</v>
      </c>
      <c r="G106" s="1" t="str">
        <f>_xlfn.XLOOKUP(C106,CUSTOMER!$A$1:$A$501,CUSTOMER!$E$1:$E$501,,0)</f>
        <v>customer466@example.com</v>
      </c>
      <c r="H106" s="1" t="str">
        <f>_xlfn.XLOOKUP(C106,CUSTOMER!$A$1:$A$501,CUSTOMER!$G$1:$G$501,,0)</f>
        <v>Pune</v>
      </c>
      <c r="I106" s="1" t="str">
        <f>INDEX(PRODUCT!$A$1:$G$501, MATCH(ORDERS!$D467, PRODUCT!$A$1:$A$501, 0), MATCH(ORDERS!I$1, PRODUCT!$A$1:$G$1, 0))</f>
        <v>Laptop</v>
      </c>
      <c r="J106" s="1" t="str">
        <f>INDEX(PRODUCT!$A$1:$G$501, MATCH(ORDERS!$D467, PRODUCT!$A$1:$A$501, 0), MATCH(ORDERS!J$1, PRODUCT!$A$1:$G$1, 0))</f>
        <v>Card</v>
      </c>
      <c r="K106" s="1" t="str">
        <f>INDEX(PRODUCT!$A$1:$G$501, MATCH(ORDERS!$D467, PRODUCT!$A$1:$A$501, 0), MATCH(ORDERS!K$1, PRODUCT!$A$1:$G$1, 0))</f>
        <v>Male</v>
      </c>
      <c r="L106" s="10">
        <f>INDEX(PRODUCT!$A$1:$G$501, MATCH(ORDERS!$D467, PRODUCT!$A$1:$A$501, 0), MATCH(ORDERS!L$1, PRODUCT!$A$1:$G$1, 0))</f>
        <v>1140</v>
      </c>
      <c r="M106" s="12">
        <f t="shared" si="1"/>
        <v>4560</v>
      </c>
      <c r="N106" s="1" t="str">
        <f>_xlfn.XLOOKUP(ORDERS_TABLE[[#This Row],[CUSTOMER ID]],CUSTOMER!$A$1:$A$501,CUSTOMER!$J$1:$J$501,,0)</f>
        <v>Silver</v>
      </c>
      <c r="O106" s="37">
        <v>3407</v>
      </c>
      <c r="P106" s="39">
        <v>4029</v>
      </c>
    </row>
    <row r="107" spans="1:16" x14ac:dyDescent="0.3">
      <c r="A107" s="7" t="s">
        <v>1704</v>
      </c>
      <c r="B107" s="24">
        <v>44847</v>
      </c>
      <c r="C107" s="1" t="s">
        <v>554</v>
      </c>
      <c r="D107" s="1" t="s">
        <v>2205</v>
      </c>
      <c r="E107" s="1">
        <v>5</v>
      </c>
      <c r="F107" s="1" t="str">
        <f>_xlfn.XLOOKUP(C107,CUSTOMER!$A$1:$A$501,CUSTOMER!$B$1:$B$501,,0)</f>
        <v>Aditya Upadhyay</v>
      </c>
      <c r="G107" s="1" t="str">
        <f>_xlfn.XLOOKUP(C107,CUSTOMER!$A$1:$A$501,CUSTOMER!$E$1:$E$501,,0)</f>
        <v>customer177@example.com</v>
      </c>
      <c r="H107" s="1" t="str">
        <f>_xlfn.XLOOKUP(C107,CUSTOMER!$A$1:$A$501,CUSTOMER!$G$1:$G$501,,0)</f>
        <v>Bangalore</v>
      </c>
      <c r="I107" s="1" t="str">
        <f>INDEX(PRODUCT!$A$1:$G$501, MATCH(ORDERS!$D178, PRODUCT!$A$1:$A$501, 0), MATCH(ORDERS!I$1, PRODUCT!$A$1:$G$1, 0))</f>
        <v>Tablet</v>
      </c>
      <c r="J107" s="1" t="str">
        <f>INDEX(PRODUCT!$A$1:$G$501, MATCH(ORDERS!$D178, PRODUCT!$A$1:$A$501, 0), MATCH(ORDERS!J$1, PRODUCT!$A$1:$G$1, 0))</f>
        <v>NetBanking</v>
      </c>
      <c r="K107" s="1" t="str">
        <f>INDEX(PRODUCT!$A$1:$G$501, MATCH(ORDERS!$D178, PRODUCT!$A$1:$A$501, 0), MATCH(ORDERS!K$1, PRODUCT!$A$1:$G$1, 0))</f>
        <v>Male</v>
      </c>
      <c r="L107" s="10">
        <f>INDEX(PRODUCT!$A$1:$G$501, MATCH(ORDERS!$D178, PRODUCT!$A$1:$A$501, 0), MATCH(ORDERS!L$1, PRODUCT!$A$1:$G$1, 0))</f>
        <v>1425</v>
      </c>
      <c r="M107" s="12">
        <f t="shared" si="1"/>
        <v>7125</v>
      </c>
      <c r="N107" s="1" t="str">
        <f>_xlfn.XLOOKUP(ORDERS_TABLE[[#This Row],[CUSTOMER ID]],CUSTOMER!$A$1:$A$501,CUSTOMER!$J$1:$J$501,,0)</f>
        <v>Bronze</v>
      </c>
      <c r="O107" s="37">
        <v>4470</v>
      </c>
      <c r="P107" s="39">
        <v>4077</v>
      </c>
    </row>
    <row r="108" spans="1:16" x14ac:dyDescent="0.3">
      <c r="A108" s="7" t="s">
        <v>1829</v>
      </c>
      <c r="B108" s="24">
        <v>44852</v>
      </c>
      <c r="C108" s="1" t="s">
        <v>929</v>
      </c>
      <c r="D108" s="1" t="s">
        <v>2330</v>
      </c>
      <c r="E108" s="1">
        <v>9</v>
      </c>
      <c r="F108" s="1" t="str">
        <f>_xlfn.XLOOKUP(C108,CUSTOMER!$A$1:$A$501,CUSTOMER!$B$1:$B$501,,0)</f>
        <v>Dhruv Pathak</v>
      </c>
      <c r="G108" s="1" t="str">
        <f>_xlfn.XLOOKUP(C108,CUSTOMER!$A$1:$A$501,CUSTOMER!$E$1:$E$501,,0)</f>
        <v>customer302@example.com</v>
      </c>
      <c r="H108" s="1" t="str">
        <f>_xlfn.XLOOKUP(C108,CUSTOMER!$A$1:$A$501,CUSTOMER!$G$1:$G$501,,0)</f>
        <v>Chennai</v>
      </c>
      <c r="I108" s="1" t="str">
        <f>INDEX(PRODUCT!$A$1:$G$501, MATCH(ORDERS!$D303, PRODUCT!$A$1:$A$501, 0), MATCH(ORDERS!I$1, PRODUCT!$A$1:$G$1, 0))</f>
        <v>Tablet</v>
      </c>
      <c r="J108" s="1" t="str">
        <f>INDEX(PRODUCT!$A$1:$G$501, MATCH(ORDERS!$D303, PRODUCT!$A$1:$A$501, 0), MATCH(ORDERS!J$1, PRODUCT!$A$1:$G$1, 0))</f>
        <v>NetBanking</v>
      </c>
      <c r="K108" s="1" t="str">
        <f>INDEX(PRODUCT!$A$1:$G$501, MATCH(ORDERS!$D303, PRODUCT!$A$1:$A$501, 0), MATCH(ORDERS!K$1, PRODUCT!$A$1:$G$1, 0))</f>
        <v>Female</v>
      </c>
      <c r="L108" s="10">
        <f>INDEX(PRODUCT!$A$1:$G$501, MATCH(ORDERS!$D303, PRODUCT!$A$1:$A$501, 0), MATCH(ORDERS!L$1, PRODUCT!$A$1:$G$1, 0))</f>
        <v>488</v>
      </c>
      <c r="M108" s="12">
        <f t="shared" si="1"/>
        <v>4392</v>
      </c>
      <c r="N108" s="1" t="str">
        <f>_xlfn.XLOOKUP(ORDERS_TABLE[[#This Row],[CUSTOMER ID]],CUSTOMER!$A$1:$A$501,CUSTOMER!$J$1:$J$501,,0)</f>
        <v>Bronze</v>
      </c>
      <c r="O108" s="37">
        <v>3603</v>
      </c>
      <c r="P108" s="39">
        <v>4477</v>
      </c>
    </row>
    <row r="109" spans="1:16" x14ac:dyDescent="0.3">
      <c r="A109" s="7" t="s">
        <v>1849</v>
      </c>
      <c r="B109" s="24">
        <v>44853</v>
      </c>
      <c r="C109" s="1" t="s">
        <v>989</v>
      </c>
      <c r="D109" s="1" t="s">
        <v>2350</v>
      </c>
      <c r="E109" s="1">
        <v>7</v>
      </c>
      <c r="F109" s="1" t="str">
        <f>_xlfn.XLOOKUP(C109,CUSTOMER!$A$1:$A$501,CUSTOMER!$B$1:$B$501,,0)</f>
        <v>Omkar Wadhwa</v>
      </c>
      <c r="G109" s="1" t="str">
        <f>_xlfn.XLOOKUP(C109,CUSTOMER!$A$1:$A$501,CUSTOMER!$E$1:$E$501,,0)</f>
        <v>customer322@example.com</v>
      </c>
      <c r="H109" s="1" t="str">
        <f>_xlfn.XLOOKUP(C109,CUSTOMER!$A$1:$A$501,CUSTOMER!$G$1:$G$501,,0)</f>
        <v>Chennai</v>
      </c>
      <c r="I109" s="1" t="str">
        <f>INDEX(PRODUCT!$A$1:$G$501, MATCH(ORDERS!$D323, PRODUCT!$A$1:$A$501, 0), MATCH(ORDERS!I$1, PRODUCT!$A$1:$G$1, 0))</f>
        <v>Headphones</v>
      </c>
      <c r="J109" s="1" t="str">
        <f>INDEX(PRODUCT!$A$1:$G$501, MATCH(ORDERS!$D323, PRODUCT!$A$1:$A$501, 0), MATCH(ORDERS!J$1, PRODUCT!$A$1:$G$1, 0))</f>
        <v>Cash</v>
      </c>
      <c r="K109" s="1" t="str">
        <f>INDEX(PRODUCT!$A$1:$G$501, MATCH(ORDERS!$D323, PRODUCT!$A$1:$A$501, 0), MATCH(ORDERS!K$1, PRODUCT!$A$1:$G$1, 0))</f>
        <v>Female</v>
      </c>
      <c r="L109" s="10">
        <f>INDEX(PRODUCT!$A$1:$G$501, MATCH(ORDERS!$D323, PRODUCT!$A$1:$A$501, 0), MATCH(ORDERS!L$1, PRODUCT!$A$1:$G$1, 0))</f>
        <v>115</v>
      </c>
      <c r="M109" s="12">
        <f t="shared" si="1"/>
        <v>805</v>
      </c>
      <c r="N109" s="1" t="str">
        <f>_xlfn.XLOOKUP(ORDERS_TABLE[[#This Row],[CUSTOMER ID]],CUSTOMER!$A$1:$A$501,CUSTOMER!$J$1:$J$501,,0)</f>
        <v>Silver</v>
      </c>
      <c r="O109" s="37">
        <v>2715</v>
      </c>
      <c r="P109" s="39">
        <v>4356</v>
      </c>
    </row>
    <row r="110" spans="1:16" x14ac:dyDescent="0.3">
      <c r="A110" s="7" t="s">
        <v>1758</v>
      </c>
      <c r="B110" s="24">
        <v>44857</v>
      </c>
      <c r="C110" s="1" t="s">
        <v>716</v>
      </c>
      <c r="D110" s="1" t="s">
        <v>2259</v>
      </c>
      <c r="E110" s="1">
        <v>4</v>
      </c>
      <c r="F110" s="1" t="str">
        <f>_xlfn.XLOOKUP(C110,CUSTOMER!$A$1:$A$501,CUSTOMER!$B$1:$B$501,,0)</f>
        <v>Saloni Garg</v>
      </c>
      <c r="G110" s="1" t="str">
        <f>_xlfn.XLOOKUP(C110,CUSTOMER!$A$1:$A$501,CUSTOMER!$E$1:$E$501,,0)</f>
        <v>customer231@example.com</v>
      </c>
      <c r="H110" s="1" t="str">
        <f>_xlfn.XLOOKUP(C110,CUSTOMER!$A$1:$A$501,CUSTOMER!$G$1:$G$501,,0)</f>
        <v>Pune</v>
      </c>
      <c r="I110" s="1" t="str">
        <f>INDEX(PRODUCT!$A$1:$G$501, MATCH(ORDERS!$D232, PRODUCT!$A$1:$A$501, 0), MATCH(ORDERS!I$1, PRODUCT!$A$1:$G$1, 0))</f>
        <v>Laptop</v>
      </c>
      <c r="J110" s="1" t="str">
        <f>INDEX(PRODUCT!$A$1:$G$501, MATCH(ORDERS!$D232, PRODUCT!$A$1:$A$501, 0), MATCH(ORDERS!J$1, PRODUCT!$A$1:$G$1, 0))</f>
        <v>Card</v>
      </c>
      <c r="K110" s="1" t="str">
        <f>INDEX(PRODUCT!$A$1:$G$501, MATCH(ORDERS!$D232, PRODUCT!$A$1:$A$501, 0), MATCH(ORDERS!K$1, PRODUCT!$A$1:$G$1, 0))</f>
        <v>Male</v>
      </c>
      <c r="L110" s="10">
        <f>INDEX(PRODUCT!$A$1:$G$501, MATCH(ORDERS!$D232, PRODUCT!$A$1:$A$501, 0), MATCH(ORDERS!L$1, PRODUCT!$A$1:$G$1, 0))</f>
        <v>626</v>
      </c>
      <c r="M110" s="12">
        <f t="shared" si="1"/>
        <v>2504</v>
      </c>
      <c r="N110" s="1" t="str">
        <f>_xlfn.XLOOKUP(ORDERS_TABLE[[#This Row],[CUSTOMER ID]],CUSTOMER!$A$1:$A$501,CUSTOMER!$J$1:$J$501,,0)</f>
        <v>Bronze</v>
      </c>
      <c r="O110" s="37">
        <v>3799</v>
      </c>
      <c r="P110" s="39">
        <v>4208</v>
      </c>
    </row>
    <row r="111" spans="1:16" x14ac:dyDescent="0.3">
      <c r="A111" s="7" t="s">
        <v>1797</v>
      </c>
      <c r="B111" s="24">
        <v>44857</v>
      </c>
      <c r="C111" s="1" t="s">
        <v>833</v>
      </c>
      <c r="D111" s="1" t="s">
        <v>2298</v>
      </c>
      <c r="E111" s="1">
        <v>5</v>
      </c>
      <c r="F111" s="1" t="str">
        <f>_xlfn.XLOOKUP(C111,CUSTOMER!$A$1:$A$501,CUSTOMER!$B$1:$B$501,,0)</f>
        <v>Abhay Rai</v>
      </c>
      <c r="G111" s="1" t="str">
        <f>_xlfn.XLOOKUP(C111,CUSTOMER!$A$1:$A$501,CUSTOMER!$E$1:$E$501,,0)</f>
        <v>customer270@example.com</v>
      </c>
      <c r="H111" s="1" t="str">
        <f>_xlfn.XLOOKUP(C111,CUSTOMER!$A$1:$A$501,CUSTOMER!$G$1:$G$501,,0)</f>
        <v>Pune</v>
      </c>
      <c r="I111" s="1" t="str">
        <f>INDEX(PRODUCT!$A$1:$G$501, MATCH(ORDERS!$D271, PRODUCT!$A$1:$A$501, 0), MATCH(ORDERS!I$1, PRODUCT!$A$1:$G$1, 0))</f>
        <v>Laptop</v>
      </c>
      <c r="J111" s="1" t="str">
        <f>INDEX(PRODUCT!$A$1:$G$501, MATCH(ORDERS!$D271, PRODUCT!$A$1:$A$501, 0), MATCH(ORDERS!J$1, PRODUCT!$A$1:$G$1, 0))</f>
        <v>UPI</v>
      </c>
      <c r="K111" s="1" t="str">
        <f>INDEX(PRODUCT!$A$1:$G$501, MATCH(ORDERS!$D271, PRODUCT!$A$1:$A$501, 0), MATCH(ORDERS!K$1, PRODUCT!$A$1:$G$1, 0))</f>
        <v>Male</v>
      </c>
      <c r="L111" s="10">
        <f>INDEX(PRODUCT!$A$1:$G$501, MATCH(ORDERS!$D271, PRODUCT!$A$1:$A$501, 0), MATCH(ORDERS!L$1, PRODUCT!$A$1:$G$1, 0))</f>
        <v>1074</v>
      </c>
      <c r="M111" s="12">
        <f t="shared" si="1"/>
        <v>5370</v>
      </c>
      <c r="N111" s="1" t="str">
        <f>_xlfn.XLOOKUP(ORDERS_TABLE[[#This Row],[CUSTOMER ID]],CUSTOMER!$A$1:$A$501,CUSTOMER!$J$1:$J$501,,0)</f>
        <v>Silver</v>
      </c>
      <c r="O111" s="37">
        <v>3804</v>
      </c>
      <c r="P111" s="39">
        <v>4298</v>
      </c>
    </row>
    <row r="112" spans="1:16" x14ac:dyDescent="0.3">
      <c r="A112" s="7" t="s">
        <v>1731</v>
      </c>
      <c r="B112" s="24">
        <v>44858</v>
      </c>
      <c r="C112" s="1" t="s">
        <v>635</v>
      </c>
      <c r="D112" s="1" t="s">
        <v>2232</v>
      </c>
      <c r="E112" s="1">
        <v>5</v>
      </c>
      <c r="F112" s="1" t="str">
        <f>_xlfn.XLOOKUP(C112,CUSTOMER!$A$1:$A$501,CUSTOMER!$B$1:$B$501,,0)</f>
        <v>Sandeep Babu</v>
      </c>
      <c r="G112" s="1" t="str">
        <f>_xlfn.XLOOKUP(C112,CUSTOMER!$A$1:$A$501,CUSTOMER!$E$1:$E$501,,0)</f>
        <v>customer204@example.com</v>
      </c>
      <c r="H112" s="1" t="str">
        <f>_xlfn.XLOOKUP(C112,CUSTOMER!$A$1:$A$501,CUSTOMER!$G$1:$G$501,,0)</f>
        <v>Hyderabad</v>
      </c>
      <c r="I112" s="1" t="str">
        <f>INDEX(PRODUCT!$A$1:$G$501, MATCH(ORDERS!$D205, PRODUCT!$A$1:$A$501, 0), MATCH(ORDERS!I$1, PRODUCT!$A$1:$G$1, 0))</f>
        <v>Smartwatch</v>
      </c>
      <c r="J112" s="1" t="str">
        <f>INDEX(PRODUCT!$A$1:$G$501, MATCH(ORDERS!$D205, PRODUCT!$A$1:$A$501, 0), MATCH(ORDERS!J$1, PRODUCT!$A$1:$G$1, 0))</f>
        <v>UPI</v>
      </c>
      <c r="K112" s="1" t="str">
        <f>INDEX(PRODUCT!$A$1:$G$501, MATCH(ORDERS!$D205, PRODUCT!$A$1:$A$501, 0), MATCH(ORDERS!K$1, PRODUCT!$A$1:$G$1, 0))</f>
        <v>Male</v>
      </c>
      <c r="L112" s="10">
        <f>INDEX(PRODUCT!$A$1:$G$501, MATCH(ORDERS!$D205, PRODUCT!$A$1:$A$501, 0), MATCH(ORDERS!L$1, PRODUCT!$A$1:$G$1, 0))</f>
        <v>1691</v>
      </c>
      <c r="M112" s="12">
        <f t="shared" si="1"/>
        <v>8455</v>
      </c>
      <c r="N112" s="1" t="str">
        <f>_xlfn.XLOOKUP(ORDERS_TABLE[[#This Row],[CUSTOMER ID]],CUSTOMER!$A$1:$A$501,CUSTOMER!$J$1:$J$501,,0)</f>
        <v>Silver</v>
      </c>
      <c r="O112" s="37">
        <v>2665</v>
      </c>
      <c r="P112" s="39">
        <v>4468</v>
      </c>
    </row>
    <row r="113" spans="1:16" x14ac:dyDescent="0.3">
      <c r="A113" s="7" t="s">
        <v>1741</v>
      </c>
      <c r="B113" s="24">
        <v>44859</v>
      </c>
      <c r="C113" s="1" t="s">
        <v>665</v>
      </c>
      <c r="D113" s="1" t="s">
        <v>2242</v>
      </c>
      <c r="E113" s="1">
        <v>6</v>
      </c>
      <c r="F113" s="1" t="str">
        <f>_xlfn.XLOOKUP(C113,CUSTOMER!$A$1:$A$501,CUSTOMER!$B$1:$B$501,,0)</f>
        <v>Navya Chopra</v>
      </c>
      <c r="G113" s="1" t="str">
        <f>_xlfn.XLOOKUP(C113,CUSTOMER!$A$1:$A$501,CUSTOMER!$E$1:$E$501,,0)</f>
        <v>customer214@example.com</v>
      </c>
      <c r="H113" s="1" t="str">
        <f>_xlfn.XLOOKUP(C113,CUSTOMER!$A$1:$A$501,CUSTOMER!$G$1:$G$501,,0)</f>
        <v>Hyderabad</v>
      </c>
      <c r="I113" s="1" t="str">
        <f>INDEX(PRODUCT!$A$1:$G$501, MATCH(ORDERS!$D215, PRODUCT!$A$1:$A$501, 0), MATCH(ORDERS!I$1, PRODUCT!$A$1:$G$1, 0))</f>
        <v>Smartwatch</v>
      </c>
      <c r="J113" s="1" t="str">
        <f>INDEX(PRODUCT!$A$1:$G$501, MATCH(ORDERS!$D215, PRODUCT!$A$1:$A$501, 0), MATCH(ORDERS!J$1, PRODUCT!$A$1:$G$1, 0))</f>
        <v>Card</v>
      </c>
      <c r="K113" s="1" t="str">
        <f>INDEX(PRODUCT!$A$1:$G$501, MATCH(ORDERS!$D215, PRODUCT!$A$1:$A$501, 0), MATCH(ORDERS!K$1, PRODUCT!$A$1:$G$1, 0))</f>
        <v>Female</v>
      </c>
      <c r="L113" s="10">
        <f>INDEX(PRODUCT!$A$1:$G$501, MATCH(ORDERS!$D215, PRODUCT!$A$1:$A$501, 0), MATCH(ORDERS!L$1, PRODUCT!$A$1:$G$1, 0))</f>
        <v>1897</v>
      </c>
      <c r="M113" s="12">
        <f t="shared" si="1"/>
        <v>11382</v>
      </c>
      <c r="N113" s="1" t="str">
        <f>_xlfn.XLOOKUP(ORDERS_TABLE[[#This Row],[CUSTOMER ID]],CUSTOMER!$A$1:$A$501,CUSTOMER!$J$1:$J$501,,0)</f>
        <v>Bronze</v>
      </c>
      <c r="O113" s="37">
        <v>3398</v>
      </c>
      <c r="P113" s="39">
        <v>4147</v>
      </c>
    </row>
    <row r="114" spans="1:16" x14ac:dyDescent="0.3">
      <c r="A114" s="7" t="s">
        <v>1815</v>
      </c>
      <c r="B114" s="24">
        <v>44862</v>
      </c>
      <c r="C114" s="1" t="s">
        <v>887</v>
      </c>
      <c r="D114" s="1" t="s">
        <v>2316</v>
      </c>
      <c r="E114" s="1">
        <v>7</v>
      </c>
      <c r="F114" s="1" t="str">
        <f>_xlfn.XLOOKUP(C114,CUSTOMER!$A$1:$A$501,CUSTOMER!$B$1:$B$501,,0)</f>
        <v>Charvi Deshmukh</v>
      </c>
      <c r="G114" s="1" t="str">
        <f>_xlfn.XLOOKUP(C114,CUSTOMER!$A$1:$A$501,CUSTOMER!$E$1:$E$501,,0)</f>
        <v>customer288@example.com</v>
      </c>
      <c r="H114" s="1" t="str">
        <f>_xlfn.XLOOKUP(C114,CUSTOMER!$A$1:$A$501,CUSTOMER!$G$1:$G$501,,0)</f>
        <v>Bangalore</v>
      </c>
      <c r="I114" s="1" t="str">
        <f>INDEX(PRODUCT!$A$1:$G$501, MATCH(ORDERS!$D289, PRODUCT!$A$1:$A$501, 0), MATCH(ORDERS!I$1, PRODUCT!$A$1:$G$1, 0))</f>
        <v>Laptop</v>
      </c>
      <c r="J114" s="1" t="str">
        <f>INDEX(PRODUCT!$A$1:$G$501, MATCH(ORDERS!$D289, PRODUCT!$A$1:$A$501, 0), MATCH(ORDERS!J$1, PRODUCT!$A$1:$G$1, 0))</f>
        <v>NetBanking</v>
      </c>
      <c r="K114" s="1" t="str">
        <f>INDEX(PRODUCT!$A$1:$G$501, MATCH(ORDERS!$D289, PRODUCT!$A$1:$A$501, 0), MATCH(ORDERS!K$1, PRODUCT!$A$1:$G$1, 0))</f>
        <v>Male</v>
      </c>
      <c r="L114" s="10">
        <f>INDEX(PRODUCT!$A$1:$G$501, MATCH(ORDERS!$D289, PRODUCT!$A$1:$A$501, 0), MATCH(ORDERS!L$1, PRODUCT!$A$1:$G$1, 0))</f>
        <v>1263</v>
      </c>
      <c r="M114" s="12">
        <f t="shared" si="1"/>
        <v>8841</v>
      </c>
      <c r="N114" s="1" t="str">
        <f>_xlfn.XLOOKUP(ORDERS_TABLE[[#This Row],[CUSTOMER ID]],CUSTOMER!$A$1:$A$501,CUSTOMER!$J$1:$J$501,,0)</f>
        <v>Gold</v>
      </c>
      <c r="O114" s="37">
        <v>4480</v>
      </c>
      <c r="P114" s="39">
        <v>4062</v>
      </c>
    </row>
    <row r="115" spans="1:16" x14ac:dyDescent="0.3">
      <c r="A115" s="7" t="s">
        <v>1833</v>
      </c>
      <c r="B115" s="24">
        <v>44863</v>
      </c>
      <c r="C115" s="1" t="s">
        <v>941</v>
      </c>
      <c r="D115" s="1" t="s">
        <v>2334</v>
      </c>
      <c r="E115" s="1">
        <v>4</v>
      </c>
      <c r="F115" s="1" t="str">
        <f>_xlfn.XLOOKUP(C115,CUSTOMER!$A$1:$A$501,CUSTOMER!$B$1:$B$501,,0)</f>
        <v>Shashank Chatterjee</v>
      </c>
      <c r="G115" s="1" t="str">
        <f>_xlfn.XLOOKUP(C115,CUSTOMER!$A$1:$A$501,CUSTOMER!$E$1:$E$501,,0)</f>
        <v>customer306@example.com</v>
      </c>
      <c r="H115" s="1" t="str">
        <f>_xlfn.XLOOKUP(C115,CUSTOMER!$A$1:$A$501,CUSTOMER!$G$1:$G$501,,0)</f>
        <v>Bangalore</v>
      </c>
      <c r="I115" s="1" t="str">
        <f>INDEX(PRODUCT!$A$1:$G$501, MATCH(ORDERS!$D307, PRODUCT!$A$1:$A$501, 0), MATCH(ORDERS!I$1, PRODUCT!$A$1:$G$1, 0))</f>
        <v>Laptop</v>
      </c>
      <c r="J115" s="1" t="str">
        <f>INDEX(PRODUCT!$A$1:$G$501, MATCH(ORDERS!$D307, PRODUCT!$A$1:$A$501, 0), MATCH(ORDERS!J$1, PRODUCT!$A$1:$G$1, 0))</f>
        <v>NetBanking</v>
      </c>
      <c r="K115" s="1" t="str">
        <f>INDEX(PRODUCT!$A$1:$G$501, MATCH(ORDERS!$D307, PRODUCT!$A$1:$A$501, 0), MATCH(ORDERS!K$1, PRODUCT!$A$1:$G$1, 0))</f>
        <v>Male</v>
      </c>
      <c r="L115" s="10">
        <f>INDEX(PRODUCT!$A$1:$G$501, MATCH(ORDERS!$D307, PRODUCT!$A$1:$A$501, 0), MATCH(ORDERS!L$1, PRODUCT!$A$1:$G$1, 0))</f>
        <v>298</v>
      </c>
      <c r="M115" s="12">
        <f t="shared" si="1"/>
        <v>1192</v>
      </c>
      <c r="N115" s="1" t="str">
        <f>_xlfn.XLOOKUP(ORDERS_TABLE[[#This Row],[CUSTOMER ID]],CUSTOMER!$A$1:$A$501,CUSTOMER!$J$1:$J$501,,0)</f>
        <v>Bronze</v>
      </c>
      <c r="O115" s="37">
        <v>2409</v>
      </c>
      <c r="P115" s="39">
        <v>4229</v>
      </c>
    </row>
    <row r="116" spans="1:16" x14ac:dyDescent="0.3">
      <c r="A116" s="7" t="s">
        <v>1623</v>
      </c>
      <c r="B116" s="24">
        <v>44863</v>
      </c>
      <c r="C116" s="1" t="s">
        <v>311</v>
      </c>
      <c r="D116" s="1" t="s">
        <v>2124</v>
      </c>
      <c r="E116" s="1">
        <v>10</v>
      </c>
      <c r="F116" s="1" t="str">
        <f>_xlfn.XLOOKUP(C116,CUSTOMER!$A$1:$A$501,CUSTOMER!$B$1:$B$501,,0)</f>
        <v>Simran Mundra</v>
      </c>
      <c r="G116" s="1" t="str">
        <f>_xlfn.XLOOKUP(C116,CUSTOMER!$A$1:$A$501,CUSTOMER!$E$1:$E$501,,0)</f>
        <v>customer96@example.com</v>
      </c>
      <c r="H116" s="1" t="str">
        <f>_xlfn.XLOOKUP(C116,CUSTOMER!$A$1:$A$501,CUSTOMER!$G$1:$G$501,,0)</f>
        <v>Hyderabad</v>
      </c>
      <c r="I116" s="1" t="str">
        <f>INDEX(PRODUCT!$A$1:$G$501, MATCH(ORDERS!$D97, PRODUCT!$A$1:$A$501, 0), MATCH(ORDERS!I$1, PRODUCT!$A$1:$G$1, 0))</f>
        <v>Mobile</v>
      </c>
      <c r="J116" s="1" t="str">
        <f>INDEX(PRODUCT!$A$1:$G$501, MATCH(ORDERS!$D97, PRODUCT!$A$1:$A$501, 0), MATCH(ORDERS!J$1, PRODUCT!$A$1:$G$1, 0))</f>
        <v>NetBanking</v>
      </c>
      <c r="K116" s="1" t="str">
        <f>INDEX(PRODUCT!$A$1:$G$501, MATCH(ORDERS!$D97, PRODUCT!$A$1:$A$501, 0), MATCH(ORDERS!K$1, PRODUCT!$A$1:$G$1, 0))</f>
        <v>Male</v>
      </c>
      <c r="L116" s="10">
        <f>INDEX(PRODUCT!$A$1:$G$501, MATCH(ORDERS!$D97, PRODUCT!$A$1:$A$501, 0), MATCH(ORDERS!L$1, PRODUCT!$A$1:$G$1, 0))</f>
        <v>462</v>
      </c>
      <c r="M116" s="12">
        <f t="shared" si="1"/>
        <v>4620</v>
      </c>
      <c r="N116" s="1" t="str">
        <f>_xlfn.XLOOKUP(ORDERS_TABLE[[#This Row],[CUSTOMER ID]],CUSTOMER!$A$1:$A$501,CUSTOMER!$J$1:$J$501,,0)</f>
        <v>Bronze</v>
      </c>
      <c r="O116" s="37">
        <v>4295</v>
      </c>
      <c r="P116" s="39">
        <v>4167</v>
      </c>
    </row>
    <row r="117" spans="1:16" x14ac:dyDescent="0.3">
      <c r="A117" s="7" t="s">
        <v>1789</v>
      </c>
      <c r="B117" s="24">
        <v>44865</v>
      </c>
      <c r="C117" s="1" t="s">
        <v>809</v>
      </c>
      <c r="D117" s="1" t="s">
        <v>2290</v>
      </c>
      <c r="E117" s="1">
        <v>7</v>
      </c>
      <c r="F117" s="1" t="str">
        <f>_xlfn.XLOOKUP(C117,CUSTOMER!$A$1:$A$501,CUSTOMER!$B$1:$B$501,,0)</f>
        <v>Navya Mehta</v>
      </c>
      <c r="G117" s="1" t="str">
        <f>_xlfn.XLOOKUP(C117,CUSTOMER!$A$1:$A$501,CUSTOMER!$E$1:$E$501,,0)</f>
        <v>customer262@example.com</v>
      </c>
      <c r="H117" s="1" t="str">
        <f>_xlfn.XLOOKUP(C117,CUSTOMER!$A$1:$A$501,CUSTOMER!$G$1:$G$501,,0)</f>
        <v>Mumbai</v>
      </c>
      <c r="I117" s="1" t="str">
        <f>INDEX(PRODUCT!$A$1:$G$501, MATCH(ORDERS!$D263, PRODUCT!$A$1:$A$501, 0), MATCH(ORDERS!I$1, PRODUCT!$A$1:$G$1, 0))</f>
        <v>Smartwatch</v>
      </c>
      <c r="J117" s="1" t="str">
        <f>INDEX(PRODUCT!$A$1:$G$501, MATCH(ORDERS!$D263, PRODUCT!$A$1:$A$501, 0), MATCH(ORDERS!J$1, PRODUCT!$A$1:$G$1, 0))</f>
        <v>Cash</v>
      </c>
      <c r="K117" s="1" t="str">
        <f>INDEX(PRODUCT!$A$1:$G$501, MATCH(ORDERS!$D263, PRODUCT!$A$1:$A$501, 0), MATCH(ORDERS!K$1, PRODUCT!$A$1:$G$1, 0))</f>
        <v>Male</v>
      </c>
      <c r="L117" s="10">
        <f>INDEX(PRODUCT!$A$1:$G$501, MATCH(ORDERS!$D263, PRODUCT!$A$1:$A$501, 0), MATCH(ORDERS!L$1, PRODUCT!$A$1:$G$1, 0))</f>
        <v>1862</v>
      </c>
      <c r="M117" s="12">
        <f t="shared" si="1"/>
        <v>13034</v>
      </c>
      <c r="N117" s="1" t="str">
        <f>_xlfn.XLOOKUP(ORDERS_TABLE[[#This Row],[CUSTOMER ID]],CUSTOMER!$A$1:$A$501,CUSTOMER!$J$1:$J$501,,0)</f>
        <v>Gold</v>
      </c>
      <c r="O117" s="37">
        <v>2248</v>
      </c>
      <c r="P117" s="39">
        <v>4103</v>
      </c>
    </row>
    <row r="118" spans="1:16" x14ac:dyDescent="0.3">
      <c r="A118" s="7" t="s">
        <v>1630</v>
      </c>
      <c r="B118" s="24">
        <v>44867</v>
      </c>
      <c r="C118" s="1" t="s">
        <v>332</v>
      </c>
      <c r="D118" s="1" t="s">
        <v>2131</v>
      </c>
      <c r="E118" s="1">
        <v>5</v>
      </c>
      <c r="F118" s="1" t="str">
        <f>_xlfn.XLOOKUP(C118,CUSTOMER!$A$1:$A$501,CUSTOMER!$B$1:$B$501,,0)</f>
        <v>Charvi Saxena</v>
      </c>
      <c r="G118" s="1" t="str">
        <f>_xlfn.XLOOKUP(C118,CUSTOMER!$A$1:$A$501,CUSTOMER!$E$1:$E$501,,0)</f>
        <v>customer103@example.com</v>
      </c>
      <c r="H118" s="1" t="str">
        <f>_xlfn.XLOOKUP(C118,CUSTOMER!$A$1:$A$501,CUSTOMER!$G$1:$G$501,,0)</f>
        <v>Bangalore</v>
      </c>
      <c r="I118" s="1" t="str">
        <f>INDEX(PRODUCT!$A$1:$G$501, MATCH(ORDERS!$D104, PRODUCT!$A$1:$A$501, 0), MATCH(ORDERS!I$1, PRODUCT!$A$1:$G$1, 0))</f>
        <v>Smartwatch</v>
      </c>
      <c r="J118" s="1" t="str">
        <f>INDEX(PRODUCT!$A$1:$G$501, MATCH(ORDERS!$D104, PRODUCT!$A$1:$A$501, 0), MATCH(ORDERS!J$1, PRODUCT!$A$1:$G$1, 0))</f>
        <v>NetBanking</v>
      </c>
      <c r="K118" s="1" t="str">
        <f>INDEX(PRODUCT!$A$1:$G$501, MATCH(ORDERS!$D104, PRODUCT!$A$1:$A$501, 0), MATCH(ORDERS!K$1, PRODUCT!$A$1:$G$1, 0))</f>
        <v>Female</v>
      </c>
      <c r="L118" s="10">
        <f>INDEX(PRODUCT!$A$1:$G$501, MATCH(ORDERS!$D104, PRODUCT!$A$1:$A$501, 0), MATCH(ORDERS!L$1, PRODUCT!$A$1:$G$1, 0))</f>
        <v>1725</v>
      </c>
      <c r="M118" s="12">
        <f t="shared" si="1"/>
        <v>8625</v>
      </c>
      <c r="N118" s="1" t="str">
        <f>_xlfn.XLOOKUP(ORDERS_TABLE[[#This Row],[CUSTOMER ID]],CUSTOMER!$A$1:$A$501,CUSTOMER!$J$1:$J$501,,0)</f>
        <v>Gold</v>
      </c>
      <c r="O118" s="37">
        <v>3048</v>
      </c>
      <c r="P118" s="39">
        <v>4152</v>
      </c>
    </row>
    <row r="119" spans="1:16" x14ac:dyDescent="0.3">
      <c r="A119" s="7" t="s">
        <v>1672</v>
      </c>
      <c r="B119" s="24">
        <v>44872</v>
      </c>
      <c r="C119" s="1" t="s">
        <v>458</v>
      </c>
      <c r="D119" s="1" t="s">
        <v>2173</v>
      </c>
      <c r="E119" s="1">
        <v>7</v>
      </c>
      <c r="F119" s="1" t="str">
        <f>_xlfn.XLOOKUP(C119,CUSTOMER!$A$1:$A$501,CUSTOMER!$B$1:$B$501,,0)</f>
        <v>Kavya Barman</v>
      </c>
      <c r="G119" s="1" t="str">
        <f>_xlfn.XLOOKUP(C119,CUSTOMER!$A$1:$A$501,CUSTOMER!$E$1:$E$501,,0)</f>
        <v>customer145@example.com</v>
      </c>
      <c r="H119" s="1" t="str">
        <f>_xlfn.XLOOKUP(C119,CUSTOMER!$A$1:$A$501,CUSTOMER!$G$1:$G$501,,0)</f>
        <v>Chennai</v>
      </c>
      <c r="I119" s="1" t="str">
        <f>INDEX(PRODUCT!$A$1:$G$501, MATCH(ORDERS!$D146, PRODUCT!$A$1:$A$501, 0), MATCH(ORDERS!I$1, PRODUCT!$A$1:$G$1, 0))</f>
        <v>Smartwatch</v>
      </c>
      <c r="J119" s="1" t="str">
        <f>INDEX(PRODUCT!$A$1:$G$501, MATCH(ORDERS!$D146, PRODUCT!$A$1:$A$501, 0), MATCH(ORDERS!J$1, PRODUCT!$A$1:$G$1, 0))</f>
        <v>NetBanking</v>
      </c>
      <c r="K119" s="1" t="str">
        <f>INDEX(PRODUCT!$A$1:$G$501, MATCH(ORDERS!$D146, PRODUCT!$A$1:$A$501, 0), MATCH(ORDERS!K$1, PRODUCT!$A$1:$G$1, 0))</f>
        <v>Male</v>
      </c>
      <c r="L119" s="10">
        <f>INDEX(PRODUCT!$A$1:$G$501, MATCH(ORDERS!$D146, PRODUCT!$A$1:$A$501, 0), MATCH(ORDERS!L$1, PRODUCT!$A$1:$G$1, 0))</f>
        <v>1366</v>
      </c>
      <c r="M119" s="12">
        <f t="shared" si="1"/>
        <v>9562</v>
      </c>
      <c r="N119" s="1" t="str">
        <f>_xlfn.XLOOKUP(ORDERS_TABLE[[#This Row],[CUSTOMER ID]],CUSTOMER!$A$1:$A$501,CUSTOMER!$J$1:$J$501,,0)</f>
        <v>Silver</v>
      </c>
      <c r="O119" s="37">
        <v>3668</v>
      </c>
      <c r="P119" s="39">
        <v>4487</v>
      </c>
    </row>
    <row r="120" spans="1:16" x14ac:dyDescent="0.3">
      <c r="A120" s="7" t="s">
        <v>1670</v>
      </c>
      <c r="B120" s="24">
        <v>44872</v>
      </c>
      <c r="C120" s="1" t="s">
        <v>452</v>
      </c>
      <c r="D120" s="1" t="s">
        <v>2171</v>
      </c>
      <c r="E120" s="1">
        <v>6</v>
      </c>
      <c r="F120" s="1" t="str">
        <f>_xlfn.XLOOKUP(C120,CUSTOMER!$A$1:$A$501,CUSTOMER!$B$1:$B$501,,0)</f>
        <v>Kavya Mundra</v>
      </c>
      <c r="G120" s="1" t="str">
        <f>_xlfn.XLOOKUP(C120,CUSTOMER!$A$1:$A$501,CUSTOMER!$E$1:$E$501,,0)</f>
        <v>customer143@example.com</v>
      </c>
      <c r="H120" s="1" t="str">
        <f>_xlfn.XLOOKUP(C120,CUSTOMER!$A$1:$A$501,CUSTOMER!$G$1:$G$501,,0)</f>
        <v>Mumbai</v>
      </c>
      <c r="I120" s="1" t="str">
        <f>INDEX(PRODUCT!$A$1:$G$501, MATCH(ORDERS!$D144, PRODUCT!$A$1:$A$501, 0), MATCH(ORDERS!I$1, PRODUCT!$A$1:$G$1, 0))</f>
        <v>Laptop</v>
      </c>
      <c r="J120" s="1" t="str">
        <f>INDEX(PRODUCT!$A$1:$G$501, MATCH(ORDERS!$D144, PRODUCT!$A$1:$A$501, 0), MATCH(ORDERS!J$1, PRODUCT!$A$1:$G$1, 0))</f>
        <v>UPI</v>
      </c>
      <c r="K120" s="1" t="str">
        <f>INDEX(PRODUCT!$A$1:$G$501, MATCH(ORDERS!$D144, PRODUCT!$A$1:$A$501, 0), MATCH(ORDERS!K$1, PRODUCT!$A$1:$G$1, 0))</f>
        <v>Female</v>
      </c>
      <c r="L120" s="10">
        <f>INDEX(PRODUCT!$A$1:$G$501, MATCH(ORDERS!$D144, PRODUCT!$A$1:$A$501, 0), MATCH(ORDERS!L$1, PRODUCT!$A$1:$G$1, 0))</f>
        <v>573</v>
      </c>
      <c r="M120" s="12">
        <f t="shared" si="1"/>
        <v>3438</v>
      </c>
      <c r="N120" s="1" t="str">
        <f>_xlfn.XLOOKUP(ORDERS_TABLE[[#This Row],[CUSTOMER ID]],CUSTOMER!$A$1:$A$501,CUSTOMER!$J$1:$J$501,,0)</f>
        <v>Bronze</v>
      </c>
      <c r="O120" s="37">
        <v>2346</v>
      </c>
      <c r="P120" s="39">
        <v>4487</v>
      </c>
    </row>
    <row r="121" spans="1:16" x14ac:dyDescent="0.3">
      <c r="A121" s="7" t="s">
        <v>1805</v>
      </c>
      <c r="B121" s="24">
        <v>44878</v>
      </c>
      <c r="C121" s="1" t="s">
        <v>857</v>
      </c>
      <c r="D121" s="1" t="s">
        <v>2306</v>
      </c>
      <c r="E121" s="1">
        <v>7</v>
      </c>
      <c r="F121" s="1" t="str">
        <f>_xlfn.XLOOKUP(C121,CUSTOMER!$A$1:$A$501,CUSTOMER!$B$1:$B$501,,0)</f>
        <v>Chetan Pillai</v>
      </c>
      <c r="G121" s="1" t="str">
        <f>_xlfn.XLOOKUP(C121,CUSTOMER!$A$1:$A$501,CUSTOMER!$E$1:$E$501,,0)</f>
        <v>customer278@example.com</v>
      </c>
      <c r="H121" s="1" t="str">
        <f>_xlfn.XLOOKUP(C121,CUSTOMER!$A$1:$A$501,CUSTOMER!$G$1:$G$501,,0)</f>
        <v>Bangalore</v>
      </c>
      <c r="I121" s="1" t="str">
        <f>INDEX(PRODUCT!$A$1:$G$501, MATCH(ORDERS!$D279, PRODUCT!$A$1:$A$501, 0), MATCH(ORDERS!I$1, PRODUCT!$A$1:$G$1, 0))</f>
        <v>Headphones</v>
      </c>
      <c r="J121" s="1" t="str">
        <f>INDEX(PRODUCT!$A$1:$G$501, MATCH(ORDERS!$D279, PRODUCT!$A$1:$A$501, 0), MATCH(ORDERS!J$1, PRODUCT!$A$1:$G$1, 0))</f>
        <v>UPI</v>
      </c>
      <c r="K121" s="1" t="str">
        <f>INDEX(PRODUCT!$A$1:$G$501, MATCH(ORDERS!$D279, PRODUCT!$A$1:$A$501, 0), MATCH(ORDERS!K$1, PRODUCT!$A$1:$G$1, 0))</f>
        <v>Male</v>
      </c>
      <c r="L121" s="10">
        <f>INDEX(PRODUCT!$A$1:$G$501, MATCH(ORDERS!$D279, PRODUCT!$A$1:$A$501, 0), MATCH(ORDERS!L$1, PRODUCT!$A$1:$G$1, 0))</f>
        <v>427</v>
      </c>
      <c r="M121" s="12">
        <f t="shared" si="1"/>
        <v>2989</v>
      </c>
      <c r="N121" s="1" t="str">
        <f>_xlfn.XLOOKUP(ORDERS_TABLE[[#This Row],[CUSTOMER ID]],CUSTOMER!$A$1:$A$501,CUSTOMER!$J$1:$J$501,,0)</f>
        <v>Gold</v>
      </c>
      <c r="O121" s="37">
        <v>4122</v>
      </c>
      <c r="P121" s="39">
        <v>4404</v>
      </c>
    </row>
    <row r="122" spans="1:16" x14ac:dyDescent="0.3">
      <c r="A122" s="7" t="s">
        <v>1625</v>
      </c>
      <c r="B122" s="24">
        <v>44878</v>
      </c>
      <c r="C122" s="1" t="s">
        <v>317</v>
      </c>
      <c r="D122" s="1" t="s">
        <v>2126</v>
      </c>
      <c r="E122" s="1">
        <v>10</v>
      </c>
      <c r="F122" s="1" t="str">
        <f>_xlfn.XLOOKUP(C122,CUSTOMER!$A$1:$A$501,CUSTOMER!$B$1:$B$501,,0)</f>
        <v>Omkar Mundra</v>
      </c>
      <c r="G122" s="1" t="str">
        <f>_xlfn.XLOOKUP(C122,CUSTOMER!$A$1:$A$501,CUSTOMER!$E$1:$E$501,,0)</f>
        <v>customer98@example.com</v>
      </c>
      <c r="H122" s="1" t="str">
        <f>_xlfn.XLOOKUP(C122,CUSTOMER!$A$1:$A$501,CUSTOMER!$G$1:$G$501,,0)</f>
        <v>Pune</v>
      </c>
      <c r="I122" s="1" t="str">
        <f>INDEX(PRODUCT!$A$1:$G$501, MATCH(ORDERS!$D99, PRODUCT!$A$1:$A$501, 0), MATCH(ORDERS!I$1, PRODUCT!$A$1:$G$1, 0))</f>
        <v>Laptop</v>
      </c>
      <c r="J122" s="1" t="str">
        <f>INDEX(PRODUCT!$A$1:$G$501, MATCH(ORDERS!$D99, PRODUCT!$A$1:$A$501, 0), MATCH(ORDERS!J$1, PRODUCT!$A$1:$G$1, 0))</f>
        <v>Card</v>
      </c>
      <c r="K122" s="1" t="str">
        <f>INDEX(PRODUCT!$A$1:$G$501, MATCH(ORDERS!$D99, PRODUCT!$A$1:$A$501, 0), MATCH(ORDERS!K$1, PRODUCT!$A$1:$G$1, 0))</f>
        <v>Female</v>
      </c>
      <c r="L122" s="10">
        <f>INDEX(PRODUCT!$A$1:$G$501, MATCH(ORDERS!$D99, PRODUCT!$A$1:$A$501, 0), MATCH(ORDERS!L$1, PRODUCT!$A$1:$G$1, 0))</f>
        <v>315</v>
      </c>
      <c r="M122" s="12">
        <f t="shared" si="1"/>
        <v>3150</v>
      </c>
      <c r="N122" s="1" t="str">
        <f>_xlfn.XLOOKUP(ORDERS_TABLE[[#This Row],[CUSTOMER ID]],CUSTOMER!$A$1:$A$501,CUSTOMER!$J$1:$J$501,,0)</f>
        <v>Silver</v>
      </c>
      <c r="O122" s="37">
        <v>2690</v>
      </c>
      <c r="P122" s="39">
        <v>4057</v>
      </c>
    </row>
    <row r="123" spans="1:16" x14ac:dyDescent="0.3">
      <c r="A123" s="7" t="s">
        <v>2026</v>
      </c>
      <c r="B123" s="24">
        <v>44881</v>
      </c>
      <c r="C123" s="1" t="s">
        <v>1520</v>
      </c>
      <c r="D123" s="1" t="s">
        <v>2527</v>
      </c>
      <c r="E123" s="1">
        <v>9</v>
      </c>
      <c r="F123" s="1" t="str">
        <f>_xlfn.XLOOKUP(C123,CUSTOMER!$A$1:$A$501,CUSTOMER!$B$1:$B$501,,0)</f>
        <v>Mayank Patel</v>
      </c>
      <c r="G123" s="1" t="str">
        <f>_xlfn.XLOOKUP(C123,CUSTOMER!$A$1:$A$501,CUSTOMER!$E$1:$E$501,,0)</f>
        <v>customer499@example.com</v>
      </c>
      <c r="H123" s="1" t="str">
        <f>_xlfn.XLOOKUP(C123,CUSTOMER!$A$1:$A$501,CUSTOMER!$G$1:$G$501,,0)</f>
        <v>Hyderabad</v>
      </c>
      <c r="I123" s="1" t="str">
        <f>INDEX(PRODUCT!$A$1:$G$501, MATCH(ORDERS!$D500, PRODUCT!$A$1:$A$501, 0), MATCH(ORDERS!I$1, PRODUCT!$A$1:$G$1, 0))</f>
        <v>Tablet</v>
      </c>
      <c r="J123" s="1" t="str">
        <f>INDEX(PRODUCT!$A$1:$G$501, MATCH(ORDERS!$D500, PRODUCT!$A$1:$A$501, 0), MATCH(ORDERS!J$1, PRODUCT!$A$1:$G$1, 0))</f>
        <v>NetBanking</v>
      </c>
      <c r="K123" s="1" t="str">
        <f>INDEX(PRODUCT!$A$1:$G$501, MATCH(ORDERS!$D500, PRODUCT!$A$1:$A$501, 0), MATCH(ORDERS!K$1, PRODUCT!$A$1:$G$1, 0))</f>
        <v>Female</v>
      </c>
      <c r="L123" s="10">
        <f>INDEX(PRODUCT!$A$1:$G$501, MATCH(ORDERS!$D500, PRODUCT!$A$1:$A$501, 0), MATCH(ORDERS!L$1, PRODUCT!$A$1:$G$1, 0))</f>
        <v>395</v>
      </c>
      <c r="M123" s="12">
        <f t="shared" si="1"/>
        <v>3555</v>
      </c>
      <c r="N123" s="1" t="str">
        <f>_xlfn.XLOOKUP(ORDERS_TABLE[[#This Row],[CUSTOMER ID]],CUSTOMER!$A$1:$A$501,CUSTOMER!$J$1:$J$501,,0)</f>
        <v>Bronze</v>
      </c>
      <c r="O123" s="37">
        <v>3444</v>
      </c>
      <c r="P123" s="39">
        <v>4473</v>
      </c>
    </row>
    <row r="124" spans="1:16" x14ac:dyDescent="0.3">
      <c r="A124" s="7" t="s">
        <v>1945</v>
      </c>
      <c r="B124" s="24">
        <v>44882</v>
      </c>
      <c r="C124" s="1" t="s">
        <v>1277</v>
      </c>
      <c r="D124" s="1" t="s">
        <v>2446</v>
      </c>
      <c r="E124" s="1">
        <v>8</v>
      </c>
      <c r="F124" s="1" t="str">
        <f>_xlfn.XLOOKUP(C124,CUSTOMER!$A$1:$A$501,CUSTOMER!$B$1:$B$501,,0)</f>
        <v>Pallavi Patil</v>
      </c>
      <c r="G124" s="1" t="str">
        <f>_xlfn.XLOOKUP(C124,CUSTOMER!$A$1:$A$501,CUSTOMER!$E$1:$E$501,,0)</f>
        <v>customer418@example.com</v>
      </c>
      <c r="H124" s="1" t="str">
        <f>_xlfn.XLOOKUP(C124,CUSTOMER!$A$1:$A$501,CUSTOMER!$G$1:$G$501,,0)</f>
        <v>Bangalore</v>
      </c>
      <c r="I124" s="1" t="str">
        <f>INDEX(PRODUCT!$A$1:$G$501, MATCH(ORDERS!$D419, PRODUCT!$A$1:$A$501, 0), MATCH(ORDERS!I$1, PRODUCT!$A$1:$G$1, 0))</f>
        <v>Headphones</v>
      </c>
      <c r="J124" s="1" t="str">
        <f>INDEX(PRODUCT!$A$1:$G$501, MATCH(ORDERS!$D419, PRODUCT!$A$1:$A$501, 0), MATCH(ORDERS!J$1, PRODUCT!$A$1:$G$1, 0))</f>
        <v>UPI</v>
      </c>
      <c r="K124" s="1" t="str">
        <f>INDEX(PRODUCT!$A$1:$G$501, MATCH(ORDERS!$D419, PRODUCT!$A$1:$A$501, 0), MATCH(ORDERS!K$1, PRODUCT!$A$1:$G$1, 0))</f>
        <v>Female</v>
      </c>
      <c r="L124" s="10">
        <f>INDEX(PRODUCT!$A$1:$G$501, MATCH(ORDERS!$D419, PRODUCT!$A$1:$A$501, 0), MATCH(ORDERS!L$1, PRODUCT!$A$1:$G$1, 0))</f>
        <v>809</v>
      </c>
      <c r="M124" s="12">
        <f t="shared" si="1"/>
        <v>6472</v>
      </c>
      <c r="N124" s="1" t="str">
        <f>_xlfn.XLOOKUP(ORDERS_TABLE[[#This Row],[CUSTOMER ID]],CUSTOMER!$A$1:$A$501,CUSTOMER!$J$1:$J$501,,0)</f>
        <v>Gold</v>
      </c>
      <c r="O124" s="37">
        <v>4250</v>
      </c>
      <c r="P124" s="39">
        <v>4317</v>
      </c>
    </row>
    <row r="125" spans="1:16" x14ac:dyDescent="0.3">
      <c r="A125" s="7" t="s">
        <v>1795</v>
      </c>
      <c r="B125" s="24">
        <v>44883</v>
      </c>
      <c r="C125" s="1" t="s">
        <v>827</v>
      </c>
      <c r="D125" s="1" t="s">
        <v>2296</v>
      </c>
      <c r="E125" s="1">
        <v>8</v>
      </c>
      <c r="F125" s="1" t="str">
        <f>_xlfn.XLOOKUP(C125,CUSTOMER!$A$1:$A$501,CUSTOMER!$B$1:$B$501,,0)</f>
        <v>Harpreet Singh</v>
      </c>
      <c r="G125" s="1" t="str">
        <f>_xlfn.XLOOKUP(C125,CUSTOMER!$A$1:$A$501,CUSTOMER!$E$1:$E$501,,0)</f>
        <v>customer268@example.com</v>
      </c>
      <c r="H125" s="1" t="str">
        <f>_xlfn.XLOOKUP(C125,CUSTOMER!$A$1:$A$501,CUSTOMER!$G$1:$G$501,,0)</f>
        <v>Bangalore</v>
      </c>
      <c r="I125" s="1" t="str">
        <f>INDEX(PRODUCT!$A$1:$G$501, MATCH(ORDERS!$D269, PRODUCT!$A$1:$A$501, 0), MATCH(ORDERS!I$1, PRODUCT!$A$1:$G$1, 0))</f>
        <v>Mobile</v>
      </c>
      <c r="J125" s="1" t="str">
        <f>INDEX(PRODUCT!$A$1:$G$501, MATCH(ORDERS!$D269, PRODUCT!$A$1:$A$501, 0), MATCH(ORDERS!J$1, PRODUCT!$A$1:$G$1, 0))</f>
        <v>Cash</v>
      </c>
      <c r="K125" s="1" t="str">
        <f>INDEX(PRODUCT!$A$1:$G$501, MATCH(ORDERS!$D269, PRODUCT!$A$1:$A$501, 0), MATCH(ORDERS!K$1, PRODUCT!$A$1:$G$1, 0))</f>
        <v>Male</v>
      </c>
      <c r="L125" s="10">
        <f>INDEX(PRODUCT!$A$1:$G$501, MATCH(ORDERS!$D269, PRODUCT!$A$1:$A$501, 0), MATCH(ORDERS!L$1, PRODUCT!$A$1:$G$1, 0))</f>
        <v>615</v>
      </c>
      <c r="M125" s="12">
        <f t="shared" si="1"/>
        <v>4920</v>
      </c>
      <c r="N125" s="1" t="str">
        <f>_xlfn.XLOOKUP(ORDERS_TABLE[[#This Row],[CUSTOMER ID]],CUSTOMER!$A$1:$A$501,CUSTOMER!$J$1:$J$501,,0)</f>
        <v>Gold</v>
      </c>
      <c r="O125" s="37">
        <v>4283</v>
      </c>
      <c r="P125" s="39">
        <v>4337</v>
      </c>
    </row>
    <row r="126" spans="1:16" x14ac:dyDescent="0.3">
      <c r="A126" s="7" t="s">
        <v>1736</v>
      </c>
      <c r="B126" s="24">
        <v>44884</v>
      </c>
      <c r="C126" s="1" t="s">
        <v>650</v>
      </c>
      <c r="D126" s="1" t="s">
        <v>2237</v>
      </c>
      <c r="E126" s="1">
        <v>9</v>
      </c>
      <c r="F126" s="1" t="str">
        <f>_xlfn.XLOOKUP(C126,CUSTOMER!$A$1:$A$501,CUSTOMER!$B$1:$B$501,,0)</f>
        <v>Manish Karmakar</v>
      </c>
      <c r="G126" s="1" t="str">
        <f>_xlfn.XLOOKUP(C126,CUSTOMER!$A$1:$A$501,CUSTOMER!$E$1:$E$501,,0)</f>
        <v>customer209@example.com</v>
      </c>
      <c r="H126" s="1" t="str">
        <f>_xlfn.XLOOKUP(C126,CUSTOMER!$A$1:$A$501,CUSTOMER!$G$1:$G$501,,0)</f>
        <v>Pune</v>
      </c>
      <c r="I126" s="1" t="str">
        <f>INDEX(PRODUCT!$A$1:$G$501, MATCH(ORDERS!$D210, PRODUCT!$A$1:$A$501, 0), MATCH(ORDERS!I$1, PRODUCT!$A$1:$G$1, 0))</f>
        <v>Tablet</v>
      </c>
      <c r="J126" s="1" t="str">
        <f>INDEX(PRODUCT!$A$1:$G$501, MATCH(ORDERS!$D210, PRODUCT!$A$1:$A$501, 0), MATCH(ORDERS!J$1, PRODUCT!$A$1:$G$1, 0))</f>
        <v>UPI</v>
      </c>
      <c r="K126" s="1" t="str">
        <f>INDEX(PRODUCT!$A$1:$G$501, MATCH(ORDERS!$D210, PRODUCT!$A$1:$A$501, 0), MATCH(ORDERS!K$1, PRODUCT!$A$1:$G$1, 0))</f>
        <v>Male</v>
      </c>
      <c r="L126" s="10">
        <f>INDEX(PRODUCT!$A$1:$G$501, MATCH(ORDERS!$D210, PRODUCT!$A$1:$A$501, 0), MATCH(ORDERS!L$1, PRODUCT!$A$1:$G$1, 0))</f>
        <v>1946</v>
      </c>
      <c r="M126" s="12">
        <f t="shared" si="1"/>
        <v>17514</v>
      </c>
      <c r="N126" s="1" t="str">
        <f>_xlfn.XLOOKUP(ORDERS_TABLE[[#This Row],[CUSTOMER ID]],CUSTOMER!$A$1:$A$501,CUSTOMER!$J$1:$J$501,,0)</f>
        <v>Silver</v>
      </c>
      <c r="O126" s="37">
        <v>3060</v>
      </c>
      <c r="P126" s="39">
        <v>4457</v>
      </c>
    </row>
    <row r="127" spans="1:16" x14ac:dyDescent="0.3">
      <c r="A127" s="7" t="s">
        <v>1733</v>
      </c>
      <c r="B127" s="24">
        <v>44884</v>
      </c>
      <c r="C127" s="1" t="s">
        <v>641</v>
      </c>
      <c r="D127" s="1" t="s">
        <v>2234</v>
      </c>
      <c r="E127" s="1">
        <v>8</v>
      </c>
      <c r="F127" s="1" t="str">
        <f>_xlfn.XLOOKUP(C127,CUSTOMER!$A$1:$A$501,CUSTOMER!$B$1:$B$501,,0)</f>
        <v>Anirudh Jain</v>
      </c>
      <c r="G127" s="1" t="str">
        <f>_xlfn.XLOOKUP(C127,CUSTOMER!$A$1:$A$501,CUSTOMER!$E$1:$E$501,,0)</f>
        <v>customer206@example.com</v>
      </c>
      <c r="H127" s="1" t="str">
        <f>_xlfn.XLOOKUP(C127,CUSTOMER!$A$1:$A$501,CUSTOMER!$G$1:$G$501,,0)</f>
        <v>Mumbai</v>
      </c>
      <c r="I127" s="1" t="str">
        <f>INDEX(PRODUCT!$A$1:$G$501, MATCH(ORDERS!$D207, PRODUCT!$A$1:$A$501, 0), MATCH(ORDERS!I$1, PRODUCT!$A$1:$G$1, 0))</f>
        <v>Smartwatch</v>
      </c>
      <c r="J127" s="1" t="str">
        <f>INDEX(PRODUCT!$A$1:$G$501, MATCH(ORDERS!$D207, PRODUCT!$A$1:$A$501, 0), MATCH(ORDERS!J$1, PRODUCT!$A$1:$G$1, 0))</f>
        <v>Cash</v>
      </c>
      <c r="K127" s="1" t="str">
        <f>INDEX(PRODUCT!$A$1:$G$501, MATCH(ORDERS!$D207, PRODUCT!$A$1:$A$501, 0), MATCH(ORDERS!K$1, PRODUCT!$A$1:$G$1, 0))</f>
        <v>Male</v>
      </c>
      <c r="L127" s="10">
        <f>INDEX(PRODUCT!$A$1:$G$501, MATCH(ORDERS!$D207, PRODUCT!$A$1:$A$501, 0), MATCH(ORDERS!L$1, PRODUCT!$A$1:$G$1, 0))</f>
        <v>1862</v>
      </c>
      <c r="M127" s="12">
        <f t="shared" si="1"/>
        <v>14896</v>
      </c>
      <c r="N127" s="1" t="str">
        <f>_xlfn.XLOOKUP(ORDERS_TABLE[[#This Row],[CUSTOMER ID]],CUSTOMER!$A$1:$A$501,CUSTOMER!$J$1:$J$501,,0)</f>
        <v>Bronze</v>
      </c>
      <c r="O127" s="37">
        <v>4923</v>
      </c>
      <c r="P127" s="39">
        <v>4190</v>
      </c>
    </row>
    <row r="128" spans="1:16" x14ac:dyDescent="0.3">
      <c r="A128" s="7" t="s">
        <v>1631</v>
      </c>
      <c r="B128" s="24">
        <v>44886</v>
      </c>
      <c r="C128" s="1" t="s">
        <v>335</v>
      </c>
      <c r="D128" s="1" t="s">
        <v>2132</v>
      </c>
      <c r="E128" s="1">
        <v>9</v>
      </c>
      <c r="F128" s="1" t="str">
        <f>_xlfn.XLOOKUP(C128,CUSTOMER!$A$1:$A$501,CUSTOMER!$B$1:$B$501,,0)</f>
        <v>Karan Das</v>
      </c>
      <c r="G128" s="1" t="str">
        <f>_xlfn.XLOOKUP(C128,CUSTOMER!$A$1:$A$501,CUSTOMER!$E$1:$E$501,,0)</f>
        <v>customer104@example.com</v>
      </c>
      <c r="H128" s="1" t="str">
        <f>_xlfn.XLOOKUP(C128,CUSTOMER!$A$1:$A$501,CUSTOMER!$G$1:$G$501,,0)</f>
        <v>Bangalore</v>
      </c>
      <c r="I128" s="1" t="str">
        <f>INDEX(PRODUCT!$A$1:$G$501, MATCH(ORDERS!$D105, PRODUCT!$A$1:$A$501, 0), MATCH(ORDERS!I$1, PRODUCT!$A$1:$G$1, 0))</f>
        <v>Headphones</v>
      </c>
      <c r="J128" s="1" t="str">
        <f>INDEX(PRODUCT!$A$1:$G$501, MATCH(ORDERS!$D105, PRODUCT!$A$1:$A$501, 0), MATCH(ORDERS!J$1, PRODUCT!$A$1:$G$1, 0))</f>
        <v>Card</v>
      </c>
      <c r="K128" s="1" t="str">
        <f>INDEX(PRODUCT!$A$1:$G$501, MATCH(ORDERS!$D105, PRODUCT!$A$1:$A$501, 0), MATCH(ORDERS!K$1, PRODUCT!$A$1:$G$1, 0))</f>
        <v>Male</v>
      </c>
      <c r="L128" s="10">
        <f>INDEX(PRODUCT!$A$1:$G$501, MATCH(ORDERS!$D105, PRODUCT!$A$1:$A$501, 0), MATCH(ORDERS!L$1, PRODUCT!$A$1:$G$1, 0))</f>
        <v>1446</v>
      </c>
      <c r="M128" s="12">
        <f t="shared" si="1"/>
        <v>13014</v>
      </c>
      <c r="N128" s="1" t="str">
        <f>_xlfn.XLOOKUP(ORDERS_TABLE[[#This Row],[CUSTOMER ID]],CUSTOMER!$A$1:$A$501,CUSTOMER!$J$1:$J$501,,0)</f>
        <v>Bronze</v>
      </c>
      <c r="O128" s="37">
        <v>2299</v>
      </c>
      <c r="P128" s="39">
        <v>4047</v>
      </c>
    </row>
    <row r="129" spans="1:16" x14ac:dyDescent="0.3">
      <c r="A129" s="7" t="s">
        <v>1869</v>
      </c>
      <c r="B129" s="24">
        <v>44886</v>
      </c>
      <c r="C129" s="1" t="s">
        <v>1049</v>
      </c>
      <c r="D129" s="1" t="s">
        <v>2370</v>
      </c>
      <c r="E129" s="1">
        <v>4</v>
      </c>
      <c r="F129" s="1" t="str">
        <f>_xlfn.XLOOKUP(C129,CUSTOMER!$A$1:$A$501,CUSTOMER!$B$1:$B$501,,0)</f>
        <v>Pooja Bhowmick</v>
      </c>
      <c r="G129" s="1" t="str">
        <f>_xlfn.XLOOKUP(C129,CUSTOMER!$A$1:$A$501,CUSTOMER!$E$1:$E$501,,0)</f>
        <v>customer342@example.com</v>
      </c>
      <c r="H129" s="1" t="str">
        <f>_xlfn.XLOOKUP(C129,CUSTOMER!$A$1:$A$501,CUSTOMER!$G$1:$G$501,,0)</f>
        <v>Kolkata</v>
      </c>
      <c r="I129" s="1" t="str">
        <f>INDEX(PRODUCT!$A$1:$G$501, MATCH(ORDERS!$D343, PRODUCT!$A$1:$A$501, 0), MATCH(ORDERS!I$1, PRODUCT!$A$1:$G$1, 0))</f>
        <v>Smartwatch</v>
      </c>
      <c r="J129" s="1" t="str">
        <f>INDEX(PRODUCT!$A$1:$G$501, MATCH(ORDERS!$D343, PRODUCT!$A$1:$A$501, 0), MATCH(ORDERS!J$1, PRODUCT!$A$1:$G$1, 0))</f>
        <v>Card</v>
      </c>
      <c r="K129" s="1" t="str">
        <f>INDEX(PRODUCT!$A$1:$G$501, MATCH(ORDERS!$D343, PRODUCT!$A$1:$A$501, 0), MATCH(ORDERS!K$1, PRODUCT!$A$1:$G$1, 0))</f>
        <v>Male</v>
      </c>
      <c r="L129" s="10">
        <f>INDEX(PRODUCT!$A$1:$G$501, MATCH(ORDERS!$D343, PRODUCT!$A$1:$A$501, 0), MATCH(ORDERS!L$1, PRODUCT!$A$1:$G$1, 0))</f>
        <v>207</v>
      </c>
      <c r="M129" s="12">
        <f t="shared" si="1"/>
        <v>828</v>
      </c>
      <c r="N129" s="1" t="str">
        <f>_xlfn.XLOOKUP(ORDERS_TABLE[[#This Row],[CUSTOMER ID]],CUSTOMER!$A$1:$A$501,CUSTOMER!$J$1:$J$501,,0)</f>
        <v>Gold</v>
      </c>
      <c r="O129" s="37">
        <v>4347</v>
      </c>
      <c r="P129" s="39">
        <v>4069</v>
      </c>
    </row>
    <row r="130" spans="1:16" x14ac:dyDescent="0.3">
      <c r="A130" s="7" t="s">
        <v>1739</v>
      </c>
      <c r="B130" s="24">
        <v>44886</v>
      </c>
      <c r="C130" s="1" t="s">
        <v>659</v>
      </c>
      <c r="D130" s="1" t="s">
        <v>2240</v>
      </c>
      <c r="E130" s="1">
        <v>6</v>
      </c>
      <c r="F130" s="1" t="str">
        <f>_xlfn.XLOOKUP(C130,CUSTOMER!$A$1:$A$501,CUSTOMER!$B$1:$B$501,,0)</f>
        <v>Mohit Dua</v>
      </c>
      <c r="G130" s="1" t="str">
        <f>_xlfn.XLOOKUP(C130,CUSTOMER!$A$1:$A$501,CUSTOMER!$E$1:$E$501,,0)</f>
        <v>customer212@example.com</v>
      </c>
      <c r="H130" s="1" t="str">
        <f>_xlfn.XLOOKUP(C130,CUSTOMER!$A$1:$A$501,CUSTOMER!$G$1:$G$501,,0)</f>
        <v>Bangalore</v>
      </c>
      <c r="I130" s="1" t="str">
        <f>INDEX(PRODUCT!$A$1:$G$501, MATCH(ORDERS!$D213, PRODUCT!$A$1:$A$501, 0), MATCH(ORDERS!I$1, PRODUCT!$A$1:$G$1, 0))</f>
        <v>Tablet</v>
      </c>
      <c r="J130" s="1" t="str">
        <f>INDEX(PRODUCT!$A$1:$G$501, MATCH(ORDERS!$D213, PRODUCT!$A$1:$A$501, 0), MATCH(ORDERS!J$1, PRODUCT!$A$1:$G$1, 0))</f>
        <v>UPI</v>
      </c>
      <c r="K130" s="1" t="str">
        <f>INDEX(PRODUCT!$A$1:$G$501, MATCH(ORDERS!$D213, PRODUCT!$A$1:$A$501, 0), MATCH(ORDERS!K$1, PRODUCT!$A$1:$G$1, 0))</f>
        <v>Male</v>
      </c>
      <c r="L130" s="10">
        <f>INDEX(PRODUCT!$A$1:$G$501, MATCH(ORDERS!$D213, PRODUCT!$A$1:$A$501, 0), MATCH(ORDERS!L$1, PRODUCT!$A$1:$G$1, 0))</f>
        <v>1247</v>
      </c>
      <c r="M130" s="12">
        <f t="shared" ref="M130:M193" si="2">L130*E130</f>
        <v>7482</v>
      </c>
      <c r="N130" s="1" t="str">
        <f>_xlfn.XLOOKUP(ORDERS_TABLE[[#This Row],[CUSTOMER ID]],CUSTOMER!$A$1:$A$501,CUSTOMER!$J$1:$J$501,,0)</f>
        <v>Silver</v>
      </c>
      <c r="O130" s="37">
        <v>2871</v>
      </c>
      <c r="P130" s="39">
        <v>4030</v>
      </c>
    </row>
    <row r="131" spans="1:16" x14ac:dyDescent="0.3">
      <c r="A131" s="7" t="s">
        <v>1699</v>
      </c>
      <c r="B131" s="24">
        <v>44887</v>
      </c>
      <c r="C131" s="1" t="s">
        <v>539</v>
      </c>
      <c r="D131" s="1" t="s">
        <v>2200</v>
      </c>
      <c r="E131" s="1">
        <v>9</v>
      </c>
      <c r="F131" s="1" t="str">
        <f>_xlfn.XLOOKUP(C131,CUSTOMER!$A$1:$A$501,CUSTOMER!$B$1:$B$501,,0)</f>
        <v>Ishaan Kumar</v>
      </c>
      <c r="G131" s="1" t="str">
        <f>_xlfn.XLOOKUP(C131,CUSTOMER!$A$1:$A$501,CUSTOMER!$E$1:$E$501,,0)</f>
        <v>customer172@example.com</v>
      </c>
      <c r="H131" s="1" t="str">
        <f>_xlfn.XLOOKUP(C131,CUSTOMER!$A$1:$A$501,CUSTOMER!$G$1:$G$501,,0)</f>
        <v>Mumbai</v>
      </c>
      <c r="I131" s="1" t="str">
        <f>INDEX(PRODUCT!$A$1:$G$501, MATCH(ORDERS!$D173, PRODUCT!$A$1:$A$501, 0), MATCH(ORDERS!I$1, PRODUCT!$A$1:$G$1, 0))</f>
        <v>Mobile</v>
      </c>
      <c r="J131" s="1" t="str">
        <f>INDEX(PRODUCT!$A$1:$G$501, MATCH(ORDERS!$D173, PRODUCT!$A$1:$A$501, 0), MATCH(ORDERS!J$1, PRODUCT!$A$1:$G$1, 0))</f>
        <v>NetBanking</v>
      </c>
      <c r="K131" s="1" t="str">
        <f>INDEX(PRODUCT!$A$1:$G$501, MATCH(ORDERS!$D173, PRODUCT!$A$1:$A$501, 0), MATCH(ORDERS!K$1, PRODUCT!$A$1:$G$1, 0))</f>
        <v>Female</v>
      </c>
      <c r="L131" s="10">
        <f>INDEX(PRODUCT!$A$1:$G$501, MATCH(ORDERS!$D173, PRODUCT!$A$1:$A$501, 0), MATCH(ORDERS!L$1, PRODUCT!$A$1:$G$1, 0))</f>
        <v>124</v>
      </c>
      <c r="M131" s="12">
        <f t="shared" si="2"/>
        <v>1116</v>
      </c>
      <c r="N131" s="1" t="str">
        <f>_xlfn.XLOOKUP(ORDERS_TABLE[[#This Row],[CUSTOMER ID]],CUSTOMER!$A$1:$A$501,CUSTOMER!$J$1:$J$501,,0)</f>
        <v>Bronze</v>
      </c>
      <c r="O131" s="37">
        <v>3532</v>
      </c>
      <c r="P131" s="39">
        <v>4345</v>
      </c>
    </row>
    <row r="132" spans="1:16" x14ac:dyDescent="0.3">
      <c r="A132" s="7" t="s">
        <v>1909</v>
      </c>
      <c r="B132" s="24">
        <v>44887</v>
      </c>
      <c r="C132" s="1" t="s">
        <v>1169</v>
      </c>
      <c r="D132" s="1" t="s">
        <v>2410</v>
      </c>
      <c r="E132" s="1">
        <v>7</v>
      </c>
      <c r="F132" s="1" t="str">
        <f>_xlfn.XLOOKUP(C132,CUSTOMER!$A$1:$A$501,CUSTOMER!$B$1:$B$501,,0)</f>
        <v>Nirav Karmakar</v>
      </c>
      <c r="G132" s="1" t="str">
        <f>_xlfn.XLOOKUP(C132,CUSTOMER!$A$1:$A$501,CUSTOMER!$E$1:$E$501,,0)</f>
        <v>customer382@example.com</v>
      </c>
      <c r="H132" s="1" t="str">
        <f>_xlfn.XLOOKUP(C132,CUSTOMER!$A$1:$A$501,CUSTOMER!$G$1:$G$501,,0)</f>
        <v>Pune</v>
      </c>
      <c r="I132" s="1" t="str">
        <f>INDEX(PRODUCT!$A$1:$G$501, MATCH(ORDERS!$D383, PRODUCT!$A$1:$A$501, 0), MATCH(ORDERS!I$1, PRODUCT!$A$1:$G$1, 0))</f>
        <v>Smartwatch</v>
      </c>
      <c r="J132" s="1" t="str">
        <f>INDEX(PRODUCT!$A$1:$G$501, MATCH(ORDERS!$D383, PRODUCT!$A$1:$A$501, 0), MATCH(ORDERS!J$1, PRODUCT!$A$1:$G$1, 0))</f>
        <v>UPI</v>
      </c>
      <c r="K132" s="1" t="str">
        <f>INDEX(PRODUCT!$A$1:$G$501, MATCH(ORDERS!$D383, PRODUCT!$A$1:$A$501, 0), MATCH(ORDERS!K$1, PRODUCT!$A$1:$G$1, 0))</f>
        <v>Female</v>
      </c>
      <c r="L132" s="10">
        <f>INDEX(PRODUCT!$A$1:$G$501, MATCH(ORDERS!$D383, PRODUCT!$A$1:$A$501, 0), MATCH(ORDERS!L$1, PRODUCT!$A$1:$G$1, 0))</f>
        <v>804</v>
      </c>
      <c r="M132" s="12">
        <f t="shared" si="2"/>
        <v>5628</v>
      </c>
      <c r="N132" s="1" t="str">
        <f>_xlfn.XLOOKUP(ORDERS_TABLE[[#This Row],[CUSTOMER ID]],CUSTOMER!$A$1:$A$501,CUSTOMER!$J$1:$J$501,,0)</f>
        <v>Gold</v>
      </c>
      <c r="O132" s="37">
        <v>2694</v>
      </c>
      <c r="P132" s="39">
        <v>4021</v>
      </c>
    </row>
    <row r="133" spans="1:16" x14ac:dyDescent="0.3">
      <c r="A133" s="7" t="s">
        <v>1606</v>
      </c>
      <c r="B133" s="24">
        <v>44888</v>
      </c>
      <c r="C133" s="1" t="s">
        <v>260</v>
      </c>
      <c r="D133" s="1" t="s">
        <v>2107</v>
      </c>
      <c r="E133" s="1">
        <v>5</v>
      </c>
      <c r="F133" s="1" t="str">
        <f>_xlfn.XLOOKUP(C133,CUSTOMER!$A$1:$A$501,CUSTOMER!$B$1:$B$501,,0)</f>
        <v>Nirav Gupta</v>
      </c>
      <c r="G133" s="1" t="str">
        <f>_xlfn.XLOOKUP(C133,CUSTOMER!$A$1:$A$501,CUSTOMER!$E$1:$E$501,,0)</f>
        <v>customer79@example.com</v>
      </c>
      <c r="H133" s="1" t="str">
        <f>_xlfn.XLOOKUP(C133,CUSTOMER!$A$1:$A$501,CUSTOMER!$G$1:$G$501,,0)</f>
        <v>Delhi</v>
      </c>
      <c r="I133" s="1" t="str">
        <f>INDEX(PRODUCT!$A$1:$G$501, MATCH(ORDERS!$D80, PRODUCT!$A$1:$A$501, 0), MATCH(ORDERS!I$1, PRODUCT!$A$1:$G$1, 0))</f>
        <v>Laptop</v>
      </c>
      <c r="J133" s="1" t="str">
        <f>INDEX(PRODUCT!$A$1:$G$501, MATCH(ORDERS!$D80, PRODUCT!$A$1:$A$501, 0), MATCH(ORDERS!J$1, PRODUCT!$A$1:$G$1, 0))</f>
        <v>UPI</v>
      </c>
      <c r="K133" s="1" t="str">
        <f>INDEX(PRODUCT!$A$1:$G$501, MATCH(ORDERS!$D80, PRODUCT!$A$1:$A$501, 0), MATCH(ORDERS!K$1, PRODUCT!$A$1:$G$1, 0))</f>
        <v>Female</v>
      </c>
      <c r="L133" s="10">
        <f>INDEX(PRODUCT!$A$1:$G$501, MATCH(ORDERS!$D80, PRODUCT!$A$1:$A$501, 0), MATCH(ORDERS!L$1, PRODUCT!$A$1:$G$1, 0))</f>
        <v>1552</v>
      </c>
      <c r="M133" s="12">
        <f t="shared" si="2"/>
        <v>7760</v>
      </c>
      <c r="N133" s="1" t="str">
        <f>_xlfn.XLOOKUP(ORDERS_TABLE[[#This Row],[CUSTOMER ID]],CUSTOMER!$A$1:$A$501,CUSTOMER!$J$1:$J$501,,0)</f>
        <v>Silver</v>
      </c>
      <c r="O133" s="37">
        <v>2156</v>
      </c>
      <c r="P133" s="39">
        <v>4207</v>
      </c>
    </row>
    <row r="134" spans="1:16" x14ac:dyDescent="0.3">
      <c r="A134" s="7" t="s">
        <v>1964</v>
      </c>
      <c r="B134" s="24">
        <v>44891</v>
      </c>
      <c r="C134" s="1" t="s">
        <v>1334</v>
      </c>
      <c r="D134" s="1" t="s">
        <v>2465</v>
      </c>
      <c r="E134" s="1">
        <v>9</v>
      </c>
      <c r="F134" s="1" t="str">
        <f>_xlfn.XLOOKUP(C134,CUSTOMER!$A$1:$A$501,CUSTOMER!$B$1:$B$501,,0)</f>
        <v>Vaishnavi Bajaj</v>
      </c>
      <c r="G134" s="1" t="str">
        <f>_xlfn.XLOOKUP(C134,CUSTOMER!$A$1:$A$501,CUSTOMER!$E$1:$E$501,,0)</f>
        <v>customer437@example.com</v>
      </c>
      <c r="H134" s="1" t="str">
        <f>_xlfn.XLOOKUP(C134,CUSTOMER!$A$1:$A$501,CUSTOMER!$G$1:$G$501,,0)</f>
        <v>Kolkata</v>
      </c>
      <c r="I134" s="1" t="str">
        <f>INDEX(PRODUCT!$A$1:$G$501, MATCH(ORDERS!$D438, PRODUCT!$A$1:$A$501, 0), MATCH(ORDERS!I$1, PRODUCT!$A$1:$G$1, 0))</f>
        <v>Mobile</v>
      </c>
      <c r="J134" s="1" t="str">
        <f>INDEX(PRODUCT!$A$1:$G$501, MATCH(ORDERS!$D438, PRODUCT!$A$1:$A$501, 0), MATCH(ORDERS!J$1, PRODUCT!$A$1:$G$1, 0))</f>
        <v>Card</v>
      </c>
      <c r="K134" s="1" t="str">
        <f>INDEX(PRODUCT!$A$1:$G$501, MATCH(ORDERS!$D438, PRODUCT!$A$1:$A$501, 0), MATCH(ORDERS!K$1, PRODUCT!$A$1:$G$1, 0))</f>
        <v>Female</v>
      </c>
      <c r="L134" s="10">
        <f>INDEX(PRODUCT!$A$1:$G$501, MATCH(ORDERS!$D438, PRODUCT!$A$1:$A$501, 0), MATCH(ORDERS!L$1, PRODUCT!$A$1:$G$1, 0))</f>
        <v>111</v>
      </c>
      <c r="M134" s="12">
        <f t="shared" si="2"/>
        <v>999</v>
      </c>
      <c r="N134" s="1" t="str">
        <f>_xlfn.XLOOKUP(ORDERS_TABLE[[#This Row],[CUSTOMER ID]],CUSTOMER!$A$1:$A$501,CUSTOMER!$J$1:$J$501,,0)</f>
        <v>Silver</v>
      </c>
      <c r="O134" s="37">
        <v>2033</v>
      </c>
      <c r="P134" s="39">
        <v>4129</v>
      </c>
    </row>
    <row r="135" spans="1:16" x14ac:dyDescent="0.3">
      <c r="A135" s="7" t="s">
        <v>1740</v>
      </c>
      <c r="B135" s="24">
        <v>44900</v>
      </c>
      <c r="C135" s="1" t="s">
        <v>662</v>
      </c>
      <c r="D135" s="1" t="s">
        <v>2241</v>
      </c>
      <c r="E135" s="1">
        <v>4</v>
      </c>
      <c r="F135" s="1" t="str">
        <f>_xlfn.XLOOKUP(C135,CUSTOMER!$A$1:$A$501,CUSTOMER!$B$1:$B$501,,0)</f>
        <v>Karan Chauhan</v>
      </c>
      <c r="G135" s="1" t="str">
        <f>_xlfn.XLOOKUP(C135,CUSTOMER!$A$1:$A$501,CUSTOMER!$E$1:$E$501,,0)</f>
        <v>customer213@example.com</v>
      </c>
      <c r="H135" s="1" t="str">
        <f>_xlfn.XLOOKUP(C135,CUSTOMER!$A$1:$A$501,CUSTOMER!$G$1:$G$501,,0)</f>
        <v>Delhi</v>
      </c>
      <c r="I135" s="1" t="str">
        <f>INDEX(PRODUCT!$A$1:$G$501, MATCH(ORDERS!$D214, PRODUCT!$A$1:$A$501, 0), MATCH(ORDERS!I$1, PRODUCT!$A$1:$G$1, 0))</f>
        <v>Mobile</v>
      </c>
      <c r="J135" s="1" t="str">
        <f>INDEX(PRODUCT!$A$1:$G$501, MATCH(ORDERS!$D214, PRODUCT!$A$1:$A$501, 0), MATCH(ORDERS!J$1, PRODUCT!$A$1:$G$1, 0))</f>
        <v>NetBanking</v>
      </c>
      <c r="K135" s="1" t="str">
        <f>INDEX(PRODUCT!$A$1:$G$501, MATCH(ORDERS!$D214, PRODUCT!$A$1:$A$501, 0), MATCH(ORDERS!K$1, PRODUCT!$A$1:$G$1, 0))</f>
        <v>Male</v>
      </c>
      <c r="L135" s="10">
        <f>INDEX(PRODUCT!$A$1:$G$501, MATCH(ORDERS!$D214, PRODUCT!$A$1:$A$501, 0), MATCH(ORDERS!L$1, PRODUCT!$A$1:$G$1, 0))</f>
        <v>1661</v>
      </c>
      <c r="M135" s="12">
        <f t="shared" si="2"/>
        <v>6644</v>
      </c>
      <c r="N135" s="1" t="str">
        <f>_xlfn.XLOOKUP(ORDERS_TABLE[[#This Row],[CUSTOMER ID]],CUSTOMER!$A$1:$A$501,CUSTOMER!$J$1:$J$501,,0)</f>
        <v>Bronze</v>
      </c>
      <c r="O135" s="37">
        <v>2978</v>
      </c>
      <c r="P135" s="39">
        <v>4469</v>
      </c>
    </row>
    <row r="136" spans="1:16" x14ac:dyDescent="0.3">
      <c r="A136" s="7" t="s">
        <v>1831</v>
      </c>
      <c r="B136" s="24">
        <v>44904</v>
      </c>
      <c r="C136" s="1" t="s">
        <v>935</v>
      </c>
      <c r="D136" s="1" t="s">
        <v>2332</v>
      </c>
      <c r="E136" s="1">
        <v>4</v>
      </c>
      <c r="F136" s="1" t="str">
        <f>_xlfn.XLOOKUP(C136,CUSTOMER!$A$1:$A$501,CUSTOMER!$B$1:$B$501,,0)</f>
        <v>Akash Nair</v>
      </c>
      <c r="G136" s="1" t="str">
        <f>_xlfn.XLOOKUP(C136,CUSTOMER!$A$1:$A$501,CUSTOMER!$E$1:$E$501,,0)</f>
        <v>customer304@example.com</v>
      </c>
      <c r="H136" s="1" t="str">
        <f>_xlfn.XLOOKUP(C136,CUSTOMER!$A$1:$A$501,CUSTOMER!$G$1:$G$501,,0)</f>
        <v>Bangalore</v>
      </c>
      <c r="I136" s="1" t="str">
        <f>INDEX(PRODUCT!$A$1:$G$501, MATCH(ORDERS!$D305, PRODUCT!$A$1:$A$501, 0), MATCH(ORDERS!I$1, PRODUCT!$A$1:$G$1, 0))</f>
        <v>Tablet</v>
      </c>
      <c r="J136" s="1" t="str">
        <f>INDEX(PRODUCT!$A$1:$G$501, MATCH(ORDERS!$D305, PRODUCT!$A$1:$A$501, 0), MATCH(ORDERS!J$1, PRODUCT!$A$1:$G$1, 0))</f>
        <v>Card</v>
      </c>
      <c r="K136" s="1" t="str">
        <f>INDEX(PRODUCT!$A$1:$G$501, MATCH(ORDERS!$D305, PRODUCT!$A$1:$A$501, 0), MATCH(ORDERS!K$1, PRODUCT!$A$1:$G$1, 0))</f>
        <v>Female</v>
      </c>
      <c r="L136" s="10">
        <f>INDEX(PRODUCT!$A$1:$G$501, MATCH(ORDERS!$D305, PRODUCT!$A$1:$A$501, 0), MATCH(ORDERS!L$1, PRODUCT!$A$1:$G$1, 0))</f>
        <v>253</v>
      </c>
      <c r="M136" s="12">
        <f t="shared" si="2"/>
        <v>1012</v>
      </c>
      <c r="N136" s="1" t="str">
        <f>_xlfn.XLOOKUP(ORDERS_TABLE[[#This Row],[CUSTOMER ID]],CUSTOMER!$A$1:$A$501,CUSTOMER!$J$1:$J$501,,0)</f>
        <v>Gold</v>
      </c>
      <c r="O136" s="37">
        <v>3859</v>
      </c>
      <c r="P136" s="39">
        <v>4397</v>
      </c>
    </row>
    <row r="137" spans="1:16" x14ac:dyDescent="0.3">
      <c r="A137" s="7" t="s">
        <v>1572</v>
      </c>
      <c r="B137" s="24">
        <v>44907</v>
      </c>
      <c r="C137" s="1" t="s">
        <v>158</v>
      </c>
      <c r="D137" s="1" t="s">
        <v>2073</v>
      </c>
      <c r="E137" s="1">
        <v>7</v>
      </c>
      <c r="F137" s="1" t="str">
        <f>_xlfn.XLOOKUP(C137,CUSTOMER!$A$1:$A$501,CUSTOMER!$B$1:$B$501,,0)</f>
        <v>Radhika Wadhwa</v>
      </c>
      <c r="G137" s="1" t="str">
        <f>_xlfn.XLOOKUP(C137,CUSTOMER!$A$1:$A$501,CUSTOMER!$E$1:$E$501,,0)</f>
        <v>customer45@example.com</v>
      </c>
      <c r="H137" s="1" t="str">
        <f>_xlfn.XLOOKUP(C137,CUSTOMER!$A$1:$A$501,CUSTOMER!$G$1:$G$501,,0)</f>
        <v>Pune</v>
      </c>
      <c r="I137" s="1" t="str">
        <f>INDEX(PRODUCT!$A$1:$G$501, MATCH(ORDERS!$D46, PRODUCT!$A$1:$A$501, 0), MATCH(ORDERS!I$1, PRODUCT!$A$1:$G$1, 0))</f>
        <v>Tablet</v>
      </c>
      <c r="J137" s="1" t="str">
        <f>INDEX(PRODUCT!$A$1:$G$501, MATCH(ORDERS!$D46, PRODUCT!$A$1:$A$501, 0), MATCH(ORDERS!J$1, PRODUCT!$A$1:$G$1, 0))</f>
        <v>NetBanking</v>
      </c>
      <c r="K137" s="1" t="str">
        <f>INDEX(PRODUCT!$A$1:$G$501, MATCH(ORDERS!$D46, PRODUCT!$A$1:$A$501, 0), MATCH(ORDERS!K$1, PRODUCT!$A$1:$G$1, 0))</f>
        <v>Female</v>
      </c>
      <c r="L137" s="10">
        <f>INDEX(PRODUCT!$A$1:$G$501, MATCH(ORDERS!$D46, PRODUCT!$A$1:$A$501, 0), MATCH(ORDERS!L$1, PRODUCT!$A$1:$G$1, 0))</f>
        <v>1685</v>
      </c>
      <c r="M137" s="12">
        <f t="shared" si="2"/>
        <v>11795</v>
      </c>
      <c r="N137" s="1" t="str">
        <f>_xlfn.XLOOKUP(ORDERS_TABLE[[#This Row],[CUSTOMER ID]],CUSTOMER!$A$1:$A$501,CUSTOMER!$J$1:$J$501,,0)</f>
        <v>Gold</v>
      </c>
      <c r="O137" s="37">
        <v>3430</v>
      </c>
      <c r="P137" s="39">
        <v>4073</v>
      </c>
    </row>
    <row r="138" spans="1:16" x14ac:dyDescent="0.3">
      <c r="A138" s="7" t="s">
        <v>1990</v>
      </c>
      <c r="B138" s="24">
        <v>44907</v>
      </c>
      <c r="C138" s="1" t="s">
        <v>1412</v>
      </c>
      <c r="D138" s="1" t="s">
        <v>2491</v>
      </c>
      <c r="E138" s="1">
        <v>6</v>
      </c>
      <c r="F138" s="1" t="str">
        <f>_xlfn.XLOOKUP(C138,CUSTOMER!$A$1:$A$501,CUSTOMER!$B$1:$B$501,,0)</f>
        <v>Bhavesh Das</v>
      </c>
      <c r="G138" s="1" t="str">
        <f>_xlfn.XLOOKUP(C138,CUSTOMER!$A$1:$A$501,CUSTOMER!$E$1:$E$501,,0)</f>
        <v>customer463@example.com</v>
      </c>
      <c r="H138" s="1" t="str">
        <f>_xlfn.XLOOKUP(C138,CUSTOMER!$A$1:$A$501,CUSTOMER!$G$1:$G$501,,0)</f>
        <v>Kolkata</v>
      </c>
      <c r="I138" s="1" t="str">
        <f>INDEX(PRODUCT!$A$1:$G$501, MATCH(ORDERS!$D464, PRODUCT!$A$1:$A$501, 0), MATCH(ORDERS!I$1, PRODUCT!$A$1:$G$1, 0))</f>
        <v>Smartwatch</v>
      </c>
      <c r="J138" s="1" t="str">
        <f>INDEX(PRODUCT!$A$1:$G$501, MATCH(ORDERS!$D464, PRODUCT!$A$1:$A$501, 0), MATCH(ORDERS!J$1, PRODUCT!$A$1:$G$1, 0))</f>
        <v>UPI</v>
      </c>
      <c r="K138" s="1" t="str">
        <f>INDEX(PRODUCT!$A$1:$G$501, MATCH(ORDERS!$D464, PRODUCT!$A$1:$A$501, 0), MATCH(ORDERS!K$1, PRODUCT!$A$1:$G$1, 0))</f>
        <v>Male</v>
      </c>
      <c r="L138" s="10">
        <f>INDEX(PRODUCT!$A$1:$G$501, MATCH(ORDERS!$D464, PRODUCT!$A$1:$A$501, 0), MATCH(ORDERS!L$1, PRODUCT!$A$1:$G$1, 0))</f>
        <v>102</v>
      </c>
      <c r="M138" s="12">
        <f t="shared" si="2"/>
        <v>612</v>
      </c>
      <c r="N138" s="1" t="str">
        <f>_xlfn.XLOOKUP(ORDERS_TABLE[[#This Row],[CUSTOMER ID]],CUSTOMER!$A$1:$A$501,CUSTOMER!$J$1:$J$501,,0)</f>
        <v>Silver</v>
      </c>
      <c r="O138" s="37">
        <v>4754</v>
      </c>
      <c r="P138" s="39">
        <v>4261</v>
      </c>
    </row>
    <row r="139" spans="1:16" x14ac:dyDescent="0.3">
      <c r="A139" s="7" t="s">
        <v>1693</v>
      </c>
      <c r="B139" s="24">
        <v>44908</v>
      </c>
      <c r="C139" s="1" t="s">
        <v>521</v>
      </c>
      <c r="D139" s="1" t="s">
        <v>2194</v>
      </c>
      <c r="E139" s="1">
        <v>8</v>
      </c>
      <c r="F139" s="1" t="str">
        <f>_xlfn.XLOOKUP(C139,CUSTOMER!$A$1:$A$501,CUSTOMER!$B$1:$B$501,,0)</f>
        <v>Ketaki Thakur</v>
      </c>
      <c r="G139" s="1" t="str">
        <f>_xlfn.XLOOKUP(C139,CUSTOMER!$A$1:$A$501,CUSTOMER!$E$1:$E$501,,0)</f>
        <v>customer166@example.com</v>
      </c>
      <c r="H139" s="1" t="str">
        <f>_xlfn.XLOOKUP(C139,CUSTOMER!$A$1:$A$501,CUSTOMER!$G$1:$G$501,,0)</f>
        <v>Pune</v>
      </c>
      <c r="I139" s="1" t="str">
        <f>INDEX(PRODUCT!$A$1:$G$501, MATCH(ORDERS!$D167, PRODUCT!$A$1:$A$501, 0), MATCH(ORDERS!I$1, PRODUCT!$A$1:$G$1, 0))</f>
        <v>Tablet</v>
      </c>
      <c r="J139" s="1" t="str">
        <f>INDEX(PRODUCT!$A$1:$G$501, MATCH(ORDERS!$D167, PRODUCT!$A$1:$A$501, 0), MATCH(ORDERS!J$1, PRODUCT!$A$1:$G$1, 0))</f>
        <v>UPI</v>
      </c>
      <c r="K139" s="1" t="str">
        <f>INDEX(PRODUCT!$A$1:$G$501, MATCH(ORDERS!$D167, PRODUCT!$A$1:$A$501, 0), MATCH(ORDERS!K$1, PRODUCT!$A$1:$G$1, 0))</f>
        <v>Male</v>
      </c>
      <c r="L139" s="10">
        <f>INDEX(PRODUCT!$A$1:$G$501, MATCH(ORDERS!$D167, PRODUCT!$A$1:$A$501, 0), MATCH(ORDERS!L$1, PRODUCT!$A$1:$G$1, 0))</f>
        <v>596</v>
      </c>
      <c r="M139" s="12">
        <f t="shared" si="2"/>
        <v>4768</v>
      </c>
      <c r="N139" s="1" t="str">
        <f>_xlfn.XLOOKUP(ORDERS_TABLE[[#This Row],[CUSTOMER ID]],CUSTOMER!$A$1:$A$501,CUSTOMER!$J$1:$J$501,,0)</f>
        <v>Silver</v>
      </c>
      <c r="O139" s="37">
        <v>2868</v>
      </c>
      <c r="P139" s="39">
        <v>4279</v>
      </c>
    </row>
    <row r="140" spans="1:16" x14ac:dyDescent="0.3">
      <c r="A140" s="7" t="s">
        <v>1946</v>
      </c>
      <c r="B140" s="24">
        <v>44908</v>
      </c>
      <c r="C140" s="1" t="s">
        <v>1280</v>
      </c>
      <c r="D140" s="1" t="s">
        <v>2447</v>
      </c>
      <c r="E140" s="1">
        <v>10</v>
      </c>
      <c r="F140" s="1" t="str">
        <f>_xlfn.XLOOKUP(C140,CUSTOMER!$A$1:$A$501,CUSTOMER!$B$1:$B$501,,0)</f>
        <v>Gaurav Balakrishnan</v>
      </c>
      <c r="G140" s="1" t="str">
        <f>_xlfn.XLOOKUP(C140,CUSTOMER!$A$1:$A$501,CUSTOMER!$E$1:$E$501,,0)</f>
        <v>customer419@example.com</v>
      </c>
      <c r="H140" s="1" t="str">
        <f>_xlfn.XLOOKUP(C140,CUSTOMER!$A$1:$A$501,CUSTOMER!$G$1:$G$501,,0)</f>
        <v>Delhi</v>
      </c>
      <c r="I140" s="1" t="str">
        <f>INDEX(PRODUCT!$A$1:$G$501, MATCH(ORDERS!$D420, PRODUCT!$A$1:$A$501, 0), MATCH(ORDERS!I$1, PRODUCT!$A$1:$G$1, 0))</f>
        <v>Mobile</v>
      </c>
      <c r="J140" s="1" t="str">
        <f>INDEX(PRODUCT!$A$1:$G$501, MATCH(ORDERS!$D420, PRODUCT!$A$1:$A$501, 0), MATCH(ORDERS!J$1, PRODUCT!$A$1:$G$1, 0))</f>
        <v>UPI</v>
      </c>
      <c r="K140" s="1" t="str">
        <f>INDEX(PRODUCT!$A$1:$G$501, MATCH(ORDERS!$D420, PRODUCT!$A$1:$A$501, 0), MATCH(ORDERS!K$1, PRODUCT!$A$1:$G$1, 0))</f>
        <v>Male</v>
      </c>
      <c r="L140" s="10">
        <f>INDEX(PRODUCT!$A$1:$G$501, MATCH(ORDERS!$D420, PRODUCT!$A$1:$A$501, 0), MATCH(ORDERS!L$1, PRODUCT!$A$1:$G$1, 0))</f>
        <v>1408</v>
      </c>
      <c r="M140" s="12">
        <f t="shared" si="2"/>
        <v>14080</v>
      </c>
      <c r="N140" s="1" t="str">
        <f>_xlfn.XLOOKUP(ORDERS_TABLE[[#This Row],[CUSTOMER ID]],CUSTOMER!$A$1:$A$501,CUSTOMER!$J$1:$J$501,,0)</f>
        <v>Bronze</v>
      </c>
      <c r="O140" s="37">
        <v>4571</v>
      </c>
      <c r="P140" s="39">
        <v>4247</v>
      </c>
    </row>
    <row r="141" spans="1:16" x14ac:dyDescent="0.3">
      <c r="A141" s="7" t="s">
        <v>1954</v>
      </c>
      <c r="B141" s="24">
        <v>44910</v>
      </c>
      <c r="C141" s="1" t="s">
        <v>1304</v>
      </c>
      <c r="D141" s="1" t="s">
        <v>2455</v>
      </c>
      <c r="E141" s="1">
        <v>9</v>
      </c>
      <c r="F141" s="1" t="str">
        <f>_xlfn.XLOOKUP(C141,CUSTOMER!$A$1:$A$501,CUSTOMER!$B$1:$B$501,,0)</f>
        <v>Dhruv Das</v>
      </c>
      <c r="G141" s="1" t="str">
        <f>_xlfn.XLOOKUP(C141,CUSTOMER!$A$1:$A$501,CUSTOMER!$E$1:$E$501,,0)</f>
        <v>customer427@example.com</v>
      </c>
      <c r="H141" s="1" t="str">
        <f>_xlfn.XLOOKUP(C141,CUSTOMER!$A$1:$A$501,CUSTOMER!$G$1:$G$501,,0)</f>
        <v>Chennai</v>
      </c>
      <c r="I141" s="1" t="str">
        <f>INDEX(PRODUCT!$A$1:$G$501, MATCH(ORDERS!$D428, PRODUCT!$A$1:$A$501, 0), MATCH(ORDERS!I$1, PRODUCT!$A$1:$G$1, 0))</f>
        <v>Mobile</v>
      </c>
      <c r="J141" s="1" t="str">
        <f>INDEX(PRODUCT!$A$1:$G$501, MATCH(ORDERS!$D428, PRODUCT!$A$1:$A$501, 0), MATCH(ORDERS!J$1, PRODUCT!$A$1:$G$1, 0))</f>
        <v>UPI</v>
      </c>
      <c r="K141" s="1" t="str">
        <f>INDEX(PRODUCT!$A$1:$G$501, MATCH(ORDERS!$D428, PRODUCT!$A$1:$A$501, 0), MATCH(ORDERS!K$1, PRODUCT!$A$1:$G$1, 0))</f>
        <v>Male</v>
      </c>
      <c r="L141" s="10">
        <f>INDEX(PRODUCT!$A$1:$G$501, MATCH(ORDERS!$D428, PRODUCT!$A$1:$A$501, 0), MATCH(ORDERS!L$1, PRODUCT!$A$1:$G$1, 0))</f>
        <v>588</v>
      </c>
      <c r="M141" s="12">
        <f t="shared" si="2"/>
        <v>5292</v>
      </c>
      <c r="N141" s="1" t="str">
        <f>_xlfn.XLOOKUP(ORDERS_TABLE[[#This Row],[CUSTOMER ID]],CUSTOMER!$A$1:$A$501,CUSTOMER!$J$1:$J$501,,0)</f>
        <v>Gold</v>
      </c>
      <c r="O141" s="37">
        <v>4212</v>
      </c>
      <c r="P141" s="39">
        <v>4410</v>
      </c>
    </row>
    <row r="142" spans="1:16" x14ac:dyDescent="0.3">
      <c r="A142" s="7" t="s">
        <v>1871</v>
      </c>
      <c r="B142" s="24">
        <v>44916</v>
      </c>
      <c r="C142" s="1" t="s">
        <v>1055</v>
      </c>
      <c r="D142" s="1" t="s">
        <v>2372</v>
      </c>
      <c r="E142" s="1">
        <v>7</v>
      </c>
      <c r="F142" s="1" t="str">
        <f>_xlfn.XLOOKUP(C142,CUSTOMER!$A$1:$A$501,CUSTOMER!$B$1:$B$501,,0)</f>
        <v>Deepa Iyer</v>
      </c>
      <c r="G142" s="1" t="str">
        <f>_xlfn.XLOOKUP(C142,CUSTOMER!$A$1:$A$501,CUSTOMER!$E$1:$E$501,,0)</f>
        <v>customer344@example.com</v>
      </c>
      <c r="H142" s="1" t="str">
        <f>_xlfn.XLOOKUP(C142,CUSTOMER!$A$1:$A$501,CUSTOMER!$G$1:$G$501,,0)</f>
        <v>Pune</v>
      </c>
      <c r="I142" s="1" t="str">
        <f>INDEX(PRODUCT!$A$1:$G$501, MATCH(ORDERS!$D345, PRODUCT!$A$1:$A$501, 0), MATCH(ORDERS!I$1, PRODUCT!$A$1:$G$1, 0))</f>
        <v>Headphones</v>
      </c>
      <c r="J142" s="1" t="str">
        <f>INDEX(PRODUCT!$A$1:$G$501, MATCH(ORDERS!$D345, PRODUCT!$A$1:$A$501, 0), MATCH(ORDERS!J$1, PRODUCT!$A$1:$G$1, 0))</f>
        <v>Card</v>
      </c>
      <c r="K142" s="1" t="str">
        <f>INDEX(PRODUCT!$A$1:$G$501, MATCH(ORDERS!$D345, PRODUCT!$A$1:$A$501, 0), MATCH(ORDERS!K$1, PRODUCT!$A$1:$G$1, 0))</f>
        <v>Female</v>
      </c>
      <c r="L142" s="10">
        <f>INDEX(PRODUCT!$A$1:$G$501, MATCH(ORDERS!$D345, PRODUCT!$A$1:$A$501, 0), MATCH(ORDERS!L$1, PRODUCT!$A$1:$G$1, 0))</f>
        <v>139</v>
      </c>
      <c r="M142" s="12">
        <f t="shared" si="2"/>
        <v>973</v>
      </c>
      <c r="N142" s="1" t="str">
        <f>_xlfn.XLOOKUP(ORDERS_TABLE[[#This Row],[CUSTOMER ID]],CUSTOMER!$A$1:$A$501,CUSTOMER!$J$1:$J$501,,0)</f>
        <v>Bronze</v>
      </c>
      <c r="O142" s="37">
        <v>4885</v>
      </c>
      <c r="P142" s="39">
        <v>4085</v>
      </c>
    </row>
    <row r="143" spans="1:16" x14ac:dyDescent="0.3">
      <c r="A143" s="7" t="s">
        <v>1819</v>
      </c>
      <c r="B143" s="24">
        <v>44920</v>
      </c>
      <c r="C143" s="1" t="s">
        <v>899</v>
      </c>
      <c r="D143" s="1" t="s">
        <v>2320</v>
      </c>
      <c r="E143" s="1">
        <v>8</v>
      </c>
      <c r="F143" s="1" t="str">
        <f>_xlfn.XLOOKUP(C143,CUSTOMER!$A$1:$A$501,CUSTOMER!$B$1:$B$501,,0)</f>
        <v>Charvi Ranganathan</v>
      </c>
      <c r="G143" s="1" t="str">
        <f>_xlfn.XLOOKUP(C143,CUSTOMER!$A$1:$A$501,CUSTOMER!$E$1:$E$501,,0)</f>
        <v>customer292@example.com</v>
      </c>
      <c r="H143" s="1" t="str">
        <f>_xlfn.XLOOKUP(C143,CUSTOMER!$A$1:$A$501,CUSTOMER!$G$1:$G$501,,0)</f>
        <v>Delhi</v>
      </c>
      <c r="I143" s="1" t="str">
        <f>INDEX(PRODUCT!$A$1:$G$501, MATCH(ORDERS!$D293, PRODUCT!$A$1:$A$501, 0), MATCH(ORDERS!I$1, PRODUCT!$A$1:$G$1, 0))</f>
        <v>Headphones</v>
      </c>
      <c r="J143" s="1" t="str">
        <f>INDEX(PRODUCT!$A$1:$G$501, MATCH(ORDERS!$D293, PRODUCT!$A$1:$A$501, 0), MATCH(ORDERS!J$1, PRODUCT!$A$1:$G$1, 0))</f>
        <v>Card</v>
      </c>
      <c r="K143" s="1" t="str">
        <f>INDEX(PRODUCT!$A$1:$G$501, MATCH(ORDERS!$D293, PRODUCT!$A$1:$A$501, 0), MATCH(ORDERS!K$1, PRODUCT!$A$1:$G$1, 0))</f>
        <v>Female</v>
      </c>
      <c r="L143" s="10">
        <f>INDEX(PRODUCT!$A$1:$G$501, MATCH(ORDERS!$D293, PRODUCT!$A$1:$A$501, 0), MATCH(ORDERS!L$1, PRODUCT!$A$1:$G$1, 0))</f>
        <v>392</v>
      </c>
      <c r="M143" s="12">
        <f t="shared" si="2"/>
        <v>3136</v>
      </c>
      <c r="N143" s="1" t="str">
        <f>_xlfn.XLOOKUP(ORDERS_TABLE[[#This Row],[CUSTOMER ID]],CUSTOMER!$A$1:$A$501,CUSTOMER!$J$1:$J$501,,0)</f>
        <v>Gold</v>
      </c>
      <c r="O143" s="37">
        <v>3527</v>
      </c>
      <c r="P143" s="39">
        <v>4270</v>
      </c>
    </row>
    <row r="144" spans="1:16" x14ac:dyDescent="0.3">
      <c r="A144" s="7" t="s">
        <v>1921</v>
      </c>
      <c r="B144" s="24">
        <v>44921</v>
      </c>
      <c r="C144" s="1" t="s">
        <v>1205</v>
      </c>
      <c r="D144" s="1" t="s">
        <v>2422</v>
      </c>
      <c r="E144" s="1">
        <v>7</v>
      </c>
      <c r="F144" s="1" t="str">
        <f>_xlfn.XLOOKUP(C144,CUSTOMER!$A$1:$A$501,CUSTOMER!$B$1:$B$501,,0)</f>
        <v>Sagar Chandra</v>
      </c>
      <c r="G144" s="1" t="str">
        <f>_xlfn.XLOOKUP(C144,CUSTOMER!$A$1:$A$501,CUSTOMER!$E$1:$E$501,,0)</f>
        <v>customer394@example.com</v>
      </c>
      <c r="H144" s="1" t="str">
        <f>_xlfn.XLOOKUP(C144,CUSTOMER!$A$1:$A$501,CUSTOMER!$G$1:$G$501,,0)</f>
        <v>Chennai</v>
      </c>
      <c r="I144" s="1" t="str">
        <f>INDEX(PRODUCT!$A$1:$G$501, MATCH(ORDERS!$D395, PRODUCT!$A$1:$A$501, 0), MATCH(ORDERS!I$1, PRODUCT!$A$1:$G$1, 0))</f>
        <v>Headphones</v>
      </c>
      <c r="J144" s="1" t="str">
        <f>INDEX(PRODUCT!$A$1:$G$501, MATCH(ORDERS!$D395, PRODUCT!$A$1:$A$501, 0), MATCH(ORDERS!J$1, PRODUCT!$A$1:$G$1, 0))</f>
        <v>UPI</v>
      </c>
      <c r="K144" s="1" t="str">
        <f>INDEX(PRODUCT!$A$1:$G$501, MATCH(ORDERS!$D395, PRODUCT!$A$1:$A$501, 0), MATCH(ORDERS!K$1, PRODUCT!$A$1:$G$1, 0))</f>
        <v>Female</v>
      </c>
      <c r="L144" s="10">
        <f>INDEX(PRODUCT!$A$1:$G$501, MATCH(ORDERS!$D395, PRODUCT!$A$1:$A$501, 0), MATCH(ORDERS!L$1, PRODUCT!$A$1:$G$1, 0))</f>
        <v>315</v>
      </c>
      <c r="M144" s="12">
        <f t="shared" si="2"/>
        <v>2205</v>
      </c>
      <c r="N144" s="1" t="str">
        <f>_xlfn.XLOOKUP(ORDERS_TABLE[[#This Row],[CUSTOMER ID]],CUSTOMER!$A$1:$A$501,CUSTOMER!$J$1:$J$501,,0)</f>
        <v>Gold</v>
      </c>
      <c r="O144" s="37">
        <v>4620</v>
      </c>
      <c r="P144" s="39">
        <v>4476</v>
      </c>
    </row>
    <row r="145" spans="1:16" x14ac:dyDescent="0.3">
      <c r="A145" s="7" t="s">
        <v>1974</v>
      </c>
      <c r="B145" s="24">
        <v>44922</v>
      </c>
      <c r="C145" s="1" t="s">
        <v>1364</v>
      </c>
      <c r="D145" s="1" t="s">
        <v>2475</v>
      </c>
      <c r="E145" s="1">
        <v>6</v>
      </c>
      <c r="F145" s="1" t="str">
        <f>_xlfn.XLOOKUP(C145,CUSTOMER!$A$1:$A$501,CUSTOMER!$B$1:$B$501,,0)</f>
        <v>Lakshay Singh</v>
      </c>
      <c r="G145" s="1" t="str">
        <f>_xlfn.XLOOKUP(C145,CUSTOMER!$A$1:$A$501,CUSTOMER!$E$1:$E$501,,0)</f>
        <v>customer447@example.com</v>
      </c>
      <c r="H145" s="1" t="str">
        <f>_xlfn.XLOOKUP(C145,CUSTOMER!$A$1:$A$501,CUSTOMER!$G$1:$G$501,,0)</f>
        <v>Bangalore</v>
      </c>
      <c r="I145" s="1" t="str">
        <f>INDEX(PRODUCT!$A$1:$G$501, MATCH(ORDERS!$D448, PRODUCT!$A$1:$A$501, 0), MATCH(ORDERS!I$1, PRODUCT!$A$1:$G$1, 0))</f>
        <v>Tablet</v>
      </c>
      <c r="J145" s="1" t="str">
        <f>INDEX(PRODUCT!$A$1:$G$501, MATCH(ORDERS!$D448, PRODUCT!$A$1:$A$501, 0), MATCH(ORDERS!J$1, PRODUCT!$A$1:$G$1, 0))</f>
        <v>Card</v>
      </c>
      <c r="K145" s="1" t="str">
        <f>INDEX(PRODUCT!$A$1:$G$501, MATCH(ORDERS!$D448, PRODUCT!$A$1:$A$501, 0), MATCH(ORDERS!K$1, PRODUCT!$A$1:$G$1, 0))</f>
        <v>Female</v>
      </c>
      <c r="L145" s="10">
        <f>INDEX(PRODUCT!$A$1:$G$501, MATCH(ORDERS!$D448, PRODUCT!$A$1:$A$501, 0), MATCH(ORDERS!L$1, PRODUCT!$A$1:$G$1, 0))</f>
        <v>553</v>
      </c>
      <c r="M145" s="12">
        <f t="shared" si="2"/>
        <v>3318</v>
      </c>
      <c r="N145" s="1" t="str">
        <f>_xlfn.XLOOKUP(ORDERS_TABLE[[#This Row],[CUSTOMER ID]],CUSTOMER!$A$1:$A$501,CUSTOMER!$J$1:$J$501,,0)</f>
        <v>Bronze</v>
      </c>
      <c r="O145" s="37">
        <v>3490</v>
      </c>
      <c r="P145" s="39">
        <v>4139</v>
      </c>
    </row>
    <row r="146" spans="1:16" x14ac:dyDescent="0.3">
      <c r="A146" s="7" t="s">
        <v>1734</v>
      </c>
      <c r="B146" s="24">
        <v>44927</v>
      </c>
      <c r="C146" s="1" t="s">
        <v>644</v>
      </c>
      <c r="D146" s="1" t="s">
        <v>2235</v>
      </c>
      <c r="E146" s="1">
        <v>7</v>
      </c>
      <c r="F146" s="1" t="str">
        <f>_xlfn.XLOOKUP(C146,CUSTOMER!$A$1:$A$501,CUSTOMER!$B$1:$B$501,,0)</f>
        <v>Ishita Naik</v>
      </c>
      <c r="G146" s="1" t="str">
        <f>_xlfn.XLOOKUP(C146,CUSTOMER!$A$1:$A$501,CUSTOMER!$E$1:$E$501,,0)</f>
        <v>customer207@example.com</v>
      </c>
      <c r="H146" s="1" t="str">
        <f>_xlfn.XLOOKUP(C146,CUSTOMER!$A$1:$A$501,CUSTOMER!$G$1:$G$501,,0)</f>
        <v>Chennai</v>
      </c>
      <c r="I146" s="1" t="str">
        <f>INDEX(PRODUCT!$A$1:$G$501, MATCH(ORDERS!$D208, PRODUCT!$A$1:$A$501, 0), MATCH(ORDERS!I$1, PRODUCT!$A$1:$G$1, 0))</f>
        <v>Tablet</v>
      </c>
      <c r="J146" s="1" t="str">
        <f>INDEX(PRODUCT!$A$1:$G$501, MATCH(ORDERS!$D208, PRODUCT!$A$1:$A$501, 0), MATCH(ORDERS!J$1, PRODUCT!$A$1:$G$1, 0))</f>
        <v>Cash</v>
      </c>
      <c r="K146" s="1" t="str">
        <f>INDEX(PRODUCT!$A$1:$G$501, MATCH(ORDERS!$D208, PRODUCT!$A$1:$A$501, 0), MATCH(ORDERS!K$1, PRODUCT!$A$1:$G$1, 0))</f>
        <v>Male</v>
      </c>
      <c r="L146" s="10">
        <f>INDEX(PRODUCT!$A$1:$G$501, MATCH(ORDERS!$D208, PRODUCT!$A$1:$A$501, 0), MATCH(ORDERS!L$1, PRODUCT!$A$1:$G$1, 0))</f>
        <v>948</v>
      </c>
      <c r="M146" s="12">
        <f t="shared" si="2"/>
        <v>6636</v>
      </c>
      <c r="N146" s="1" t="str">
        <f>_xlfn.XLOOKUP(ORDERS_TABLE[[#This Row],[CUSTOMER ID]],CUSTOMER!$A$1:$A$501,CUSTOMER!$J$1:$J$501,,0)</f>
        <v>Bronze</v>
      </c>
      <c r="O146" s="37">
        <v>4395</v>
      </c>
      <c r="P146" s="39">
        <v>4110</v>
      </c>
    </row>
    <row r="147" spans="1:16" x14ac:dyDescent="0.3">
      <c r="A147" s="7" t="s">
        <v>1925</v>
      </c>
      <c r="B147" s="24">
        <v>44928</v>
      </c>
      <c r="C147" s="1" t="s">
        <v>1217</v>
      </c>
      <c r="D147" s="1" t="s">
        <v>2426</v>
      </c>
      <c r="E147" s="1">
        <v>6</v>
      </c>
      <c r="F147" s="1" t="str">
        <f>_xlfn.XLOOKUP(C147,CUSTOMER!$A$1:$A$501,CUSTOMER!$B$1:$B$501,,0)</f>
        <v>Gaurav Sengupta</v>
      </c>
      <c r="G147" s="1" t="str">
        <f>_xlfn.XLOOKUP(C147,CUSTOMER!$A$1:$A$501,CUSTOMER!$E$1:$E$501,,0)</f>
        <v>customer398@example.com</v>
      </c>
      <c r="H147" s="1" t="str">
        <f>_xlfn.XLOOKUP(C147,CUSTOMER!$A$1:$A$501,CUSTOMER!$G$1:$G$501,,0)</f>
        <v>Bangalore</v>
      </c>
      <c r="I147" s="1" t="str">
        <f>INDEX(PRODUCT!$A$1:$G$501, MATCH(ORDERS!$D399, PRODUCT!$A$1:$A$501, 0), MATCH(ORDERS!I$1, PRODUCT!$A$1:$G$1, 0))</f>
        <v>Tablet</v>
      </c>
      <c r="J147" s="1" t="str">
        <f>INDEX(PRODUCT!$A$1:$G$501, MATCH(ORDERS!$D399, PRODUCT!$A$1:$A$501, 0), MATCH(ORDERS!J$1, PRODUCT!$A$1:$G$1, 0))</f>
        <v>NetBanking</v>
      </c>
      <c r="K147" s="1" t="str">
        <f>INDEX(PRODUCT!$A$1:$G$501, MATCH(ORDERS!$D399, PRODUCT!$A$1:$A$501, 0), MATCH(ORDERS!K$1, PRODUCT!$A$1:$G$1, 0))</f>
        <v>Male</v>
      </c>
      <c r="L147" s="10">
        <f>INDEX(PRODUCT!$A$1:$G$501, MATCH(ORDERS!$D399, PRODUCT!$A$1:$A$501, 0), MATCH(ORDERS!L$1, PRODUCT!$A$1:$G$1, 0))</f>
        <v>1834</v>
      </c>
      <c r="M147" s="12">
        <f t="shared" si="2"/>
        <v>11004</v>
      </c>
      <c r="N147" s="1" t="str">
        <f>_xlfn.XLOOKUP(ORDERS_TABLE[[#This Row],[CUSTOMER ID]],CUSTOMER!$A$1:$A$501,CUSTOMER!$J$1:$J$501,,0)</f>
        <v>Bronze</v>
      </c>
      <c r="O147" s="37">
        <v>2639</v>
      </c>
      <c r="P147" s="39">
        <v>4359</v>
      </c>
    </row>
    <row r="148" spans="1:16" x14ac:dyDescent="0.3">
      <c r="A148" s="7" t="s">
        <v>1933</v>
      </c>
      <c r="B148" s="24">
        <v>44929</v>
      </c>
      <c r="C148" s="1" t="s">
        <v>1241</v>
      </c>
      <c r="D148" s="1" t="s">
        <v>2434</v>
      </c>
      <c r="E148" s="1">
        <v>9</v>
      </c>
      <c r="F148" s="1" t="str">
        <f>_xlfn.XLOOKUP(C148,CUSTOMER!$A$1:$A$501,CUSTOMER!$B$1:$B$501,,0)</f>
        <v>Deepa Wadhwa</v>
      </c>
      <c r="G148" s="1" t="str">
        <f>_xlfn.XLOOKUP(C148,CUSTOMER!$A$1:$A$501,CUSTOMER!$E$1:$E$501,,0)</f>
        <v>customer406@example.com</v>
      </c>
      <c r="H148" s="1" t="str">
        <f>_xlfn.XLOOKUP(C148,CUSTOMER!$A$1:$A$501,CUSTOMER!$G$1:$G$501,,0)</f>
        <v>Mumbai</v>
      </c>
      <c r="I148" s="1" t="str">
        <f>INDEX(PRODUCT!$A$1:$G$501, MATCH(ORDERS!$D407, PRODUCT!$A$1:$A$501, 0), MATCH(ORDERS!I$1, PRODUCT!$A$1:$G$1, 0))</f>
        <v>Smartwatch</v>
      </c>
      <c r="J148" s="1" t="str">
        <f>INDEX(PRODUCT!$A$1:$G$501, MATCH(ORDERS!$D407, PRODUCT!$A$1:$A$501, 0), MATCH(ORDERS!J$1, PRODUCT!$A$1:$G$1, 0))</f>
        <v>Card</v>
      </c>
      <c r="K148" s="1" t="str">
        <f>INDEX(PRODUCT!$A$1:$G$501, MATCH(ORDERS!$D407, PRODUCT!$A$1:$A$501, 0), MATCH(ORDERS!K$1, PRODUCT!$A$1:$G$1, 0))</f>
        <v>Male</v>
      </c>
      <c r="L148" s="10">
        <f>INDEX(PRODUCT!$A$1:$G$501, MATCH(ORDERS!$D407, PRODUCT!$A$1:$A$501, 0), MATCH(ORDERS!L$1, PRODUCT!$A$1:$G$1, 0))</f>
        <v>815</v>
      </c>
      <c r="M148" s="12">
        <f t="shared" si="2"/>
        <v>7335</v>
      </c>
      <c r="N148" s="1" t="str">
        <f>_xlfn.XLOOKUP(ORDERS_TABLE[[#This Row],[CUSTOMER ID]],CUSTOMER!$A$1:$A$501,CUSTOMER!$J$1:$J$501,,0)</f>
        <v>Gold</v>
      </c>
      <c r="O148" s="37">
        <v>2769</v>
      </c>
      <c r="P148" s="39">
        <v>4436</v>
      </c>
    </row>
    <row r="149" spans="1:16" x14ac:dyDescent="0.3">
      <c r="A149" s="7" t="s">
        <v>1790</v>
      </c>
      <c r="B149" s="24">
        <v>44930</v>
      </c>
      <c r="C149" s="1" t="s">
        <v>812</v>
      </c>
      <c r="D149" s="1" t="s">
        <v>2291</v>
      </c>
      <c r="E149" s="1">
        <v>6</v>
      </c>
      <c r="F149" s="1" t="str">
        <f>_xlfn.XLOOKUP(C149,CUSTOMER!$A$1:$A$501,CUSTOMER!$B$1:$B$501,,0)</f>
        <v>Rajat Joshi</v>
      </c>
      <c r="G149" s="1" t="str">
        <f>_xlfn.XLOOKUP(C149,CUSTOMER!$A$1:$A$501,CUSTOMER!$E$1:$E$501,,0)</f>
        <v>customer263@example.com</v>
      </c>
      <c r="H149" s="1" t="str">
        <f>_xlfn.XLOOKUP(C149,CUSTOMER!$A$1:$A$501,CUSTOMER!$G$1:$G$501,,0)</f>
        <v>Hyderabad</v>
      </c>
      <c r="I149" s="1" t="str">
        <f>INDEX(PRODUCT!$A$1:$G$501, MATCH(ORDERS!$D264, PRODUCT!$A$1:$A$501, 0), MATCH(ORDERS!I$1, PRODUCT!$A$1:$G$1, 0))</f>
        <v>Headphones</v>
      </c>
      <c r="J149" s="1" t="str">
        <f>INDEX(PRODUCT!$A$1:$G$501, MATCH(ORDERS!$D264, PRODUCT!$A$1:$A$501, 0), MATCH(ORDERS!J$1, PRODUCT!$A$1:$G$1, 0))</f>
        <v>Card</v>
      </c>
      <c r="K149" s="1" t="str">
        <f>INDEX(PRODUCT!$A$1:$G$501, MATCH(ORDERS!$D264, PRODUCT!$A$1:$A$501, 0), MATCH(ORDERS!K$1, PRODUCT!$A$1:$G$1, 0))</f>
        <v>Female</v>
      </c>
      <c r="L149" s="10">
        <f>INDEX(PRODUCT!$A$1:$G$501, MATCH(ORDERS!$D264, PRODUCT!$A$1:$A$501, 0), MATCH(ORDERS!L$1, PRODUCT!$A$1:$G$1, 0))</f>
        <v>1793</v>
      </c>
      <c r="M149" s="12">
        <f t="shared" si="2"/>
        <v>10758</v>
      </c>
      <c r="N149" s="1" t="str">
        <f>_xlfn.XLOOKUP(ORDERS_TABLE[[#This Row],[CUSTOMER ID]],CUSTOMER!$A$1:$A$501,CUSTOMER!$J$1:$J$501,,0)</f>
        <v>Silver</v>
      </c>
      <c r="O149" s="37">
        <v>4778</v>
      </c>
      <c r="P149" s="39">
        <v>4421</v>
      </c>
    </row>
    <row r="150" spans="1:16" x14ac:dyDescent="0.3">
      <c r="A150" s="7" t="s">
        <v>2005</v>
      </c>
      <c r="B150" s="24">
        <v>44930</v>
      </c>
      <c r="C150" s="1" t="s">
        <v>1457</v>
      </c>
      <c r="D150" s="1" t="s">
        <v>2506</v>
      </c>
      <c r="E150" s="1">
        <v>5</v>
      </c>
      <c r="F150" s="1" t="str">
        <f>_xlfn.XLOOKUP(C150,CUSTOMER!$A$1:$A$501,CUSTOMER!$B$1:$B$501,,0)</f>
        <v>Jahnvi Sengupta</v>
      </c>
      <c r="G150" s="1" t="str">
        <f>_xlfn.XLOOKUP(C150,CUSTOMER!$A$1:$A$501,CUSTOMER!$E$1:$E$501,,0)</f>
        <v>customer478@example.com</v>
      </c>
      <c r="H150" s="1" t="str">
        <f>_xlfn.XLOOKUP(C150,CUSTOMER!$A$1:$A$501,CUSTOMER!$G$1:$G$501,,0)</f>
        <v>Pune</v>
      </c>
      <c r="I150" s="1" t="str">
        <f>INDEX(PRODUCT!$A$1:$G$501, MATCH(ORDERS!$D479, PRODUCT!$A$1:$A$501, 0), MATCH(ORDERS!I$1, PRODUCT!$A$1:$G$1, 0))</f>
        <v>Headphones</v>
      </c>
      <c r="J150" s="1" t="str">
        <f>INDEX(PRODUCT!$A$1:$G$501, MATCH(ORDERS!$D479, PRODUCT!$A$1:$A$501, 0), MATCH(ORDERS!J$1, PRODUCT!$A$1:$G$1, 0))</f>
        <v>NetBanking</v>
      </c>
      <c r="K150" s="1" t="str">
        <f>INDEX(PRODUCT!$A$1:$G$501, MATCH(ORDERS!$D479, PRODUCT!$A$1:$A$501, 0), MATCH(ORDERS!K$1, PRODUCT!$A$1:$G$1, 0))</f>
        <v>Female</v>
      </c>
      <c r="L150" s="10">
        <f>INDEX(PRODUCT!$A$1:$G$501, MATCH(ORDERS!$D479, PRODUCT!$A$1:$A$501, 0), MATCH(ORDERS!L$1, PRODUCT!$A$1:$G$1, 0))</f>
        <v>271</v>
      </c>
      <c r="M150" s="12">
        <f t="shared" si="2"/>
        <v>1355</v>
      </c>
      <c r="N150" s="1" t="str">
        <f>_xlfn.XLOOKUP(ORDERS_TABLE[[#This Row],[CUSTOMER ID]],CUSTOMER!$A$1:$A$501,CUSTOMER!$J$1:$J$501,,0)</f>
        <v>Gold</v>
      </c>
      <c r="O150" s="37">
        <v>4428</v>
      </c>
      <c r="P150" s="39">
        <v>4346</v>
      </c>
    </row>
    <row r="151" spans="1:16" x14ac:dyDescent="0.3">
      <c r="A151" s="7" t="s">
        <v>1732</v>
      </c>
      <c r="B151" s="24">
        <v>44943</v>
      </c>
      <c r="C151" s="1" t="s">
        <v>638</v>
      </c>
      <c r="D151" s="1" t="s">
        <v>2233</v>
      </c>
      <c r="E151" s="1">
        <v>5</v>
      </c>
      <c r="F151" s="1" t="str">
        <f>_xlfn.XLOOKUP(C151,CUSTOMER!$A$1:$A$501,CUSTOMER!$B$1:$B$501,,0)</f>
        <v>Meera Kaushik</v>
      </c>
      <c r="G151" s="1" t="str">
        <f>_xlfn.XLOOKUP(C151,CUSTOMER!$A$1:$A$501,CUSTOMER!$E$1:$E$501,,0)</f>
        <v>customer205@example.com</v>
      </c>
      <c r="H151" s="1" t="str">
        <f>_xlfn.XLOOKUP(C151,CUSTOMER!$A$1:$A$501,CUSTOMER!$G$1:$G$501,,0)</f>
        <v>Delhi</v>
      </c>
      <c r="I151" s="1" t="str">
        <f>INDEX(PRODUCT!$A$1:$G$501, MATCH(ORDERS!$D206, PRODUCT!$A$1:$A$501, 0), MATCH(ORDERS!I$1, PRODUCT!$A$1:$G$1, 0))</f>
        <v>Smartwatch</v>
      </c>
      <c r="J151" s="1" t="str">
        <f>INDEX(PRODUCT!$A$1:$G$501, MATCH(ORDERS!$D206, PRODUCT!$A$1:$A$501, 0), MATCH(ORDERS!J$1, PRODUCT!$A$1:$G$1, 0))</f>
        <v>NetBanking</v>
      </c>
      <c r="K151" s="1" t="str">
        <f>INDEX(PRODUCT!$A$1:$G$501, MATCH(ORDERS!$D206, PRODUCT!$A$1:$A$501, 0), MATCH(ORDERS!K$1, PRODUCT!$A$1:$G$1, 0))</f>
        <v>Female</v>
      </c>
      <c r="L151" s="10">
        <f>INDEX(PRODUCT!$A$1:$G$501, MATCH(ORDERS!$D206, PRODUCT!$A$1:$A$501, 0), MATCH(ORDERS!L$1, PRODUCT!$A$1:$G$1, 0))</f>
        <v>1926</v>
      </c>
      <c r="M151" s="12">
        <f t="shared" si="2"/>
        <v>9630</v>
      </c>
      <c r="N151" s="1" t="str">
        <f>_xlfn.XLOOKUP(ORDERS_TABLE[[#This Row],[CUSTOMER ID]],CUSTOMER!$A$1:$A$501,CUSTOMER!$J$1:$J$501,,0)</f>
        <v>Gold</v>
      </c>
      <c r="O151" s="37">
        <v>3334</v>
      </c>
      <c r="P151" s="39">
        <v>4001</v>
      </c>
    </row>
    <row r="152" spans="1:16" x14ac:dyDescent="0.3">
      <c r="A152" s="7" t="s">
        <v>1573</v>
      </c>
      <c r="B152" s="24">
        <v>44943</v>
      </c>
      <c r="C152" s="1" t="s">
        <v>161</v>
      </c>
      <c r="D152" s="1" t="s">
        <v>2074</v>
      </c>
      <c r="E152" s="1">
        <v>8</v>
      </c>
      <c r="F152" s="1" t="str">
        <f>_xlfn.XLOOKUP(C152,CUSTOMER!$A$1:$A$501,CUSTOMER!$B$1:$B$501,,0)</f>
        <v>Khushi Dixit</v>
      </c>
      <c r="G152" s="1" t="str">
        <f>_xlfn.XLOOKUP(C152,CUSTOMER!$A$1:$A$501,CUSTOMER!$E$1:$E$501,,0)</f>
        <v>customer46@example.com</v>
      </c>
      <c r="H152" s="1" t="str">
        <f>_xlfn.XLOOKUP(C152,CUSTOMER!$A$1:$A$501,CUSTOMER!$G$1:$G$501,,0)</f>
        <v>Delhi</v>
      </c>
      <c r="I152" s="1" t="str">
        <f>INDEX(PRODUCT!$A$1:$G$501, MATCH(ORDERS!$D47, PRODUCT!$A$1:$A$501, 0), MATCH(ORDERS!I$1, PRODUCT!$A$1:$G$1, 0))</f>
        <v>Laptop</v>
      </c>
      <c r="J152" s="1" t="str">
        <f>INDEX(PRODUCT!$A$1:$G$501, MATCH(ORDERS!$D47, PRODUCT!$A$1:$A$501, 0), MATCH(ORDERS!J$1, PRODUCT!$A$1:$G$1, 0))</f>
        <v>UPI</v>
      </c>
      <c r="K152" s="1" t="str">
        <f>INDEX(PRODUCT!$A$1:$G$501, MATCH(ORDERS!$D47, PRODUCT!$A$1:$A$501, 0), MATCH(ORDERS!K$1, PRODUCT!$A$1:$G$1, 0))</f>
        <v>Male</v>
      </c>
      <c r="L152" s="10">
        <f>INDEX(PRODUCT!$A$1:$G$501, MATCH(ORDERS!$D47, PRODUCT!$A$1:$A$501, 0), MATCH(ORDERS!L$1, PRODUCT!$A$1:$G$1, 0))</f>
        <v>1162</v>
      </c>
      <c r="M152" s="12">
        <f t="shared" si="2"/>
        <v>9296</v>
      </c>
      <c r="N152" s="1" t="str">
        <f>_xlfn.XLOOKUP(ORDERS_TABLE[[#This Row],[CUSTOMER ID]],CUSTOMER!$A$1:$A$501,CUSTOMER!$J$1:$J$501,,0)</f>
        <v>Bronze</v>
      </c>
      <c r="O152" s="37">
        <v>4188</v>
      </c>
      <c r="P152" s="39">
        <v>4308</v>
      </c>
    </row>
    <row r="153" spans="1:16" x14ac:dyDescent="0.3">
      <c r="A153" s="7" t="s">
        <v>1824</v>
      </c>
      <c r="B153" s="24">
        <v>44947</v>
      </c>
      <c r="C153" s="1" t="s">
        <v>914</v>
      </c>
      <c r="D153" s="1" t="s">
        <v>2325</v>
      </c>
      <c r="E153" s="1">
        <v>9</v>
      </c>
      <c r="F153" s="1" t="str">
        <f>_xlfn.XLOOKUP(C153,CUSTOMER!$A$1:$A$501,CUSTOMER!$B$1:$B$501,,0)</f>
        <v>Amit Goyal</v>
      </c>
      <c r="G153" s="1" t="str">
        <f>_xlfn.XLOOKUP(C153,CUSTOMER!$A$1:$A$501,CUSTOMER!$E$1:$E$501,,0)</f>
        <v>customer297@example.com</v>
      </c>
      <c r="H153" s="1" t="str">
        <f>_xlfn.XLOOKUP(C153,CUSTOMER!$A$1:$A$501,CUSTOMER!$G$1:$G$501,,0)</f>
        <v>Kolkata</v>
      </c>
      <c r="I153" s="1" t="str">
        <f>INDEX(PRODUCT!$A$1:$G$501, MATCH(ORDERS!$D298, PRODUCT!$A$1:$A$501, 0), MATCH(ORDERS!I$1, PRODUCT!$A$1:$G$1, 0))</f>
        <v>Headphones</v>
      </c>
      <c r="J153" s="1" t="str">
        <f>INDEX(PRODUCT!$A$1:$G$501, MATCH(ORDERS!$D298, PRODUCT!$A$1:$A$501, 0), MATCH(ORDERS!J$1, PRODUCT!$A$1:$G$1, 0))</f>
        <v>Card</v>
      </c>
      <c r="K153" s="1" t="str">
        <f>INDEX(PRODUCT!$A$1:$G$501, MATCH(ORDERS!$D298, PRODUCT!$A$1:$A$501, 0), MATCH(ORDERS!K$1, PRODUCT!$A$1:$G$1, 0))</f>
        <v>Male</v>
      </c>
      <c r="L153" s="10">
        <f>INDEX(PRODUCT!$A$1:$G$501, MATCH(ORDERS!$D298, PRODUCT!$A$1:$A$501, 0), MATCH(ORDERS!L$1, PRODUCT!$A$1:$G$1, 0))</f>
        <v>1340</v>
      </c>
      <c r="M153" s="12">
        <f t="shared" si="2"/>
        <v>12060</v>
      </c>
      <c r="N153" s="1" t="str">
        <f>_xlfn.XLOOKUP(ORDERS_TABLE[[#This Row],[CUSTOMER ID]],CUSTOMER!$A$1:$A$501,CUSTOMER!$J$1:$J$501,,0)</f>
        <v>Gold</v>
      </c>
      <c r="O153" s="37">
        <v>3715</v>
      </c>
      <c r="P153" s="39">
        <v>4076</v>
      </c>
    </row>
    <row r="154" spans="1:16" x14ac:dyDescent="0.3">
      <c r="A154" s="7" t="s">
        <v>1843</v>
      </c>
      <c r="B154" s="24">
        <v>44949</v>
      </c>
      <c r="C154" s="1" t="s">
        <v>971</v>
      </c>
      <c r="D154" s="1" t="s">
        <v>2344</v>
      </c>
      <c r="E154" s="1">
        <v>8</v>
      </c>
      <c r="F154" s="1" t="str">
        <f>_xlfn.XLOOKUP(C154,CUSTOMER!$A$1:$A$501,CUSTOMER!$B$1:$B$501,,0)</f>
        <v>Yamini Soni</v>
      </c>
      <c r="G154" s="1" t="str">
        <f>_xlfn.XLOOKUP(C154,CUSTOMER!$A$1:$A$501,CUSTOMER!$E$1:$E$501,,0)</f>
        <v>customer316@example.com</v>
      </c>
      <c r="H154" s="1" t="str">
        <f>_xlfn.XLOOKUP(C154,CUSTOMER!$A$1:$A$501,CUSTOMER!$G$1:$G$501,,0)</f>
        <v>Hyderabad</v>
      </c>
      <c r="I154" s="1" t="str">
        <f>INDEX(PRODUCT!$A$1:$G$501, MATCH(ORDERS!$D317, PRODUCT!$A$1:$A$501, 0), MATCH(ORDERS!I$1, PRODUCT!$A$1:$G$1, 0))</f>
        <v>Laptop</v>
      </c>
      <c r="J154" s="1" t="str">
        <f>INDEX(PRODUCT!$A$1:$G$501, MATCH(ORDERS!$D317, PRODUCT!$A$1:$A$501, 0), MATCH(ORDERS!J$1, PRODUCT!$A$1:$G$1, 0))</f>
        <v>NetBanking</v>
      </c>
      <c r="K154" s="1" t="str">
        <f>INDEX(PRODUCT!$A$1:$G$501, MATCH(ORDERS!$D317, PRODUCT!$A$1:$A$501, 0), MATCH(ORDERS!K$1, PRODUCT!$A$1:$G$1, 0))</f>
        <v>Male</v>
      </c>
      <c r="L154" s="10">
        <f>INDEX(PRODUCT!$A$1:$G$501, MATCH(ORDERS!$D317, PRODUCT!$A$1:$A$501, 0), MATCH(ORDERS!L$1, PRODUCT!$A$1:$G$1, 0))</f>
        <v>291</v>
      </c>
      <c r="M154" s="12">
        <f t="shared" si="2"/>
        <v>2328</v>
      </c>
      <c r="N154" s="1" t="str">
        <f>_xlfn.XLOOKUP(ORDERS_TABLE[[#This Row],[CUSTOMER ID]],CUSTOMER!$A$1:$A$501,CUSTOMER!$J$1:$J$501,,0)</f>
        <v>Silver</v>
      </c>
      <c r="O154" s="37">
        <v>4427</v>
      </c>
      <c r="P154" s="39">
        <v>4083</v>
      </c>
    </row>
    <row r="155" spans="1:16" x14ac:dyDescent="0.3">
      <c r="A155" s="7" t="s">
        <v>1991</v>
      </c>
      <c r="B155" s="24">
        <v>44952</v>
      </c>
      <c r="C155" s="1" t="s">
        <v>1415</v>
      </c>
      <c r="D155" s="1" t="s">
        <v>2492</v>
      </c>
      <c r="E155" s="1">
        <v>5</v>
      </c>
      <c r="F155" s="1" t="str">
        <f>_xlfn.XLOOKUP(C155,CUSTOMER!$A$1:$A$501,CUSTOMER!$B$1:$B$501,,0)</f>
        <v>Raj Bansal</v>
      </c>
      <c r="G155" s="1" t="str">
        <f>_xlfn.XLOOKUP(C155,CUSTOMER!$A$1:$A$501,CUSTOMER!$E$1:$E$501,,0)</f>
        <v>customer464@example.com</v>
      </c>
      <c r="H155" s="1" t="str">
        <f>_xlfn.XLOOKUP(C155,CUSTOMER!$A$1:$A$501,CUSTOMER!$G$1:$G$501,,0)</f>
        <v>Chennai</v>
      </c>
      <c r="I155" s="1" t="str">
        <f>INDEX(PRODUCT!$A$1:$G$501, MATCH(ORDERS!$D465, PRODUCT!$A$1:$A$501, 0), MATCH(ORDERS!I$1, PRODUCT!$A$1:$G$1, 0))</f>
        <v>Mobile</v>
      </c>
      <c r="J155" s="1" t="str">
        <f>INDEX(PRODUCT!$A$1:$G$501, MATCH(ORDERS!$D465, PRODUCT!$A$1:$A$501, 0), MATCH(ORDERS!J$1, PRODUCT!$A$1:$G$1, 0))</f>
        <v>UPI</v>
      </c>
      <c r="K155" s="1" t="str">
        <f>INDEX(PRODUCT!$A$1:$G$501, MATCH(ORDERS!$D465, PRODUCT!$A$1:$A$501, 0), MATCH(ORDERS!K$1, PRODUCT!$A$1:$G$1, 0))</f>
        <v>Male</v>
      </c>
      <c r="L155" s="10">
        <f>INDEX(PRODUCT!$A$1:$G$501, MATCH(ORDERS!$D465, PRODUCT!$A$1:$A$501, 0), MATCH(ORDERS!L$1, PRODUCT!$A$1:$G$1, 0))</f>
        <v>1608</v>
      </c>
      <c r="M155" s="12">
        <f t="shared" si="2"/>
        <v>8040</v>
      </c>
      <c r="N155" s="1" t="str">
        <f>_xlfn.XLOOKUP(ORDERS_TABLE[[#This Row],[CUSTOMER ID]],CUSTOMER!$A$1:$A$501,CUSTOMER!$J$1:$J$501,,0)</f>
        <v>Gold</v>
      </c>
      <c r="O155" s="37">
        <v>2175</v>
      </c>
      <c r="P155" s="39">
        <v>4355</v>
      </c>
    </row>
    <row r="156" spans="1:16" x14ac:dyDescent="0.3">
      <c r="A156" s="7" t="s">
        <v>1532</v>
      </c>
      <c r="B156" s="24">
        <v>44953</v>
      </c>
      <c r="C156" s="1" t="s">
        <v>32</v>
      </c>
      <c r="D156" s="1" t="s">
        <v>2033</v>
      </c>
      <c r="E156" s="1">
        <v>4</v>
      </c>
      <c r="F156" s="1" t="str">
        <f>_xlfn.XLOOKUP(C156,CUSTOMER!$A$1:$A$501,CUSTOMER!$B$1:$B$501,,0)</f>
        <v>Radhika Pandey</v>
      </c>
      <c r="G156" s="1" t="str">
        <f>_xlfn.XLOOKUP(C156,CUSTOMER!$A$1:$A$501,CUSTOMER!$E$1:$E$501,,0)</f>
        <v>customer5@example.com</v>
      </c>
      <c r="H156" s="1" t="str">
        <f>_xlfn.XLOOKUP(C156,CUSTOMER!$A$1:$A$501,CUSTOMER!$G$1:$G$501,,0)</f>
        <v>Pune</v>
      </c>
      <c r="I156" s="1" t="str">
        <f>INDEX(PRODUCT!$A$1:$G$501, MATCH(ORDERS!$D6, PRODUCT!$A$1:$A$501, 0), MATCH(ORDERS!I$1, PRODUCT!$A$1:$G$1, 0))</f>
        <v>Smartwatch</v>
      </c>
      <c r="J156" s="1" t="str">
        <f>INDEX(PRODUCT!$A$1:$G$501, MATCH(ORDERS!$D6, PRODUCT!$A$1:$A$501, 0), MATCH(ORDERS!J$1, PRODUCT!$A$1:$G$1, 0))</f>
        <v>NetBanking</v>
      </c>
      <c r="K156" s="1" t="str">
        <f>INDEX(PRODUCT!$A$1:$G$501, MATCH(ORDERS!$D6, PRODUCT!$A$1:$A$501, 0), MATCH(ORDERS!K$1, PRODUCT!$A$1:$G$1, 0))</f>
        <v>Female</v>
      </c>
      <c r="L156" s="10">
        <f>INDEX(PRODUCT!$A$1:$G$501, MATCH(ORDERS!$D6, PRODUCT!$A$1:$A$501, 0), MATCH(ORDERS!L$1, PRODUCT!$A$1:$G$1, 0))</f>
        <v>547</v>
      </c>
      <c r="M156" s="12">
        <f t="shared" si="2"/>
        <v>2188</v>
      </c>
      <c r="N156" s="1" t="str">
        <f>_xlfn.XLOOKUP(ORDERS_TABLE[[#This Row],[CUSTOMER ID]],CUSTOMER!$A$1:$A$501,CUSTOMER!$J$1:$J$501,,0)</f>
        <v>Bronze</v>
      </c>
      <c r="O156" s="37">
        <v>4549</v>
      </c>
      <c r="P156" s="39">
        <v>4379</v>
      </c>
    </row>
    <row r="157" spans="1:16" x14ac:dyDescent="0.3">
      <c r="A157" s="7" t="s">
        <v>1653</v>
      </c>
      <c r="B157" s="24">
        <v>44963</v>
      </c>
      <c r="C157" s="1" t="s">
        <v>401</v>
      </c>
      <c r="D157" s="1" t="s">
        <v>2154</v>
      </c>
      <c r="E157" s="1">
        <v>6</v>
      </c>
      <c r="F157" s="1" t="str">
        <f>_xlfn.XLOOKUP(C157,CUSTOMER!$A$1:$A$501,CUSTOMER!$B$1:$B$501,,0)</f>
        <v>Ananya Kashyap</v>
      </c>
      <c r="G157" s="1" t="str">
        <f>_xlfn.XLOOKUP(C157,CUSTOMER!$A$1:$A$501,CUSTOMER!$E$1:$E$501,,0)</f>
        <v>customer126@example.com</v>
      </c>
      <c r="H157" s="1" t="str">
        <f>_xlfn.XLOOKUP(C157,CUSTOMER!$A$1:$A$501,CUSTOMER!$G$1:$G$501,,0)</f>
        <v>Bangalore</v>
      </c>
      <c r="I157" s="1" t="str">
        <f>INDEX(PRODUCT!$A$1:$G$501, MATCH(ORDERS!$D127, PRODUCT!$A$1:$A$501, 0), MATCH(ORDERS!I$1, PRODUCT!$A$1:$G$1, 0))</f>
        <v>Tablet</v>
      </c>
      <c r="J157" s="1" t="str">
        <f>INDEX(PRODUCT!$A$1:$G$501, MATCH(ORDERS!$D127, PRODUCT!$A$1:$A$501, 0), MATCH(ORDERS!J$1, PRODUCT!$A$1:$G$1, 0))</f>
        <v>Card</v>
      </c>
      <c r="K157" s="1" t="str">
        <f>INDEX(PRODUCT!$A$1:$G$501, MATCH(ORDERS!$D127, PRODUCT!$A$1:$A$501, 0), MATCH(ORDERS!K$1, PRODUCT!$A$1:$G$1, 0))</f>
        <v>Female</v>
      </c>
      <c r="L157" s="10">
        <f>INDEX(PRODUCT!$A$1:$G$501, MATCH(ORDERS!$D127, PRODUCT!$A$1:$A$501, 0), MATCH(ORDERS!L$1, PRODUCT!$A$1:$G$1, 0))</f>
        <v>984</v>
      </c>
      <c r="M157" s="12">
        <f t="shared" si="2"/>
        <v>5904</v>
      </c>
      <c r="N157" s="1" t="str">
        <f>_xlfn.XLOOKUP(ORDERS_TABLE[[#This Row],[CUSTOMER ID]],CUSTOMER!$A$1:$A$501,CUSTOMER!$J$1:$J$501,,0)</f>
        <v>Gold</v>
      </c>
      <c r="O157" s="37">
        <v>2422</v>
      </c>
      <c r="P157" s="39">
        <v>4315</v>
      </c>
    </row>
    <row r="158" spans="1:16" x14ac:dyDescent="0.3">
      <c r="A158" s="7" t="s">
        <v>1774</v>
      </c>
      <c r="B158" s="24">
        <v>44967</v>
      </c>
      <c r="C158" s="1" t="s">
        <v>764</v>
      </c>
      <c r="D158" s="1" t="s">
        <v>2275</v>
      </c>
      <c r="E158" s="1">
        <v>9</v>
      </c>
      <c r="F158" s="1" t="str">
        <f>_xlfn.XLOOKUP(C158,CUSTOMER!$A$1:$A$501,CUSTOMER!$B$1:$B$501,,0)</f>
        <v>Kajal Naik</v>
      </c>
      <c r="G158" s="1" t="str">
        <f>_xlfn.XLOOKUP(C158,CUSTOMER!$A$1:$A$501,CUSTOMER!$E$1:$E$501,,0)</f>
        <v>customer247@example.com</v>
      </c>
      <c r="H158" s="1" t="str">
        <f>_xlfn.XLOOKUP(C158,CUSTOMER!$A$1:$A$501,CUSTOMER!$G$1:$G$501,,0)</f>
        <v>Kolkata</v>
      </c>
      <c r="I158" s="1" t="str">
        <f>INDEX(PRODUCT!$A$1:$G$501, MATCH(ORDERS!$D248, PRODUCT!$A$1:$A$501, 0), MATCH(ORDERS!I$1, PRODUCT!$A$1:$G$1, 0))</f>
        <v>Laptop</v>
      </c>
      <c r="J158" s="1" t="str">
        <f>INDEX(PRODUCT!$A$1:$G$501, MATCH(ORDERS!$D248, PRODUCT!$A$1:$A$501, 0), MATCH(ORDERS!J$1, PRODUCT!$A$1:$G$1, 0))</f>
        <v>UPI</v>
      </c>
      <c r="K158" s="1" t="str">
        <f>INDEX(PRODUCT!$A$1:$G$501, MATCH(ORDERS!$D248, PRODUCT!$A$1:$A$501, 0), MATCH(ORDERS!K$1, PRODUCT!$A$1:$G$1, 0))</f>
        <v>Female</v>
      </c>
      <c r="L158" s="10">
        <f>INDEX(PRODUCT!$A$1:$G$501, MATCH(ORDERS!$D248, PRODUCT!$A$1:$A$501, 0), MATCH(ORDERS!L$1, PRODUCT!$A$1:$G$1, 0))</f>
        <v>1601</v>
      </c>
      <c r="M158" s="12">
        <f t="shared" si="2"/>
        <v>14409</v>
      </c>
      <c r="N158" s="1" t="str">
        <f>_xlfn.XLOOKUP(ORDERS_TABLE[[#This Row],[CUSTOMER ID]],CUSTOMER!$A$1:$A$501,CUSTOMER!$J$1:$J$501,,0)</f>
        <v>Silver</v>
      </c>
      <c r="O158" s="37">
        <v>2738</v>
      </c>
      <c r="P158" s="39">
        <v>4026</v>
      </c>
    </row>
    <row r="159" spans="1:16" x14ac:dyDescent="0.3">
      <c r="A159" s="7" t="s">
        <v>1976</v>
      </c>
      <c r="B159" s="24">
        <v>44969</v>
      </c>
      <c r="C159" s="1" t="s">
        <v>1370</v>
      </c>
      <c r="D159" s="1" t="s">
        <v>2477</v>
      </c>
      <c r="E159" s="1">
        <v>9</v>
      </c>
      <c r="F159" s="1" t="str">
        <f>_xlfn.XLOOKUP(C159,CUSTOMER!$A$1:$A$501,CUSTOMER!$B$1:$B$501,,0)</f>
        <v>Gauri Rajput</v>
      </c>
      <c r="G159" s="1" t="str">
        <f>_xlfn.XLOOKUP(C159,CUSTOMER!$A$1:$A$501,CUSTOMER!$E$1:$E$501,,0)</f>
        <v>customer449@example.com</v>
      </c>
      <c r="H159" s="1" t="str">
        <f>_xlfn.XLOOKUP(C159,CUSTOMER!$A$1:$A$501,CUSTOMER!$G$1:$G$501,,0)</f>
        <v>Delhi</v>
      </c>
      <c r="I159" s="1" t="str">
        <f>INDEX(PRODUCT!$A$1:$G$501, MATCH(ORDERS!$D450, PRODUCT!$A$1:$A$501, 0), MATCH(ORDERS!I$1, PRODUCT!$A$1:$G$1, 0))</f>
        <v>Tablet</v>
      </c>
      <c r="J159" s="1" t="str">
        <f>INDEX(PRODUCT!$A$1:$G$501, MATCH(ORDERS!$D450, PRODUCT!$A$1:$A$501, 0), MATCH(ORDERS!J$1, PRODUCT!$A$1:$G$1, 0))</f>
        <v>Card</v>
      </c>
      <c r="K159" s="1" t="str">
        <f>INDEX(PRODUCT!$A$1:$G$501, MATCH(ORDERS!$D450, PRODUCT!$A$1:$A$501, 0), MATCH(ORDERS!K$1, PRODUCT!$A$1:$G$1, 0))</f>
        <v>Female</v>
      </c>
      <c r="L159" s="10">
        <f>INDEX(PRODUCT!$A$1:$G$501, MATCH(ORDERS!$D450, PRODUCT!$A$1:$A$501, 0), MATCH(ORDERS!L$1, PRODUCT!$A$1:$G$1, 0))</f>
        <v>812</v>
      </c>
      <c r="M159" s="12">
        <f t="shared" si="2"/>
        <v>7308</v>
      </c>
      <c r="N159" s="1" t="str">
        <f>_xlfn.XLOOKUP(ORDERS_TABLE[[#This Row],[CUSTOMER ID]],CUSTOMER!$A$1:$A$501,CUSTOMER!$J$1:$J$501,,0)</f>
        <v>Gold</v>
      </c>
      <c r="O159" s="37">
        <v>3253</v>
      </c>
      <c r="P159" s="39">
        <v>4001</v>
      </c>
    </row>
    <row r="160" spans="1:16" x14ac:dyDescent="0.3">
      <c r="A160" s="7" t="s">
        <v>1585</v>
      </c>
      <c r="B160" s="24">
        <v>44971</v>
      </c>
      <c r="C160" s="1" t="s">
        <v>197</v>
      </c>
      <c r="D160" s="1" t="s">
        <v>2086</v>
      </c>
      <c r="E160" s="1">
        <v>7</v>
      </c>
      <c r="F160" s="1" t="str">
        <f>_xlfn.XLOOKUP(C160,CUSTOMER!$A$1:$A$501,CUSTOMER!$B$1:$B$501,,0)</f>
        <v>Prerna Bose</v>
      </c>
      <c r="G160" s="1" t="str">
        <f>_xlfn.XLOOKUP(C160,CUSTOMER!$A$1:$A$501,CUSTOMER!$E$1:$E$501,,0)</f>
        <v>customer58@example.com</v>
      </c>
      <c r="H160" s="1" t="str">
        <f>_xlfn.XLOOKUP(C160,CUSTOMER!$A$1:$A$501,CUSTOMER!$G$1:$G$501,,0)</f>
        <v>Kolkata</v>
      </c>
      <c r="I160" s="1" t="str">
        <f>INDEX(PRODUCT!$A$1:$G$501, MATCH(ORDERS!$D59, PRODUCT!$A$1:$A$501, 0), MATCH(ORDERS!I$1, PRODUCT!$A$1:$G$1, 0))</f>
        <v>Headphones</v>
      </c>
      <c r="J160" s="1" t="str">
        <f>INDEX(PRODUCT!$A$1:$G$501, MATCH(ORDERS!$D59, PRODUCT!$A$1:$A$501, 0), MATCH(ORDERS!J$1, PRODUCT!$A$1:$G$1, 0))</f>
        <v>NetBanking</v>
      </c>
      <c r="K160" s="1" t="str">
        <f>INDEX(PRODUCT!$A$1:$G$501, MATCH(ORDERS!$D59, PRODUCT!$A$1:$A$501, 0), MATCH(ORDERS!K$1, PRODUCT!$A$1:$G$1, 0))</f>
        <v>Male</v>
      </c>
      <c r="L160" s="10">
        <f>INDEX(PRODUCT!$A$1:$G$501, MATCH(ORDERS!$D59, PRODUCT!$A$1:$A$501, 0), MATCH(ORDERS!L$1, PRODUCT!$A$1:$G$1, 0))</f>
        <v>1056</v>
      </c>
      <c r="M160" s="12">
        <f t="shared" si="2"/>
        <v>7392</v>
      </c>
      <c r="N160" s="1" t="str">
        <f>_xlfn.XLOOKUP(ORDERS_TABLE[[#This Row],[CUSTOMER ID]],CUSTOMER!$A$1:$A$501,CUSTOMER!$J$1:$J$501,,0)</f>
        <v>Bronze</v>
      </c>
      <c r="O160" s="37">
        <v>3971</v>
      </c>
      <c r="P160" s="39">
        <v>4161</v>
      </c>
    </row>
    <row r="161" spans="1:16" x14ac:dyDescent="0.3">
      <c r="A161" s="7" t="s">
        <v>1556</v>
      </c>
      <c r="B161" s="24">
        <v>44972</v>
      </c>
      <c r="C161" s="1" t="s">
        <v>110</v>
      </c>
      <c r="D161" s="1" t="s">
        <v>2057</v>
      </c>
      <c r="E161" s="1">
        <v>5</v>
      </c>
      <c r="F161" s="1" t="str">
        <f>_xlfn.XLOOKUP(C161,CUSTOMER!$A$1:$A$501,CUSTOMER!$B$1:$B$501,,0)</f>
        <v>Rahul Sen</v>
      </c>
      <c r="G161" s="1" t="str">
        <f>_xlfn.XLOOKUP(C161,CUSTOMER!$A$1:$A$501,CUSTOMER!$E$1:$E$501,,0)</f>
        <v>customer29@example.com</v>
      </c>
      <c r="H161" s="1" t="str">
        <f>_xlfn.XLOOKUP(C161,CUSTOMER!$A$1:$A$501,CUSTOMER!$G$1:$G$501,,0)</f>
        <v>Mumbai</v>
      </c>
      <c r="I161" s="1" t="str">
        <f>INDEX(PRODUCT!$A$1:$G$501, MATCH(ORDERS!$D30, PRODUCT!$A$1:$A$501, 0), MATCH(ORDERS!I$1, PRODUCT!$A$1:$G$1, 0))</f>
        <v>Tablet</v>
      </c>
      <c r="J161" s="1" t="str">
        <f>INDEX(PRODUCT!$A$1:$G$501, MATCH(ORDERS!$D30, PRODUCT!$A$1:$A$501, 0), MATCH(ORDERS!J$1, PRODUCT!$A$1:$G$1, 0))</f>
        <v>Card</v>
      </c>
      <c r="K161" s="1" t="str">
        <f>INDEX(PRODUCT!$A$1:$G$501, MATCH(ORDERS!$D30, PRODUCT!$A$1:$A$501, 0), MATCH(ORDERS!K$1, PRODUCT!$A$1:$G$1, 0))</f>
        <v>Female</v>
      </c>
      <c r="L161" s="10">
        <f>INDEX(PRODUCT!$A$1:$G$501, MATCH(ORDERS!$D30, PRODUCT!$A$1:$A$501, 0), MATCH(ORDERS!L$1, PRODUCT!$A$1:$G$1, 0))</f>
        <v>1374</v>
      </c>
      <c r="M161" s="12">
        <f t="shared" si="2"/>
        <v>6870</v>
      </c>
      <c r="N161" s="1" t="str">
        <f>_xlfn.XLOOKUP(ORDERS_TABLE[[#This Row],[CUSTOMER ID]],CUSTOMER!$A$1:$A$501,CUSTOMER!$J$1:$J$501,,0)</f>
        <v>Bronze</v>
      </c>
      <c r="O161" s="37">
        <v>2401</v>
      </c>
      <c r="P161" s="39">
        <v>4218</v>
      </c>
    </row>
    <row r="162" spans="1:16" x14ac:dyDescent="0.3">
      <c r="A162" s="7" t="s">
        <v>1547</v>
      </c>
      <c r="B162" s="24">
        <v>44976</v>
      </c>
      <c r="C162" s="1" t="s">
        <v>83</v>
      </c>
      <c r="D162" s="1" t="s">
        <v>2048</v>
      </c>
      <c r="E162" s="1">
        <v>4</v>
      </c>
      <c r="F162" s="1" t="str">
        <f>_xlfn.XLOOKUP(C162,CUSTOMER!$A$1:$A$501,CUSTOMER!$B$1:$B$501,,0)</f>
        <v>Neelam Swain</v>
      </c>
      <c r="G162" s="1" t="str">
        <f>_xlfn.XLOOKUP(C162,CUSTOMER!$A$1:$A$501,CUSTOMER!$E$1:$E$501,,0)</f>
        <v>customer20@example.com</v>
      </c>
      <c r="H162" s="1" t="str">
        <f>_xlfn.XLOOKUP(C162,CUSTOMER!$A$1:$A$501,CUSTOMER!$G$1:$G$501,,0)</f>
        <v>Delhi</v>
      </c>
      <c r="I162" s="1" t="str">
        <f>INDEX(PRODUCT!$A$1:$G$501, MATCH(ORDERS!$D21, PRODUCT!$A$1:$A$501, 0), MATCH(ORDERS!I$1, PRODUCT!$A$1:$G$1, 0))</f>
        <v>Laptop</v>
      </c>
      <c r="J162" s="1" t="str">
        <f>INDEX(PRODUCT!$A$1:$G$501, MATCH(ORDERS!$D21, PRODUCT!$A$1:$A$501, 0), MATCH(ORDERS!J$1, PRODUCT!$A$1:$G$1, 0))</f>
        <v>UPI</v>
      </c>
      <c r="K162" s="1" t="str">
        <f>INDEX(PRODUCT!$A$1:$G$501, MATCH(ORDERS!$D21, PRODUCT!$A$1:$A$501, 0), MATCH(ORDERS!K$1, PRODUCT!$A$1:$G$1, 0))</f>
        <v>Female</v>
      </c>
      <c r="L162" s="10">
        <f>INDEX(PRODUCT!$A$1:$G$501, MATCH(ORDERS!$D21, PRODUCT!$A$1:$A$501, 0), MATCH(ORDERS!L$1, PRODUCT!$A$1:$G$1, 0))</f>
        <v>719</v>
      </c>
      <c r="M162" s="12">
        <f t="shared" si="2"/>
        <v>2876</v>
      </c>
      <c r="N162" s="1" t="str">
        <f>_xlfn.XLOOKUP(ORDERS_TABLE[[#This Row],[CUSTOMER ID]],CUSTOMER!$A$1:$A$501,CUSTOMER!$J$1:$J$501,,0)</f>
        <v>Silver</v>
      </c>
      <c r="O162" s="37">
        <v>2637</v>
      </c>
      <c r="P162" s="39">
        <v>4148</v>
      </c>
    </row>
    <row r="163" spans="1:16" x14ac:dyDescent="0.3">
      <c r="A163" s="7" t="s">
        <v>1940</v>
      </c>
      <c r="B163" s="24">
        <v>44978</v>
      </c>
      <c r="C163" s="1" t="s">
        <v>1262</v>
      </c>
      <c r="D163" s="1" t="s">
        <v>2441</v>
      </c>
      <c r="E163" s="1">
        <v>9</v>
      </c>
      <c r="F163" s="1" t="str">
        <f>_xlfn.XLOOKUP(C163,CUSTOMER!$A$1:$A$501,CUSTOMER!$B$1:$B$501,,0)</f>
        <v>Vishal Ranganathan</v>
      </c>
      <c r="G163" s="1" t="str">
        <f>_xlfn.XLOOKUP(C163,CUSTOMER!$A$1:$A$501,CUSTOMER!$E$1:$E$501,,0)</f>
        <v>customer413@example.com</v>
      </c>
      <c r="H163" s="1" t="str">
        <f>_xlfn.XLOOKUP(C163,CUSTOMER!$A$1:$A$501,CUSTOMER!$G$1:$G$501,,0)</f>
        <v>Bangalore</v>
      </c>
      <c r="I163" s="1" t="str">
        <f>INDEX(PRODUCT!$A$1:$G$501, MATCH(ORDERS!$D414, PRODUCT!$A$1:$A$501, 0), MATCH(ORDERS!I$1, PRODUCT!$A$1:$G$1, 0))</f>
        <v>Laptop</v>
      </c>
      <c r="J163" s="1" t="str">
        <f>INDEX(PRODUCT!$A$1:$G$501, MATCH(ORDERS!$D414, PRODUCT!$A$1:$A$501, 0), MATCH(ORDERS!J$1, PRODUCT!$A$1:$G$1, 0))</f>
        <v>Cash</v>
      </c>
      <c r="K163" s="1" t="str">
        <f>INDEX(PRODUCT!$A$1:$G$501, MATCH(ORDERS!$D414, PRODUCT!$A$1:$A$501, 0), MATCH(ORDERS!K$1, PRODUCT!$A$1:$G$1, 0))</f>
        <v>Female</v>
      </c>
      <c r="L163" s="10">
        <f>INDEX(PRODUCT!$A$1:$G$501, MATCH(ORDERS!$D414, PRODUCT!$A$1:$A$501, 0), MATCH(ORDERS!L$1, PRODUCT!$A$1:$G$1, 0))</f>
        <v>792</v>
      </c>
      <c r="M163" s="12">
        <f t="shared" si="2"/>
        <v>7128</v>
      </c>
      <c r="N163" s="1" t="str">
        <f>_xlfn.XLOOKUP(ORDERS_TABLE[[#This Row],[CUSTOMER ID]],CUSTOMER!$A$1:$A$501,CUSTOMER!$J$1:$J$501,,0)</f>
        <v>Gold</v>
      </c>
      <c r="O163" s="37">
        <v>2676</v>
      </c>
      <c r="P163" s="39">
        <v>4129</v>
      </c>
    </row>
    <row r="164" spans="1:16" x14ac:dyDescent="0.3">
      <c r="A164" s="7" t="s">
        <v>1786</v>
      </c>
      <c r="B164" s="24">
        <v>44985</v>
      </c>
      <c r="C164" s="1" t="s">
        <v>800</v>
      </c>
      <c r="D164" s="1" t="s">
        <v>2287</v>
      </c>
      <c r="E164" s="1">
        <v>8</v>
      </c>
      <c r="F164" s="1" t="str">
        <f>_xlfn.XLOOKUP(C164,CUSTOMER!$A$1:$A$501,CUSTOMER!$B$1:$B$501,,0)</f>
        <v>Samir Chandra</v>
      </c>
      <c r="G164" s="1" t="str">
        <f>_xlfn.XLOOKUP(C164,CUSTOMER!$A$1:$A$501,CUSTOMER!$E$1:$E$501,,0)</f>
        <v>customer259@example.com</v>
      </c>
      <c r="H164" s="1" t="str">
        <f>_xlfn.XLOOKUP(C164,CUSTOMER!$A$1:$A$501,CUSTOMER!$G$1:$G$501,,0)</f>
        <v>Hyderabad</v>
      </c>
      <c r="I164" s="1" t="str">
        <f>INDEX(PRODUCT!$A$1:$G$501, MATCH(ORDERS!$D260, PRODUCT!$A$1:$A$501, 0), MATCH(ORDERS!I$1, PRODUCT!$A$1:$G$1, 0))</f>
        <v>Tablet</v>
      </c>
      <c r="J164" s="1" t="str">
        <f>INDEX(PRODUCT!$A$1:$G$501, MATCH(ORDERS!$D260, PRODUCT!$A$1:$A$501, 0), MATCH(ORDERS!J$1, PRODUCT!$A$1:$G$1, 0))</f>
        <v>UPI</v>
      </c>
      <c r="K164" s="1" t="str">
        <f>INDEX(PRODUCT!$A$1:$G$501, MATCH(ORDERS!$D260, PRODUCT!$A$1:$A$501, 0), MATCH(ORDERS!K$1, PRODUCT!$A$1:$G$1, 0))</f>
        <v>Female</v>
      </c>
      <c r="L164" s="10">
        <f>INDEX(PRODUCT!$A$1:$G$501, MATCH(ORDERS!$D260, PRODUCT!$A$1:$A$501, 0), MATCH(ORDERS!L$1, PRODUCT!$A$1:$G$1, 0))</f>
        <v>1707</v>
      </c>
      <c r="M164" s="12">
        <f t="shared" si="2"/>
        <v>13656</v>
      </c>
      <c r="N164" s="1" t="str">
        <f>_xlfn.XLOOKUP(ORDERS_TABLE[[#This Row],[CUSTOMER ID]],CUSTOMER!$A$1:$A$501,CUSTOMER!$J$1:$J$501,,0)</f>
        <v>Bronze</v>
      </c>
      <c r="O164" s="37">
        <v>2483</v>
      </c>
      <c r="P164" s="39">
        <v>4448</v>
      </c>
    </row>
    <row r="165" spans="1:16" x14ac:dyDescent="0.3">
      <c r="A165" s="7" t="s">
        <v>1546</v>
      </c>
      <c r="B165" s="24">
        <v>44988</v>
      </c>
      <c r="C165" s="1" t="s">
        <v>80</v>
      </c>
      <c r="D165" s="1" t="s">
        <v>2047</v>
      </c>
      <c r="E165" s="1">
        <v>4</v>
      </c>
      <c r="F165" s="1" t="str">
        <f>_xlfn.XLOOKUP(C165,CUSTOMER!$A$1:$A$501,CUSTOMER!$B$1:$B$501,,0)</f>
        <v>Diya Shetty</v>
      </c>
      <c r="G165" s="1" t="str">
        <f>_xlfn.XLOOKUP(C165,CUSTOMER!$A$1:$A$501,CUSTOMER!$E$1:$E$501,,0)</f>
        <v>customer19@example.com</v>
      </c>
      <c r="H165" s="1" t="str">
        <f>_xlfn.XLOOKUP(C165,CUSTOMER!$A$1:$A$501,CUSTOMER!$G$1:$G$501,,0)</f>
        <v>Hyderabad</v>
      </c>
      <c r="I165" s="1" t="str">
        <f>INDEX(PRODUCT!$A$1:$G$501, MATCH(ORDERS!$D20, PRODUCT!$A$1:$A$501, 0), MATCH(ORDERS!I$1, PRODUCT!$A$1:$G$1, 0))</f>
        <v>Tablet</v>
      </c>
      <c r="J165" s="1" t="str">
        <f>INDEX(PRODUCT!$A$1:$G$501, MATCH(ORDERS!$D20, PRODUCT!$A$1:$A$501, 0), MATCH(ORDERS!J$1, PRODUCT!$A$1:$G$1, 0))</f>
        <v>UPI</v>
      </c>
      <c r="K165" s="1" t="str">
        <f>INDEX(PRODUCT!$A$1:$G$501, MATCH(ORDERS!$D20, PRODUCT!$A$1:$A$501, 0), MATCH(ORDERS!K$1, PRODUCT!$A$1:$G$1, 0))</f>
        <v>Male</v>
      </c>
      <c r="L165" s="10">
        <f>INDEX(PRODUCT!$A$1:$G$501, MATCH(ORDERS!$D20, PRODUCT!$A$1:$A$501, 0), MATCH(ORDERS!L$1, PRODUCT!$A$1:$G$1, 0))</f>
        <v>1036</v>
      </c>
      <c r="M165" s="12">
        <f t="shared" si="2"/>
        <v>4144</v>
      </c>
      <c r="N165" s="1" t="str">
        <f>_xlfn.XLOOKUP(ORDERS_TABLE[[#This Row],[CUSTOMER ID]],CUSTOMER!$A$1:$A$501,CUSTOMER!$J$1:$J$501,,0)</f>
        <v>Bronze</v>
      </c>
      <c r="O165" s="37">
        <v>4685</v>
      </c>
      <c r="P165" s="39">
        <v>4330</v>
      </c>
    </row>
    <row r="166" spans="1:16" x14ac:dyDescent="0.3">
      <c r="A166" s="7" t="s">
        <v>1978</v>
      </c>
      <c r="B166" s="24">
        <v>44993</v>
      </c>
      <c r="C166" s="1" t="s">
        <v>1376</v>
      </c>
      <c r="D166" s="1" t="s">
        <v>2479</v>
      </c>
      <c r="E166" s="1">
        <v>4</v>
      </c>
      <c r="F166" s="1" t="str">
        <f>_xlfn.XLOOKUP(C166,CUSTOMER!$A$1:$A$501,CUSTOMER!$B$1:$B$501,,0)</f>
        <v>Ayush Khanna</v>
      </c>
      <c r="G166" s="1" t="str">
        <f>_xlfn.XLOOKUP(C166,CUSTOMER!$A$1:$A$501,CUSTOMER!$E$1:$E$501,,0)</f>
        <v>customer451@example.com</v>
      </c>
      <c r="H166" s="1" t="str">
        <f>_xlfn.XLOOKUP(C166,CUSTOMER!$A$1:$A$501,CUSTOMER!$G$1:$G$501,,0)</f>
        <v>Chennai</v>
      </c>
      <c r="I166" s="1" t="str">
        <f>INDEX(PRODUCT!$A$1:$G$501, MATCH(ORDERS!$D452, PRODUCT!$A$1:$A$501, 0), MATCH(ORDERS!I$1, PRODUCT!$A$1:$G$1, 0))</f>
        <v>Headphones</v>
      </c>
      <c r="J166" s="1" t="str">
        <f>INDEX(PRODUCT!$A$1:$G$501, MATCH(ORDERS!$D452, PRODUCT!$A$1:$A$501, 0), MATCH(ORDERS!J$1, PRODUCT!$A$1:$G$1, 0))</f>
        <v>NetBanking</v>
      </c>
      <c r="K166" s="1" t="str">
        <f>INDEX(PRODUCT!$A$1:$G$501, MATCH(ORDERS!$D452, PRODUCT!$A$1:$A$501, 0), MATCH(ORDERS!K$1, PRODUCT!$A$1:$G$1, 0))</f>
        <v>Male</v>
      </c>
      <c r="L166" s="10">
        <f>INDEX(PRODUCT!$A$1:$G$501, MATCH(ORDERS!$D452, PRODUCT!$A$1:$A$501, 0), MATCH(ORDERS!L$1, PRODUCT!$A$1:$G$1, 0))</f>
        <v>323</v>
      </c>
      <c r="M166" s="12">
        <f t="shared" si="2"/>
        <v>1292</v>
      </c>
      <c r="N166" s="1" t="str">
        <f>_xlfn.XLOOKUP(ORDERS_TABLE[[#This Row],[CUSTOMER ID]],CUSTOMER!$A$1:$A$501,CUSTOMER!$J$1:$J$501,,0)</f>
        <v>Gold</v>
      </c>
      <c r="O166" s="37">
        <v>2405</v>
      </c>
      <c r="P166" s="39">
        <v>4013</v>
      </c>
    </row>
    <row r="167" spans="1:16" x14ac:dyDescent="0.3">
      <c r="A167" s="7" t="s">
        <v>1641</v>
      </c>
      <c r="B167" s="24">
        <v>44996</v>
      </c>
      <c r="C167" s="1" t="s">
        <v>365</v>
      </c>
      <c r="D167" s="1" t="s">
        <v>2142</v>
      </c>
      <c r="E167" s="1">
        <v>10</v>
      </c>
      <c r="F167" s="1" t="str">
        <f>_xlfn.XLOOKUP(C167,CUSTOMER!$A$1:$A$501,CUSTOMER!$B$1:$B$501,,0)</f>
        <v>Mohit Kashyap</v>
      </c>
      <c r="G167" s="1" t="str">
        <f>_xlfn.XLOOKUP(C167,CUSTOMER!$A$1:$A$501,CUSTOMER!$E$1:$E$501,,0)</f>
        <v>customer114@example.com</v>
      </c>
      <c r="H167" s="1" t="str">
        <f>_xlfn.XLOOKUP(C167,CUSTOMER!$A$1:$A$501,CUSTOMER!$G$1:$G$501,,0)</f>
        <v>Chennai</v>
      </c>
      <c r="I167" s="1" t="str">
        <f>INDEX(PRODUCT!$A$1:$G$501, MATCH(ORDERS!$D115, PRODUCT!$A$1:$A$501, 0), MATCH(ORDERS!I$1, PRODUCT!$A$1:$G$1, 0))</f>
        <v>Headphones</v>
      </c>
      <c r="J167" s="1" t="str">
        <f>INDEX(PRODUCT!$A$1:$G$501, MATCH(ORDERS!$D115, PRODUCT!$A$1:$A$501, 0), MATCH(ORDERS!J$1, PRODUCT!$A$1:$G$1, 0))</f>
        <v>UPI</v>
      </c>
      <c r="K167" s="1" t="str">
        <f>INDEX(PRODUCT!$A$1:$G$501, MATCH(ORDERS!$D115, PRODUCT!$A$1:$A$501, 0), MATCH(ORDERS!K$1, PRODUCT!$A$1:$G$1, 0))</f>
        <v>Female</v>
      </c>
      <c r="L167" s="10">
        <f>INDEX(PRODUCT!$A$1:$G$501, MATCH(ORDERS!$D115, PRODUCT!$A$1:$A$501, 0), MATCH(ORDERS!L$1, PRODUCT!$A$1:$G$1, 0))</f>
        <v>435</v>
      </c>
      <c r="M167" s="12">
        <f t="shared" si="2"/>
        <v>4350</v>
      </c>
      <c r="N167" s="1" t="str">
        <f>_xlfn.XLOOKUP(ORDERS_TABLE[[#This Row],[CUSTOMER ID]],CUSTOMER!$A$1:$A$501,CUSTOMER!$J$1:$J$501,,0)</f>
        <v>Silver</v>
      </c>
      <c r="O167" s="37">
        <v>4980</v>
      </c>
      <c r="P167" s="39">
        <v>4121</v>
      </c>
    </row>
    <row r="168" spans="1:16" x14ac:dyDescent="0.3">
      <c r="A168" s="7" t="s">
        <v>1975</v>
      </c>
      <c r="B168" s="24">
        <v>44996</v>
      </c>
      <c r="C168" s="1" t="s">
        <v>1367</v>
      </c>
      <c r="D168" s="1" t="s">
        <v>2476</v>
      </c>
      <c r="E168" s="1">
        <v>7</v>
      </c>
      <c r="F168" s="1" t="str">
        <f>_xlfn.XLOOKUP(C168,CUSTOMER!$A$1:$A$501,CUSTOMER!$B$1:$B$501,,0)</f>
        <v>Deepak Thakur</v>
      </c>
      <c r="G168" s="1" t="str">
        <f>_xlfn.XLOOKUP(C168,CUSTOMER!$A$1:$A$501,CUSTOMER!$E$1:$E$501,,0)</f>
        <v>customer448@example.com</v>
      </c>
      <c r="H168" s="1" t="str">
        <f>_xlfn.XLOOKUP(C168,CUSTOMER!$A$1:$A$501,CUSTOMER!$G$1:$G$501,,0)</f>
        <v>Chennai</v>
      </c>
      <c r="I168" s="1" t="str">
        <f>INDEX(PRODUCT!$A$1:$G$501, MATCH(ORDERS!$D449, PRODUCT!$A$1:$A$501, 0), MATCH(ORDERS!I$1, PRODUCT!$A$1:$G$1, 0))</f>
        <v>Tablet</v>
      </c>
      <c r="J168" s="1" t="str">
        <f>INDEX(PRODUCT!$A$1:$G$501, MATCH(ORDERS!$D449, PRODUCT!$A$1:$A$501, 0), MATCH(ORDERS!J$1, PRODUCT!$A$1:$G$1, 0))</f>
        <v>UPI</v>
      </c>
      <c r="K168" s="1" t="str">
        <f>INDEX(PRODUCT!$A$1:$G$501, MATCH(ORDERS!$D449, PRODUCT!$A$1:$A$501, 0), MATCH(ORDERS!K$1, PRODUCT!$A$1:$G$1, 0))</f>
        <v>Male</v>
      </c>
      <c r="L168" s="10">
        <f>INDEX(PRODUCT!$A$1:$G$501, MATCH(ORDERS!$D449, PRODUCT!$A$1:$A$501, 0), MATCH(ORDERS!L$1, PRODUCT!$A$1:$G$1, 0))</f>
        <v>679</v>
      </c>
      <c r="M168" s="12">
        <f t="shared" si="2"/>
        <v>4753</v>
      </c>
      <c r="N168" s="1" t="str">
        <f>_xlfn.XLOOKUP(ORDERS_TABLE[[#This Row],[CUSTOMER ID]],CUSTOMER!$A$1:$A$501,CUSTOMER!$J$1:$J$501,,0)</f>
        <v>Gold</v>
      </c>
      <c r="O168" s="37">
        <v>4751</v>
      </c>
      <c r="P168" s="39">
        <v>4347</v>
      </c>
    </row>
    <row r="169" spans="1:16" x14ac:dyDescent="0.3">
      <c r="A169" s="7" t="s">
        <v>1727</v>
      </c>
      <c r="B169" s="24">
        <v>44999</v>
      </c>
      <c r="C169" s="1" t="s">
        <v>623</v>
      </c>
      <c r="D169" s="1" t="s">
        <v>2228</v>
      </c>
      <c r="E169" s="1">
        <v>9</v>
      </c>
      <c r="F169" s="1" t="str">
        <f>_xlfn.XLOOKUP(C169,CUSTOMER!$A$1:$A$501,CUSTOMER!$B$1:$B$501,,0)</f>
        <v>Zubin Parikh</v>
      </c>
      <c r="G169" s="1" t="str">
        <f>_xlfn.XLOOKUP(C169,CUSTOMER!$A$1:$A$501,CUSTOMER!$E$1:$E$501,,0)</f>
        <v>customer200@example.com</v>
      </c>
      <c r="H169" s="1" t="str">
        <f>_xlfn.XLOOKUP(C169,CUSTOMER!$A$1:$A$501,CUSTOMER!$G$1:$G$501,,0)</f>
        <v>Hyderabad</v>
      </c>
      <c r="I169" s="1" t="str">
        <f>INDEX(PRODUCT!$A$1:$G$501, MATCH(ORDERS!$D201, PRODUCT!$A$1:$A$501, 0), MATCH(ORDERS!I$1, PRODUCT!$A$1:$G$1, 0))</f>
        <v>Headphones</v>
      </c>
      <c r="J169" s="1" t="str">
        <f>INDEX(PRODUCT!$A$1:$G$501, MATCH(ORDERS!$D201, PRODUCT!$A$1:$A$501, 0), MATCH(ORDERS!J$1, PRODUCT!$A$1:$G$1, 0))</f>
        <v>UPI</v>
      </c>
      <c r="K169" s="1" t="str">
        <f>INDEX(PRODUCT!$A$1:$G$501, MATCH(ORDERS!$D201, PRODUCT!$A$1:$A$501, 0), MATCH(ORDERS!K$1, PRODUCT!$A$1:$G$1, 0))</f>
        <v>Female</v>
      </c>
      <c r="L169" s="10">
        <f>INDEX(PRODUCT!$A$1:$G$501, MATCH(ORDERS!$D201, PRODUCT!$A$1:$A$501, 0), MATCH(ORDERS!L$1, PRODUCT!$A$1:$G$1, 0))</f>
        <v>1518</v>
      </c>
      <c r="M169" s="12">
        <f t="shared" si="2"/>
        <v>13662</v>
      </c>
      <c r="N169" s="1" t="str">
        <f>_xlfn.XLOOKUP(ORDERS_TABLE[[#This Row],[CUSTOMER ID]],CUSTOMER!$A$1:$A$501,CUSTOMER!$J$1:$J$501,,0)</f>
        <v>Bronze</v>
      </c>
      <c r="O169" s="37">
        <v>2048</v>
      </c>
      <c r="P169" s="39">
        <v>4466</v>
      </c>
    </row>
    <row r="170" spans="1:16" x14ac:dyDescent="0.3">
      <c r="A170" s="7" t="s">
        <v>1915</v>
      </c>
      <c r="B170" s="24">
        <v>44999</v>
      </c>
      <c r="C170" s="1" t="s">
        <v>1187</v>
      </c>
      <c r="D170" s="1" t="s">
        <v>2416</v>
      </c>
      <c r="E170" s="1">
        <v>7</v>
      </c>
      <c r="F170" s="1" t="str">
        <f>_xlfn.XLOOKUP(C170,CUSTOMER!$A$1:$A$501,CUSTOMER!$B$1:$B$501,,0)</f>
        <v>Neelam Sahu</v>
      </c>
      <c r="G170" s="1" t="str">
        <f>_xlfn.XLOOKUP(C170,CUSTOMER!$A$1:$A$501,CUSTOMER!$E$1:$E$501,,0)</f>
        <v>customer388@example.com</v>
      </c>
      <c r="H170" s="1" t="str">
        <f>_xlfn.XLOOKUP(C170,CUSTOMER!$A$1:$A$501,CUSTOMER!$G$1:$G$501,,0)</f>
        <v>Mumbai</v>
      </c>
      <c r="I170" s="1" t="str">
        <f>INDEX(PRODUCT!$A$1:$G$501, MATCH(ORDERS!$D389, PRODUCT!$A$1:$A$501, 0), MATCH(ORDERS!I$1, PRODUCT!$A$1:$G$1, 0))</f>
        <v>Laptop</v>
      </c>
      <c r="J170" s="1" t="str">
        <f>INDEX(PRODUCT!$A$1:$G$501, MATCH(ORDERS!$D389, PRODUCT!$A$1:$A$501, 0), MATCH(ORDERS!J$1, PRODUCT!$A$1:$G$1, 0))</f>
        <v>UPI</v>
      </c>
      <c r="K170" s="1" t="str">
        <f>INDEX(PRODUCT!$A$1:$G$501, MATCH(ORDERS!$D389, PRODUCT!$A$1:$A$501, 0), MATCH(ORDERS!K$1, PRODUCT!$A$1:$G$1, 0))</f>
        <v>Male</v>
      </c>
      <c r="L170" s="10">
        <f>INDEX(PRODUCT!$A$1:$G$501, MATCH(ORDERS!$D389, PRODUCT!$A$1:$A$501, 0), MATCH(ORDERS!L$1, PRODUCT!$A$1:$G$1, 0))</f>
        <v>1563</v>
      </c>
      <c r="M170" s="12">
        <f t="shared" si="2"/>
        <v>10941</v>
      </c>
      <c r="N170" s="1" t="str">
        <f>_xlfn.XLOOKUP(ORDERS_TABLE[[#This Row],[CUSTOMER ID]],CUSTOMER!$A$1:$A$501,CUSTOMER!$J$1:$J$501,,0)</f>
        <v>Bronze</v>
      </c>
      <c r="O170" s="37">
        <v>4210</v>
      </c>
      <c r="P170" s="39">
        <v>4431</v>
      </c>
    </row>
    <row r="171" spans="1:16" x14ac:dyDescent="0.3">
      <c r="A171" s="7" t="s">
        <v>1656</v>
      </c>
      <c r="B171" s="24">
        <v>45007</v>
      </c>
      <c r="C171" s="1" t="s">
        <v>410</v>
      </c>
      <c r="D171" s="1" t="s">
        <v>2157</v>
      </c>
      <c r="E171" s="1">
        <v>6</v>
      </c>
      <c r="F171" s="1" t="str">
        <f>_xlfn.XLOOKUP(C171,CUSTOMER!$A$1:$A$501,CUSTOMER!$B$1:$B$501,,0)</f>
        <v>Vaishnavi Shah</v>
      </c>
      <c r="G171" s="1" t="str">
        <f>_xlfn.XLOOKUP(C171,CUSTOMER!$A$1:$A$501,CUSTOMER!$E$1:$E$501,,0)</f>
        <v>customer129@example.com</v>
      </c>
      <c r="H171" s="1" t="str">
        <f>_xlfn.XLOOKUP(C171,CUSTOMER!$A$1:$A$501,CUSTOMER!$G$1:$G$501,,0)</f>
        <v>Hyderabad</v>
      </c>
      <c r="I171" s="1" t="str">
        <f>INDEX(PRODUCT!$A$1:$G$501, MATCH(ORDERS!$D130, PRODUCT!$A$1:$A$501, 0), MATCH(ORDERS!I$1, PRODUCT!$A$1:$G$1, 0))</f>
        <v>Headphones</v>
      </c>
      <c r="J171" s="1" t="str">
        <f>INDEX(PRODUCT!$A$1:$G$501, MATCH(ORDERS!$D130, PRODUCT!$A$1:$A$501, 0), MATCH(ORDERS!J$1, PRODUCT!$A$1:$G$1, 0))</f>
        <v>Cash</v>
      </c>
      <c r="K171" s="1" t="str">
        <f>INDEX(PRODUCT!$A$1:$G$501, MATCH(ORDERS!$D130, PRODUCT!$A$1:$A$501, 0), MATCH(ORDERS!K$1, PRODUCT!$A$1:$G$1, 0))</f>
        <v>Female</v>
      </c>
      <c r="L171" s="10">
        <f>INDEX(PRODUCT!$A$1:$G$501, MATCH(ORDERS!$D130, PRODUCT!$A$1:$A$501, 0), MATCH(ORDERS!L$1, PRODUCT!$A$1:$G$1, 0))</f>
        <v>325</v>
      </c>
      <c r="M171" s="12">
        <f t="shared" si="2"/>
        <v>1950</v>
      </c>
      <c r="N171" s="1" t="str">
        <f>_xlfn.XLOOKUP(ORDERS_TABLE[[#This Row],[CUSTOMER ID]],CUSTOMER!$A$1:$A$501,CUSTOMER!$J$1:$J$501,,0)</f>
        <v>Gold</v>
      </c>
      <c r="O171" s="37">
        <v>4145</v>
      </c>
      <c r="P171" s="39">
        <v>4329</v>
      </c>
    </row>
    <row r="172" spans="1:16" x14ac:dyDescent="0.3">
      <c r="A172" s="7" t="s">
        <v>1747</v>
      </c>
      <c r="B172" s="24">
        <v>45008</v>
      </c>
      <c r="C172" s="1" t="s">
        <v>683</v>
      </c>
      <c r="D172" s="1" t="s">
        <v>2248</v>
      </c>
      <c r="E172" s="1">
        <v>9</v>
      </c>
      <c r="F172" s="1" t="str">
        <f>_xlfn.XLOOKUP(C172,CUSTOMER!$A$1:$A$501,CUSTOMER!$B$1:$B$501,,0)</f>
        <v>Ashish Kohli</v>
      </c>
      <c r="G172" s="1" t="str">
        <f>_xlfn.XLOOKUP(C172,CUSTOMER!$A$1:$A$501,CUSTOMER!$E$1:$E$501,,0)</f>
        <v>customer220@example.com</v>
      </c>
      <c r="H172" s="1" t="str">
        <f>_xlfn.XLOOKUP(C172,CUSTOMER!$A$1:$A$501,CUSTOMER!$G$1:$G$501,,0)</f>
        <v>Hyderabad</v>
      </c>
      <c r="I172" s="1" t="str">
        <f>INDEX(PRODUCT!$A$1:$G$501, MATCH(ORDERS!$D221, PRODUCT!$A$1:$A$501, 0), MATCH(ORDERS!I$1, PRODUCT!$A$1:$G$1, 0))</f>
        <v>Laptop</v>
      </c>
      <c r="J172" s="1" t="str">
        <f>INDEX(PRODUCT!$A$1:$G$501, MATCH(ORDERS!$D221, PRODUCT!$A$1:$A$501, 0), MATCH(ORDERS!J$1, PRODUCT!$A$1:$G$1, 0))</f>
        <v>NetBanking</v>
      </c>
      <c r="K172" s="1" t="str">
        <f>INDEX(PRODUCT!$A$1:$G$501, MATCH(ORDERS!$D221, PRODUCT!$A$1:$A$501, 0), MATCH(ORDERS!K$1, PRODUCT!$A$1:$G$1, 0))</f>
        <v>Female</v>
      </c>
      <c r="L172" s="10">
        <f>INDEX(PRODUCT!$A$1:$G$501, MATCH(ORDERS!$D221, PRODUCT!$A$1:$A$501, 0), MATCH(ORDERS!L$1, PRODUCT!$A$1:$G$1, 0))</f>
        <v>106</v>
      </c>
      <c r="M172" s="12">
        <f t="shared" si="2"/>
        <v>954</v>
      </c>
      <c r="N172" s="1" t="str">
        <f>_xlfn.XLOOKUP(ORDERS_TABLE[[#This Row],[CUSTOMER ID]],CUSTOMER!$A$1:$A$501,CUSTOMER!$J$1:$J$501,,0)</f>
        <v>Gold</v>
      </c>
      <c r="O172" s="37">
        <v>2610</v>
      </c>
      <c r="P172" s="39">
        <v>4337</v>
      </c>
    </row>
    <row r="173" spans="1:16" x14ac:dyDescent="0.3">
      <c r="A173" s="7" t="s">
        <v>1543</v>
      </c>
      <c r="B173" s="24">
        <v>45012</v>
      </c>
      <c r="C173" s="1" t="s">
        <v>70</v>
      </c>
      <c r="D173" s="1" t="s">
        <v>2044</v>
      </c>
      <c r="E173" s="1">
        <v>8</v>
      </c>
      <c r="F173" s="1" t="str">
        <f>_xlfn.XLOOKUP(C173,CUSTOMER!$A$1:$A$501,CUSTOMER!$B$1:$B$501,,0)</f>
        <v>Yamini Patel</v>
      </c>
      <c r="G173" s="1" t="str">
        <f>_xlfn.XLOOKUP(C173,CUSTOMER!$A$1:$A$501,CUSTOMER!$E$1:$E$501,,0)</f>
        <v>customer16@example.com</v>
      </c>
      <c r="H173" s="1" t="str">
        <f>_xlfn.XLOOKUP(C173,CUSTOMER!$A$1:$A$501,CUSTOMER!$G$1:$G$501,,0)</f>
        <v>Hyderabad</v>
      </c>
      <c r="I173" s="1" t="str">
        <f>INDEX(PRODUCT!$A$1:$G$501, MATCH(ORDERS!$D17, PRODUCT!$A$1:$A$501, 0), MATCH(ORDERS!I$1, PRODUCT!$A$1:$G$1, 0))</f>
        <v>Headphones</v>
      </c>
      <c r="J173" s="1" t="str">
        <f>INDEX(PRODUCT!$A$1:$G$501, MATCH(ORDERS!$D17, PRODUCT!$A$1:$A$501, 0), MATCH(ORDERS!J$1, PRODUCT!$A$1:$G$1, 0))</f>
        <v>Cash</v>
      </c>
      <c r="K173" s="1" t="str">
        <f>INDEX(PRODUCT!$A$1:$G$501, MATCH(ORDERS!$D17, PRODUCT!$A$1:$A$501, 0), MATCH(ORDERS!K$1, PRODUCT!$A$1:$G$1, 0))</f>
        <v>Female</v>
      </c>
      <c r="L173" s="10">
        <f>INDEX(PRODUCT!$A$1:$G$501, MATCH(ORDERS!$D17, PRODUCT!$A$1:$A$501, 0), MATCH(ORDERS!L$1, PRODUCT!$A$1:$G$1, 0))</f>
        <v>1085</v>
      </c>
      <c r="M173" s="12">
        <f t="shared" si="2"/>
        <v>8680</v>
      </c>
      <c r="N173" s="1" t="str">
        <f>_xlfn.XLOOKUP(ORDERS_TABLE[[#This Row],[CUSTOMER ID]],CUSTOMER!$A$1:$A$501,CUSTOMER!$J$1:$J$501,,0)</f>
        <v>Gold</v>
      </c>
      <c r="O173" s="37">
        <v>2646</v>
      </c>
      <c r="P173" s="39">
        <v>4417</v>
      </c>
    </row>
    <row r="174" spans="1:16" x14ac:dyDescent="0.3">
      <c r="A174" s="7" t="s">
        <v>1796</v>
      </c>
      <c r="B174" s="24">
        <v>45017</v>
      </c>
      <c r="C174" s="1" t="s">
        <v>830</v>
      </c>
      <c r="D174" s="1" t="s">
        <v>2297</v>
      </c>
      <c r="E174" s="1">
        <v>9</v>
      </c>
      <c r="F174" s="1" t="str">
        <f>_xlfn.XLOOKUP(C174,CUSTOMER!$A$1:$A$501,CUSTOMER!$B$1:$B$501,,0)</f>
        <v>Arjun Rana</v>
      </c>
      <c r="G174" s="1" t="str">
        <f>_xlfn.XLOOKUP(C174,CUSTOMER!$A$1:$A$501,CUSTOMER!$E$1:$E$501,,0)</f>
        <v>customer269@example.com</v>
      </c>
      <c r="H174" s="1" t="str">
        <f>_xlfn.XLOOKUP(C174,CUSTOMER!$A$1:$A$501,CUSTOMER!$G$1:$G$501,,0)</f>
        <v>Chennai</v>
      </c>
      <c r="I174" s="1" t="str">
        <f>INDEX(PRODUCT!$A$1:$G$501, MATCH(ORDERS!$D270, PRODUCT!$A$1:$A$501, 0), MATCH(ORDERS!I$1, PRODUCT!$A$1:$G$1, 0))</f>
        <v>Tablet</v>
      </c>
      <c r="J174" s="1" t="str">
        <f>INDEX(PRODUCT!$A$1:$G$501, MATCH(ORDERS!$D270, PRODUCT!$A$1:$A$501, 0), MATCH(ORDERS!J$1, PRODUCT!$A$1:$G$1, 0))</f>
        <v>UPI</v>
      </c>
      <c r="K174" s="1" t="str">
        <f>INDEX(PRODUCT!$A$1:$G$501, MATCH(ORDERS!$D270, PRODUCT!$A$1:$A$501, 0), MATCH(ORDERS!K$1, PRODUCT!$A$1:$G$1, 0))</f>
        <v>Female</v>
      </c>
      <c r="L174" s="10">
        <f>INDEX(PRODUCT!$A$1:$G$501, MATCH(ORDERS!$D270, PRODUCT!$A$1:$A$501, 0), MATCH(ORDERS!L$1, PRODUCT!$A$1:$G$1, 0))</f>
        <v>486</v>
      </c>
      <c r="M174" s="12">
        <f t="shared" si="2"/>
        <v>4374</v>
      </c>
      <c r="N174" s="1" t="str">
        <f>_xlfn.XLOOKUP(ORDERS_TABLE[[#This Row],[CUSTOMER ID]],CUSTOMER!$A$1:$A$501,CUSTOMER!$J$1:$J$501,,0)</f>
        <v>Silver</v>
      </c>
      <c r="O174" s="37">
        <v>3681</v>
      </c>
      <c r="P174" s="39">
        <v>4436</v>
      </c>
    </row>
    <row r="175" spans="1:16" x14ac:dyDescent="0.3">
      <c r="A175" s="7" t="s">
        <v>1812</v>
      </c>
      <c r="B175" s="24">
        <v>45017</v>
      </c>
      <c r="C175" s="1" t="s">
        <v>878</v>
      </c>
      <c r="D175" s="1" t="s">
        <v>2313</v>
      </c>
      <c r="E175" s="1">
        <v>10</v>
      </c>
      <c r="F175" s="1" t="str">
        <f>_xlfn.XLOOKUP(C175,CUSTOMER!$A$1:$A$501,CUSTOMER!$B$1:$B$501,,0)</f>
        <v>Mayank Choudhary</v>
      </c>
      <c r="G175" s="1" t="str">
        <f>_xlfn.XLOOKUP(C175,CUSTOMER!$A$1:$A$501,CUSTOMER!$E$1:$E$501,,0)</f>
        <v>customer285@example.com</v>
      </c>
      <c r="H175" s="1" t="str">
        <f>_xlfn.XLOOKUP(C175,CUSTOMER!$A$1:$A$501,CUSTOMER!$G$1:$G$501,,0)</f>
        <v>Hyderabad</v>
      </c>
      <c r="I175" s="1" t="str">
        <f>INDEX(PRODUCT!$A$1:$G$501, MATCH(ORDERS!$D286, PRODUCT!$A$1:$A$501, 0), MATCH(ORDERS!I$1, PRODUCT!$A$1:$G$1, 0))</f>
        <v>Smartwatch</v>
      </c>
      <c r="J175" s="1" t="str">
        <f>INDEX(PRODUCT!$A$1:$G$501, MATCH(ORDERS!$D286, PRODUCT!$A$1:$A$501, 0), MATCH(ORDERS!J$1, PRODUCT!$A$1:$G$1, 0))</f>
        <v>UPI</v>
      </c>
      <c r="K175" s="1" t="str">
        <f>INDEX(PRODUCT!$A$1:$G$501, MATCH(ORDERS!$D286, PRODUCT!$A$1:$A$501, 0), MATCH(ORDERS!K$1, PRODUCT!$A$1:$G$1, 0))</f>
        <v>Female</v>
      </c>
      <c r="L175" s="10">
        <f>INDEX(PRODUCT!$A$1:$G$501, MATCH(ORDERS!$D286, PRODUCT!$A$1:$A$501, 0), MATCH(ORDERS!L$1, PRODUCT!$A$1:$G$1, 0))</f>
        <v>1482</v>
      </c>
      <c r="M175" s="12">
        <f t="shared" si="2"/>
        <v>14820</v>
      </c>
      <c r="N175" s="1" t="str">
        <f>_xlfn.XLOOKUP(ORDERS_TABLE[[#This Row],[CUSTOMER ID]],CUSTOMER!$A$1:$A$501,CUSTOMER!$J$1:$J$501,,0)</f>
        <v>Silver</v>
      </c>
      <c r="O175" s="37">
        <v>3620</v>
      </c>
      <c r="P175" s="39">
        <v>4225</v>
      </c>
    </row>
    <row r="176" spans="1:16" x14ac:dyDescent="0.3">
      <c r="A176" s="7" t="s">
        <v>1602</v>
      </c>
      <c r="B176" s="24">
        <v>45019</v>
      </c>
      <c r="C176" s="1" t="s">
        <v>248</v>
      </c>
      <c r="D176" s="1" t="s">
        <v>2103</v>
      </c>
      <c r="E176" s="1">
        <v>7</v>
      </c>
      <c r="F176" s="1" t="str">
        <f>_xlfn.XLOOKUP(C176,CUSTOMER!$A$1:$A$501,CUSTOMER!$B$1:$B$501,,0)</f>
        <v>Mitali Gandhi</v>
      </c>
      <c r="G176" s="1" t="str">
        <f>_xlfn.XLOOKUP(C176,CUSTOMER!$A$1:$A$501,CUSTOMER!$E$1:$E$501,,0)</f>
        <v>customer75@example.com</v>
      </c>
      <c r="H176" s="1" t="str">
        <f>_xlfn.XLOOKUP(C176,CUSTOMER!$A$1:$A$501,CUSTOMER!$G$1:$G$501,,0)</f>
        <v>Delhi</v>
      </c>
      <c r="I176" s="1" t="str">
        <f>INDEX(PRODUCT!$A$1:$G$501, MATCH(ORDERS!$D76, PRODUCT!$A$1:$A$501, 0), MATCH(ORDERS!I$1, PRODUCT!$A$1:$G$1, 0))</f>
        <v>Smartwatch</v>
      </c>
      <c r="J176" s="1" t="str">
        <f>INDEX(PRODUCT!$A$1:$G$501, MATCH(ORDERS!$D76, PRODUCT!$A$1:$A$501, 0), MATCH(ORDERS!J$1, PRODUCT!$A$1:$G$1, 0))</f>
        <v>NetBanking</v>
      </c>
      <c r="K176" s="1" t="str">
        <f>INDEX(PRODUCT!$A$1:$G$501, MATCH(ORDERS!$D76, PRODUCT!$A$1:$A$501, 0), MATCH(ORDERS!K$1, PRODUCT!$A$1:$G$1, 0))</f>
        <v>Male</v>
      </c>
      <c r="L176" s="10">
        <f>INDEX(PRODUCT!$A$1:$G$501, MATCH(ORDERS!$D76, PRODUCT!$A$1:$A$501, 0), MATCH(ORDERS!L$1, PRODUCT!$A$1:$G$1, 0))</f>
        <v>1505</v>
      </c>
      <c r="M176" s="12">
        <f t="shared" si="2"/>
        <v>10535</v>
      </c>
      <c r="N176" s="1" t="str">
        <f>_xlfn.XLOOKUP(ORDERS_TABLE[[#This Row],[CUSTOMER ID]],CUSTOMER!$A$1:$A$501,CUSTOMER!$J$1:$J$501,,0)</f>
        <v>Silver</v>
      </c>
      <c r="O176" s="37">
        <v>4890</v>
      </c>
      <c r="P176" s="39">
        <v>4124</v>
      </c>
    </row>
    <row r="177" spans="1:16" x14ac:dyDescent="0.3">
      <c r="A177" s="7" t="s">
        <v>1671</v>
      </c>
      <c r="B177" s="24">
        <v>45021</v>
      </c>
      <c r="C177" s="1" t="s">
        <v>455</v>
      </c>
      <c r="D177" s="1" t="s">
        <v>2172</v>
      </c>
      <c r="E177" s="1">
        <v>10</v>
      </c>
      <c r="F177" s="1" t="str">
        <f>_xlfn.XLOOKUP(C177,CUSTOMER!$A$1:$A$501,CUSTOMER!$B$1:$B$501,,0)</f>
        <v>Prerna Choudhary</v>
      </c>
      <c r="G177" s="1" t="str">
        <f>_xlfn.XLOOKUP(C177,CUSTOMER!$A$1:$A$501,CUSTOMER!$E$1:$E$501,,0)</f>
        <v>customer144@example.com</v>
      </c>
      <c r="H177" s="1" t="str">
        <f>_xlfn.XLOOKUP(C177,CUSTOMER!$A$1:$A$501,CUSTOMER!$G$1:$G$501,,0)</f>
        <v>Bangalore</v>
      </c>
      <c r="I177" s="1" t="str">
        <f>INDEX(PRODUCT!$A$1:$G$501, MATCH(ORDERS!$D145, PRODUCT!$A$1:$A$501, 0), MATCH(ORDERS!I$1, PRODUCT!$A$1:$G$1, 0))</f>
        <v>Tablet</v>
      </c>
      <c r="J177" s="1" t="str">
        <f>INDEX(PRODUCT!$A$1:$G$501, MATCH(ORDERS!$D145, PRODUCT!$A$1:$A$501, 0), MATCH(ORDERS!J$1, PRODUCT!$A$1:$G$1, 0))</f>
        <v>Cash</v>
      </c>
      <c r="K177" s="1" t="str">
        <f>INDEX(PRODUCT!$A$1:$G$501, MATCH(ORDERS!$D145, PRODUCT!$A$1:$A$501, 0), MATCH(ORDERS!K$1, PRODUCT!$A$1:$G$1, 0))</f>
        <v>Male</v>
      </c>
      <c r="L177" s="10">
        <f>INDEX(PRODUCT!$A$1:$G$501, MATCH(ORDERS!$D145, PRODUCT!$A$1:$A$501, 0), MATCH(ORDERS!L$1, PRODUCT!$A$1:$G$1, 0))</f>
        <v>1563</v>
      </c>
      <c r="M177" s="12">
        <f t="shared" si="2"/>
        <v>15630</v>
      </c>
      <c r="N177" s="1" t="str">
        <f>_xlfn.XLOOKUP(ORDERS_TABLE[[#This Row],[CUSTOMER ID]],CUSTOMER!$A$1:$A$501,CUSTOMER!$J$1:$J$501,,0)</f>
        <v>Gold</v>
      </c>
      <c r="O177" s="37">
        <v>4962</v>
      </c>
      <c r="P177" s="39">
        <v>4049</v>
      </c>
    </row>
    <row r="178" spans="1:16" x14ac:dyDescent="0.3">
      <c r="A178" s="7" t="s">
        <v>1717</v>
      </c>
      <c r="B178" s="24">
        <v>45022</v>
      </c>
      <c r="C178" s="1" t="s">
        <v>593</v>
      </c>
      <c r="D178" s="1" t="s">
        <v>2218</v>
      </c>
      <c r="E178" s="1">
        <v>8</v>
      </c>
      <c r="F178" s="1" t="str">
        <f>_xlfn.XLOOKUP(C178,CUSTOMER!$A$1:$A$501,CUSTOMER!$B$1:$B$501,,0)</f>
        <v>Sandeep Wadhwa</v>
      </c>
      <c r="G178" s="1" t="str">
        <f>_xlfn.XLOOKUP(C178,CUSTOMER!$A$1:$A$501,CUSTOMER!$E$1:$E$501,,0)</f>
        <v>customer190@example.com</v>
      </c>
      <c r="H178" s="1" t="str">
        <f>_xlfn.XLOOKUP(C178,CUSTOMER!$A$1:$A$501,CUSTOMER!$G$1:$G$501,,0)</f>
        <v>Chennai</v>
      </c>
      <c r="I178" s="1" t="str">
        <f>INDEX(PRODUCT!$A$1:$G$501, MATCH(ORDERS!$D191, PRODUCT!$A$1:$A$501, 0), MATCH(ORDERS!I$1, PRODUCT!$A$1:$G$1, 0))</f>
        <v>Smartwatch</v>
      </c>
      <c r="J178" s="1" t="str">
        <f>INDEX(PRODUCT!$A$1:$G$501, MATCH(ORDERS!$D191, PRODUCT!$A$1:$A$501, 0), MATCH(ORDERS!J$1, PRODUCT!$A$1:$G$1, 0))</f>
        <v>NetBanking</v>
      </c>
      <c r="K178" s="1" t="str">
        <f>INDEX(PRODUCT!$A$1:$G$501, MATCH(ORDERS!$D191, PRODUCT!$A$1:$A$501, 0), MATCH(ORDERS!K$1, PRODUCT!$A$1:$G$1, 0))</f>
        <v>Female</v>
      </c>
      <c r="L178" s="10">
        <f>INDEX(PRODUCT!$A$1:$G$501, MATCH(ORDERS!$D191, PRODUCT!$A$1:$A$501, 0), MATCH(ORDERS!L$1, PRODUCT!$A$1:$G$1, 0))</f>
        <v>300</v>
      </c>
      <c r="M178" s="12">
        <f t="shared" si="2"/>
        <v>2400</v>
      </c>
      <c r="N178" s="1" t="str">
        <f>_xlfn.XLOOKUP(ORDERS_TABLE[[#This Row],[CUSTOMER ID]],CUSTOMER!$A$1:$A$501,CUSTOMER!$J$1:$J$501,,0)</f>
        <v>Silver</v>
      </c>
      <c r="O178" s="37">
        <v>3871</v>
      </c>
      <c r="P178" s="39">
        <v>4021</v>
      </c>
    </row>
    <row r="179" spans="1:16" x14ac:dyDescent="0.3">
      <c r="A179" s="7" t="s">
        <v>1911</v>
      </c>
      <c r="B179" s="24">
        <v>45025</v>
      </c>
      <c r="C179" s="1" t="s">
        <v>1175</v>
      </c>
      <c r="D179" s="1" t="s">
        <v>2412</v>
      </c>
      <c r="E179" s="1">
        <v>7</v>
      </c>
      <c r="F179" s="1" t="str">
        <f>_xlfn.XLOOKUP(C179,CUSTOMER!$A$1:$A$501,CUSTOMER!$B$1:$B$501,,0)</f>
        <v>Amit Malhotra</v>
      </c>
      <c r="G179" s="1" t="str">
        <f>_xlfn.XLOOKUP(C179,CUSTOMER!$A$1:$A$501,CUSTOMER!$E$1:$E$501,,0)</f>
        <v>customer384@example.com</v>
      </c>
      <c r="H179" s="1" t="str">
        <f>_xlfn.XLOOKUP(C179,CUSTOMER!$A$1:$A$501,CUSTOMER!$G$1:$G$501,,0)</f>
        <v>Hyderabad</v>
      </c>
      <c r="I179" s="1" t="str">
        <f>INDEX(PRODUCT!$A$1:$G$501, MATCH(ORDERS!$D385, PRODUCT!$A$1:$A$501, 0), MATCH(ORDERS!I$1, PRODUCT!$A$1:$G$1, 0))</f>
        <v>Headphones</v>
      </c>
      <c r="J179" s="1" t="str">
        <f>INDEX(PRODUCT!$A$1:$G$501, MATCH(ORDERS!$D385, PRODUCT!$A$1:$A$501, 0), MATCH(ORDERS!J$1, PRODUCT!$A$1:$G$1, 0))</f>
        <v>Card</v>
      </c>
      <c r="K179" s="1" t="str">
        <f>INDEX(PRODUCT!$A$1:$G$501, MATCH(ORDERS!$D385, PRODUCT!$A$1:$A$501, 0), MATCH(ORDERS!K$1, PRODUCT!$A$1:$G$1, 0))</f>
        <v>Female</v>
      </c>
      <c r="L179" s="10">
        <f>INDEX(PRODUCT!$A$1:$G$501, MATCH(ORDERS!$D385, PRODUCT!$A$1:$A$501, 0), MATCH(ORDERS!L$1, PRODUCT!$A$1:$G$1, 0))</f>
        <v>417</v>
      </c>
      <c r="M179" s="12">
        <f t="shared" si="2"/>
        <v>2919</v>
      </c>
      <c r="N179" s="1" t="str">
        <f>_xlfn.XLOOKUP(ORDERS_TABLE[[#This Row],[CUSTOMER ID]],CUSTOMER!$A$1:$A$501,CUSTOMER!$J$1:$J$501,,0)</f>
        <v>Bronze</v>
      </c>
      <c r="O179" s="37">
        <v>4257</v>
      </c>
      <c r="P179" s="39">
        <v>4412</v>
      </c>
    </row>
    <row r="180" spans="1:16" x14ac:dyDescent="0.3">
      <c r="A180" s="7" t="s">
        <v>1924</v>
      </c>
      <c r="B180" s="24">
        <v>45026</v>
      </c>
      <c r="C180" s="1" t="s">
        <v>1214</v>
      </c>
      <c r="D180" s="1" t="s">
        <v>2425</v>
      </c>
      <c r="E180" s="1">
        <v>7</v>
      </c>
      <c r="F180" s="1" t="str">
        <f>_xlfn.XLOOKUP(C180,CUSTOMER!$A$1:$A$501,CUSTOMER!$B$1:$B$501,,0)</f>
        <v>Anjali Subramanian</v>
      </c>
      <c r="G180" s="1" t="str">
        <f>_xlfn.XLOOKUP(C180,CUSTOMER!$A$1:$A$501,CUSTOMER!$E$1:$E$501,,0)</f>
        <v>customer397@example.com</v>
      </c>
      <c r="H180" s="1" t="str">
        <f>_xlfn.XLOOKUP(C180,CUSTOMER!$A$1:$A$501,CUSTOMER!$G$1:$G$501,,0)</f>
        <v>Mumbai</v>
      </c>
      <c r="I180" s="1" t="str">
        <f>INDEX(PRODUCT!$A$1:$G$501, MATCH(ORDERS!$D398, PRODUCT!$A$1:$A$501, 0), MATCH(ORDERS!I$1, PRODUCT!$A$1:$G$1, 0))</f>
        <v>Smartwatch</v>
      </c>
      <c r="J180" s="1" t="str">
        <f>INDEX(PRODUCT!$A$1:$G$501, MATCH(ORDERS!$D398, PRODUCT!$A$1:$A$501, 0), MATCH(ORDERS!J$1, PRODUCT!$A$1:$G$1, 0))</f>
        <v>Card</v>
      </c>
      <c r="K180" s="1" t="str">
        <f>INDEX(PRODUCT!$A$1:$G$501, MATCH(ORDERS!$D398, PRODUCT!$A$1:$A$501, 0), MATCH(ORDERS!K$1, PRODUCT!$A$1:$G$1, 0))</f>
        <v>Female</v>
      </c>
      <c r="L180" s="10">
        <f>INDEX(PRODUCT!$A$1:$G$501, MATCH(ORDERS!$D398, PRODUCT!$A$1:$A$501, 0), MATCH(ORDERS!L$1, PRODUCT!$A$1:$G$1, 0))</f>
        <v>1764</v>
      </c>
      <c r="M180" s="12">
        <f t="shared" si="2"/>
        <v>12348</v>
      </c>
      <c r="N180" s="1" t="str">
        <f>_xlfn.XLOOKUP(ORDERS_TABLE[[#This Row],[CUSTOMER ID]],CUSTOMER!$A$1:$A$501,CUSTOMER!$J$1:$J$501,,0)</f>
        <v>Silver</v>
      </c>
      <c r="O180" s="37">
        <v>4017</v>
      </c>
      <c r="P180" s="39">
        <v>4321</v>
      </c>
    </row>
    <row r="181" spans="1:16" x14ac:dyDescent="0.3">
      <c r="A181" s="7" t="s">
        <v>1756</v>
      </c>
      <c r="B181" s="24">
        <v>45027</v>
      </c>
      <c r="C181" s="1" t="s">
        <v>710</v>
      </c>
      <c r="D181" s="1" t="s">
        <v>2257</v>
      </c>
      <c r="E181" s="1">
        <v>4</v>
      </c>
      <c r="F181" s="1" t="str">
        <f>_xlfn.XLOOKUP(C181,CUSTOMER!$A$1:$A$501,CUSTOMER!$B$1:$B$501,,0)</f>
        <v>Uday Pandey</v>
      </c>
      <c r="G181" s="1" t="str">
        <f>_xlfn.XLOOKUP(C181,CUSTOMER!$A$1:$A$501,CUSTOMER!$E$1:$E$501,,0)</f>
        <v>customer229@example.com</v>
      </c>
      <c r="H181" s="1" t="str">
        <f>_xlfn.XLOOKUP(C181,CUSTOMER!$A$1:$A$501,CUSTOMER!$G$1:$G$501,,0)</f>
        <v>Pune</v>
      </c>
      <c r="I181" s="1" t="str">
        <f>INDEX(PRODUCT!$A$1:$G$501, MATCH(ORDERS!$D230, PRODUCT!$A$1:$A$501, 0), MATCH(ORDERS!I$1, PRODUCT!$A$1:$G$1, 0))</f>
        <v>Tablet</v>
      </c>
      <c r="J181" s="1" t="str">
        <f>INDEX(PRODUCT!$A$1:$G$501, MATCH(ORDERS!$D230, PRODUCT!$A$1:$A$501, 0), MATCH(ORDERS!J$1, PRODUCT!$A$1:$G$1, 0))</f>
        <v>Cash</v>
      </c>
      <c r="K181" s="1" t="str">
        <f>INDEX(PRODUCT!$A$1:$G$501, MATCH(ORDERS!$D230, PRODUCT!$A$1:$A$501, 0), MATCH(ORDERS!K$1, PRODUCT!$A$1:$G$1, 0))</f>
        <v>Male</v>
      </c>
      <c r="L181" s="10">
        <f>INDEX(PRODUCT!$A$1:$G$501, MATCH(ORDERS!$D230, PRODUCT!$A$1:$A$501, 0), MATCH(ORDERS!L$1, PRODUCT!$A$1:$G$1, 0))</f>
        <v>669</v>
      </c>
      <c r="M181" s="12">
        <f t="shared" si="2"/>
        <v>2676</v>
      </c>
      <c r="N181" s="1" t="str">
        <f>_xlfn.XLOOKUP(ORDERS_TABLE[[#This Row],[CUSTOMER ID]],CUSTOMER!$A$1:$A$501,CUSTOMER!$J$1:$J$501,,0)</f>
        <v>Bronze</v>
      </c>
      <c r="O181" s="37">
        <v>3829</v>
      </c>
      <c r="P181" s="39">
        <v>4346</v>
      </c>
    </row>
    <row r="182" spans="1:16" x14ac:dyDescent="0.3">
      <c r="A182" s="7" t="s">
        <v>2001</v>
      </c>
      <c r="B182" s="24">
        <v>45032</v>
      </c>
      <c r="C182" s="1" t="s">
        <v>1445</v>
      </c>
      <c r="D182" s="1" t="s">
        <v>2502</v>
      </c>
      <c r="E182" s="1">
        <v>6</v>
      </c>
      <c r="F182" s="1" t="str">
        <f>_xlfn.XLOOKUP(C182,CUSTOMER!$A$1:$A$501,CUSTOMER!$B$1:$B$501,,0)</f>
        <v>Nirav Pani</v>
      </c>
      <c r="G182" s="1" t="str">
        <f>_xlfn.XLOOKUP(C182,CUSTOMER!$A$1:$A$501,CUSTOMER!$E$1:$E$501,,0)</f>
        <v>customer474@example.com</v>
      </c>
      <c r="H182" s="1" t="str">
        <f>_xlfn.XLOOKUP(C182,CUSTOMER!$A$1:$A$501,CUSTOMER!$G$1:$G$501,,0)</f>
        <v>Hyderabad</v>
      </c>
      <c r="I182" s="1" t="str">
        <f>INDEX(PRODUCT!$A$1:$G$501, MATCH(ORDERS!$D475, PRODUCT!$A$1:$A$501, 0), MATCH(ORDERS!I$1, PRODUCT!$A$1:$G$1, 0))</f>
        <v>Tablet</v>
      </c>
      <c r="J182" s="1" t="str">
        <f>INDEX(PRODUCT!$A$1:$G$501, MATCH(ORDERS!$D475, PRODUCT!$A$1:$A$501, 0), MATCH(ORDERS!J$1, PRODUCT!$A$1:$G$1, 0))</f>
        <v>UPI</v>
      </c>
      <c r="K182" s="1" t="str">
        <f>INDEX(PRODUCT!$A$1:$G$501, MATCH(ORDERS!$D475, PRODUCT!$A$1:$A$501, 0), MATCH(ORDERS!K$1, PRODUCT!$A$1:$G$1, 0))</f>
        <v>Female</v>
      </c>
      <c r="L182" s="10">
        <f>INDEX(PRODUCT!$A$1:$G$501, MATCH(ORDERS!$D475, PRODUCT!$A$1:$A$501, 0), MATCH(ORDERS!L$1, PRODUCT!$A$1:$G$1, 0))</f>
        <v>1299</v>
      </c>
      <c r="M182" s="12">
        <f t="shared" si="2"/>
        <v>7794</v>
      </c>
      <c r="N182" s="1" t="str">
        <f>_xlfn.XLOOKUP(ORDERS_TABLE[[#This Row],[CUSTOMER ID]],CUSTOMER!$A$1:$A$501,CUSTOMER!$J$1:$J$501,,0)</f>
        <v>Gold</v>
      </c>
      <c r="O182" s="37">
        <v>4575</v>
      </c>
      <c r="P182" s="39">
        <v>4378</v>
      </c>
    </row>
    <row r="183" spans="1:16" x14ac:dyDescent="0.3">
      <c r="A183" s="7" t="s">
        <v>1960</v>
      </c>
      <c r="B183" s="24">
        <v>45033</v>
      </c>
      <c r="C183" s="1" t="s">
        <v>1322</v>
      </c>
      <c r="D183" s="1" t="s">
        <v>2461</v>
      </c>
      <c r="E183" s="1">
        <v>9</v>
      </c>
      <c r="F183" s="1" t="str">
        <f>_xlfn.XLOOKUP(C183,CUSTOMER!$A$1:$A$501,CUSTOMER!$B$1:$B$501,,0)</f>
        <v>Rajat Shekhar</v>
      </c>
      <c r="G183" s="1" t="str">
        <f>_xlfn.XLOOKUP(C183,CUSTOMER!$A$1:$A$501,CUSTOMER!$E$1:$E$501,,0)</f>
        <v>customer433@example.com</v>
      </c>
      <c r="H183" s="1" t="str">
        <f>_xlfn.XLOOKUP(C183,CUSTOMER!$A$1:$A$501,CUSTOMER!$G$1:$G$501,,0)</f>
        <v>Pune</v>
      </c>
      <c r="I183" s="1" t="str">
        <f>INDEX(PRODUCT!$A$1:$G$501, MATCH(ORDERS!$D434, PRODUCT!$A$1:$A$501, 0), MATCH(ORDERS!I$1, PRODUCT!$A$1:$G$1, 0))</f>
        <v>Headphones</v>
      </c>
      <c r="J183" s="1" t="str">
        <f>INDEX(PRODUCT!$A$1:$G$501, MATCH(ORDERS!$D434, PRODUCT!$A$1:$A$501, 0), MATCH(ORDERS!J$1, PRODUCT!$A$1:$G$1, 0))</f>
        <v>Cash</v>
      </c>
      <c r="K183" s="1" t="str">
        <f>INDEX(PRODUCT!$A$1:$G$501, MATCH(ORDERS!$D434, PRODUCT!$A$1:$A$501, 0), MATCH(ORDERS!K$1, PRODUCT!$A$1:$G$1, 0))</f>
        <v>Female</v>
      </c>
      <c r="L183" s="10">
        <f>INDEX(PRODUCT!$A$1:$G$501, MATCH(ORDERS!$D434, PRODUCT!$A$1:$A$501, 0), MATCH(ORDERS!L$1, PRODUCT!$A$1:$G$1, 0))</f>
        <v>1048</v>
      </c>
      <c r="M183" s="12">
        <f t="shared" si="2"/>
        <v>9432</v>
      </c>
      <c r="N183" s="1" t="str">
        <f>_xlfn.XLOOKUP(ORDERS_TABLE[[#This Row],[CUSTOMER ID]],CUSTOMER!$A$1:$A$501,CUSTOMER!$J$1:$J$501,,0)</f>
        <v>Gold</v>
      </c>
      <c r="O183" s="37">
        <v>4043</v>
      </c>
      <c r="P183" s="39">
        <v>4135</v>
      </c>
    </row>
    <row r="184" spans="1:16" x14ac:dyDescent="0.3">
      <c r="A184" s="7" t="s">
        <v>1989</v>
      </c>
      <c r="B184" s="24">
        <v>45033</v>
      </c>
      <c r="C184" s="1" t="s">
        <v>1409</v>
      </c>
      <c r="D184" s="1" t="s">
        <v>2490</v>
      </c>
      <c r="E184" s="1">
        <v>9</v>
      </c>
      <c r="F184" s="1" t="str">
        <f>_xlfn.XLOOKUP(C184,CUSTOMER!$A$1:$A$501,CUSTOMER!$B$1:$B$501,,0)</f>
        <v>Uday Srivastava</v>
      </c>
      <c r="G184" s="1" t="str">
        <f>_xlfn.XLOOKUP(C184,CUSTOMER!$A$1:$A$501,CUSTOMER!$E$1:$E$501,,0)</f>
        <v>customer462@example.com</v>
      </c>
      <c r="H184" s="1" t="str">
        <f>_xlfn.XLOOKUP(C184,CUSTOMER!$A$1:$A$501,CUSTOMER!$G$1:$G$501,,0)</f>
        <v>Hyderabad</v>
      </c>
      <c r="I184" s="1" t="str">
        <f>INDEX(PRODUCT!$A$1:$G$501, MATCH(ORDERS!$D463, PRODUCT!$A$1:$A$501, 0), MATCH(ORDERS!I$1, PRODUCT!$A$1:$G$1, 0))</f>
        <v>Smartwatch</v>
      </c>
      <c r="J184" s="1" t="str">
        <f>INDEX(PRODUCT!$A$1:$G$501, MATCH(ORDERS!$D463, PRODUCT!$A$1:$A$501, 0), MATCH(ORDERS!J$1, PRODUCT!$A$1:$G$1, 0))</f>
        <v>UPI</v>
      </c>
      <c r="K184" s="1" t="str">
        <f>INDEX(PRODUCT!$A$1:$G$501, MATCH(ORDERS!$D463, PRODUCT!$A$1:$A$501, 0), MATCH(ORDERS!K$1, PRODUCT!$A$1:$G$1, 0))</f>
        <v>Female</v>
      </c>
      <c r="L184" s="10">
        <f>INDEX(PRODUCT!$A$1:$G$501, MATCH(ORDERS!$D463, PRODUCT!$A$1:$A$501, 0), MATCH(ORDERS!L$1, PRODUCT!$A$1:$G$1, 0))</f>
        <v>1243</v>
      </c>
      <c r="M184" s="12">
        <f t="shared" si="2"/>
        <v>11187</v>
      </c>
      <c r="N184" s="1" t="str">
        <f>_xlfn.XLOOKUP(ORDERS_TABLE[[#This Row],[CUSTOMER ID]],CUSTOMER!$A$1:$A$501,CUSTOMER!$J$1:$J$501,,0)</f>
        <v>Silver</v>
      </c>
      <c r="O184" s="37">
        <v>4006</v>
      </c>
      <c r="P184" s="39">
        <v>4102</v>
      </c>
    </row>
    <row r="185" spans="1:16" x14ac:dyDescent="0.3">
      <c r="A185" s="7" t="s">
        <v>1755</v>
      </c>
      <c r="B185" s="24">
        <v>45033</v>
      </c>
      <c r="C185" s="1" t="s">
        <v>707</v>
      </c>
      <c r="D185" s="1" t="s">
        <v>2256</v>
      </c>
      <c r="E185" s="1">
        <v>10</v>
      </c>
      <c r="F185" s="1" t="str">
        <f>_xlfn.XLOOKUP(C185,CUSTOMER!$A$1:$A$501,CUSTOMER!$B$1:$B$501,,0)</f>
        <v>Zubin Bhardwaj</v>
      </c>
      <c r="G185" s="1" t="str">
        <f>_xlfn.XLOOKUP(C185,CUSTOMER!$A$1:$A$501,CUSTOMER!$E$1:$E$501,,0)</f>
        <v>customer228@example.com</v>
      </c>
      <c r="H185" s="1" t="str">
        <f>_xlfn.XLOOKUP(C185,CUSTOMER!$A$1:$A$501,CUSTOMER!$G$1:$G$501,,0)</f>
        <v>Bangalore</v>
      </c>
      <c r="I185" s="1" t="str">
        <f>INDEX(PRODUCT!$A$1:$G$501, MATCH(ORDERS!$D229, PRODUCT!$A$1:$A$501, 0), MATCH(ORDERS!I$1, PRODUCT!$A$1:$G$1, 0))</f>
        <v>Tablet</v>
      </c>
      <c r="J185" s="1" t="str">
        <f>INDEX(PRODUCT!$A$1:$G$501, MATCH(ORDERS!$D229, PRODUCT!$A$1:$A$501, 0), MATCH(ORDERS!J$1, PRODUCT!$A$1:$G$1, 0))</f>
        <v>NetBanking</v>
      </c>
      <c r="K185" s="1" t="str">
        <f>INDEX(PRODUCT!$A$1:$G$501, MATCH(ORDERS!$D229, PRODUCT!$A$1:$A$501, 0), MATCH(ORDERS!K$1, PRODUCT!$A$1:$G$1, 0))</f>
        <v>Female</v>
      </c>
      <c r="L185" s="10">
        <f>INDEX(PRODUCT!$A$1:$G$501, MATCH(ORDERS!$D229, PRODUCT!$A$1:$A$501, 0), MATCH(ORDERS!L$1, PRODUCT!$A$1:$G$1, 0))</f>
        <v>1356</v>
      </c>
      <c r="M185" s="12">
        <f t="shared" si="2"/>
        <v>13560</v>
      </c>
      <c r="N185" s="1" t="str">
        <f>_xlfn.XLOOKUP(ORDERS_TABLE[[#This Row],[CUSTOMER ID]],CUSTOMER!$A$1:$A$501,CUSTOMER!$J$1:$J$501,,0)</f>
        <v>Gold</v>
      </c>
      <c r="O185" s="37">
        <v>3126</v>
      </c>
      <c r="P185" s="39">
        <v>4357</v>
      </c>
    </row>
    <row r="186" spans="1:16" x14ac:dyDescent="0.3">
      <c r="A186" s="7" t="s">
        <v>1553</v>
      </c>
      <c r="B186" s="24">
        <v>45037</v>
      </c>
      <c r="C186" s="1" t="s">
        <v>101</v>
      </c>
      <c r="D186" s="1" t="s">
        <v>2054</v>
      </c>
      <c r="E186" s="1">
        <v>4</v>
      </c>
      <c r="F186" s="1" t="str">
        <f>_xlfn.XLOOKUP(C186,CUSTOMER!$A$1:$A$501,CUSTOMER!$B$1:$B$501,,0)</f>
        <v>Navya Chauhan</v>
      </c>
      <c r="G186" s="1" t="str">
        <f>_xlfn.XLOOKUP(C186,CUSTOMER!$A$1:$A$501,CUSTOMER!$E$1:$E$501,,0)</f>
        <v>customer26@example.com</v>
      </c>
      <c r="H186" s="1" t="str">
        <f>_xlfn.XLOOKUP(C186,CUSTOMER!$A$1:$A$501,CUSTOMER!$G$1:$G$501,,0)</f>
        <v>Hyderabad</v>
      </c>
      <c r="I186" s="1" t="str">
        <f>INDEX(PRODUCT!$A$1:$G$501, MATCH(ORDERS!$D27, PRODUCT!$A$1:$A$501, 0), MATCH(ORDERS!I$1, PRODUCT!$A$1:$G$1, 0))</f>
        <v>Mobile</v>
      </c>
      <c r="J186" s="1" t="str">
        <f>INDEX(PRODUCT!$A$1:$G$501, MATCH(ORDERS!$D27, PRODUCT!$A$1:$A$501, 0), MATCH(ORDERS!J$1, PRODUCT!$A$1:$G$1, 0))</f>
        <v>UPI</v>
      </c>
      <c r="K186" s="1" t="str">
        <f>INDEX(PRODUCT!$A$1:$G$501, MATCH(ORDERS!$D27, PRODUCT!$A$1:$A$501, 0), MATCH(ORDERS!K$1, PRODUCT!$A$1:$G$1, 0))</f>
        <v>Female</v>
      </c>
      <c r="L186" s="10">
        <f>INDEX(PRODUCT!$A$1:$G$501, MATCH(ORDERS!$D27, PRODUCT!$A$1:$A$501, 0), MATCH(ORDERS!L$1, PRODUCT!$A$1:$G$1, 0))</f>
        <v>1346</v>
      </c>
      <c r="M186" s="12">
        <f t="shared" si="2"/>
        <v>5384</v>
      </c>
      <c r="N186" s="1" t="str">
        <f>_xlfn.XLOOKUP(ORDERS_TABLE[[#This Row],[CUSTOMER ID]],CUSTOMER!$A$1:$A$501,CUSTOMER!$J$1:$J$501,,0)</f>
        <v>Bronze</v>
      </c>
      <c r="O186" s="37">
        <v>2636</v>
      </c>
      <c r="P186" s="39">
        <v>4358</v>
      </c>
    </row>
    <row r="187" spans="1:16" x14ac:dyDescent="0.3">
      <c r="A187" s="7" t="s">
        <v>1729</v>
      </c>
      <c r="B187" s="24">
        <v>45038</v>
      </c>
      <c r="C187" s="1" t="s">
        <v>629</v>
      </c>
      <c r="D187" s="1" t="s">
        <v>2230</v>
      </c>
      <c r="E187" s="1">
        <v>6</v>
      </c>
      <c r="F187" s="1" t="str">
        <f>_xlfn.XLOOKUP(C187,CUSTOMER!$A$1:$A$501,CUSTOMER!$B$1:$B$501,,0)</f>
        <v>Prachi Pathak</v>
      </c>
      <c r="G187" s="1" t="str">
        <f>_xlfn.XLOOKUP(C187,CUSTOMER!$A$1:$A$501,CUSTOMER!$E$1:$E$501,,0)</f>
        <v>customer202@example.com</v>
      </c>
      <c r="H187" s="1" t="str">
        <f>_xlfn.XLOOKUP(C187,CUSTOMER!$A$1:$A$501,CUSTOMER!$G$1:$G$501,,0)</f>
        <v>Bangalore</v>
      </c>
      <c r="I187" s="1" t="str">
        <f>INDEX(PRODUCT!$A$1:$G$501, MATCH(ORDERS!$D203, PRODUCT!$A$1:$A$501, 0), MATCH(ORDERS!I$1, PRODUCT!$A$1:$G$1, 0))</f>
        <v>Headphones</v>
      </c>
      <c r="J187" s="1" t="str">
        <f>INDEX(PRODUCT!$A$1:$G$501, MATCH(ORDERS!$D203, PRODUCT!$A$1:$A$501, 0), MATCH(ORDERS!J$1, PRODUCT!$A$1:$G$1, 0))</f>
        <v>Card</v>
      </c>
      <c r="K187" s="1" t="str">
        <f>INDEX(PRODUCT!$A$1:$G$501, MATCH(ORDERS!$D203, PRODUCT!$A$1:$A$501, 0), MATCH(ORDERS!K$1, PRODUCT!$A$1:$G$1, 0))</f>
        <v>Male</v>
      </c>
      <c r="L187" s="10">
        <f>INDEX(PRODUCT!$A$1:$G$501, MATCH(ORDERS!$D203, PRODUCT!$A$1:$A$501, 0), MATCH(ORDERS!L$1, PRODUCT!$A$1:$G$1, 0))</f>
        <v>513</v>
      </c>
      <c r="M187" s="12">
        <f t="shared" si="2"/>
        <v>3078</v>
      </c>
      <c r="N187" s="1" t="str">
        <f>_xlfn.XLOOKUP(ORDERS_TABLE[[#This Row],[CUSTOMER ID]],CUSTOMER!$A$1:$A$501,CUSTOMER!$J$1:$J$501,,0)</f>
        <v>Gold</v>
      </c>
      <c r="O187" s="37">
        <v>4790</v>
      </c>
      <c r="P187" s="39">
        <v>4059</v>
      </c>
    </row>
    <row r="188" spans="1:16" x14ac:dyDescent="0.3">
      <c r="A188" s="7" t="s">
        <v>1983</v>
      </c>
      <c r="B188" s="24">
        <v>45042</v>
      </c>
      <c r="C188" s="1" t="s">
        <v>1391</v>
      </c>
      <c r="D188" s="1" t="s">
        <v>2484</v>
      </c>
      <c r="E188" s="1">
        <v>9</v>
      </c>
      <c r="F188" s="1" t="str">
        <f>_xlfn.XLOOKUP(C188,CUSTOMER!$A$1:$A$501,CUSTOMER!$B$1:$B$501,,0)</f>
        <v>Charvi Kaushik</v>
      </c>
      <c r="G188" s="1" t="str">
        <f>_xlfn.XLOOKUP(C188,CUSTOMER!$A$1:$A$501,CUSTOMER!$E$1:$E$501,,0)</f>
        <v>customer456@example.com</v>
      </c>
      <c r="H188" s="1" t="str">
        <f>_xlfn.XLOOKUP(C188,CUSTOMER!$A$1:$A$501,CUSTOMER!$G$1:$G$501,,0)</f>
        <v>Kolkata</v>
      </c>
      <c r="I188" s="1" t="str">
        <f>INDEX(PRODUCT!$A$1:$G$501, MATCH(ORDERS!$D457, PRODUCT!$A$1:$A$501, 0), MATCH(ORDERS!I$1, PRODUCT!$A$1:$G$1, 0))</f>
        <v>Mobile</v>
      </c>
      <c r="J188" s="1" t="str">
        <f>INDEX(PRODUCT!$A$1:$G$501, MATCH(ORDERS!$D457, PRODUCT!$A$1:$A$501, 0), MATCH(ORDERS!J$1, PRODUCT!$A$1:$G$1, 0))</f>
        <v>Cash</v>
      </c>
      <c r="K188" s="1" t="str">
        <f>INDEX(PRODUCT!$A$1:$G$501, MATCH(ORDERS!$D457, PRODUCT!$A$1:$A$501, 0), MATCH(ORDERS!K$1, PRODUCT!$A$1:$G$1, 0))</f>
        <v>Female</v>
      </c>
      <c r="L188" s="10">
        <f>INDEX(PRODUCT!$A$1:$G$501, MATCH(ORDERS!$D457, PRODUCT!$A$1:$A$501, 0), MATCH(ORDERS!L$1, PRODUCT!$A$1:$G$1, 0))</f>
        <v>1439</v>
      </c>
      <c r="M188" s="12">
        <f t="shared" si="2"/>
        <v>12951</v>
      </c>
      <c r="N188" s="1" t="str">
        <f>_xlfn.XLOOKUP(ORDERS_TABLE[[#This Row],[CUSTOMER ID]],CUSTOMER!$A$1:$A$501,CUSTOMER!$J$1:$J$501,,0)</f>
        <v>Silver</v>
      </c>
      <c r="O188" s="37">
        <v>2987</v>
      </c>
      <c r="P188" s="39">
        <v>4114</v>
      </c>
    </row>
    <row r="189" spans="1:16" x14ac:dyDescent="0.3">
      <c r="A189" s="7" t="s">
        <v>1807</v>
      </c>
      <c r="B189" s="24">
        <v>45057</v>
      </c>
      <c r="C189" s="1" t="s">
        <v>863</v>
      </c>
      <c r="D189" s="1" t="s">
        <v>2308</v>
      </c>
      <c r="E189" s="1">
        <v>7</v>
      </c>
      <c r="F189" s="1" t="str">
        <f>_xlfn.XLOOKUP(C189,CUSTOMER!$A$1:$A$501,CUSTOMER!$B$1:$B$501,,0)</f>
        <v>Harsh Kadam</v>
      </c>
      <c r="G189" s="1" t="str">
        <f>_xlfn.XLOOKUP(C189,CUSTOMER!$A$1:$A$501,CUSTOMER!$E$1:$E$501,,0)</f>
        <v>customer280@example.com</v>
      </c>
      <c r="H189" s="1" t="str">
        <f>_xlfn.XLOOKUP(C189,CUSTOMER!$A$1:$A$501,CUSTOMER!$G$1:$G$501,,0)</f>
        <v>Delhi</v>
      </c>
      <c r="I189" s="1" t="str">
        <f>INDEX(PRODUCT!$A$1:$G$501, MATCH(ORDERS!$D281, PRODUCT!$A$1:$A$501, 0), MATCH(ORDERS!I$1, PRODUCT!$A$1:$G$1, 0))</f>
        <v>Headphones</v>
      </c>
      <c r="J189" s="1" t="str">
        <f>INDEX(PRODUCT!$A$1:$G$501, MATCH(ORDERS!$D281, PRODUCT!$A$1:$A$501, 0), MATCH(ORDERS!J$1, PRODUCT!$A$1:$G$1, 0))</f>
        <v>UPI</v>
      </c>
      <c r="K189" s="1" t="str">
        <f>INDEX(PRODUCT!$A$1:$G$501, MATCH(ORDERS!$D281, PRODUCT!$A$1:$A$501, 0), MATCH(ORDERS!K$1, PRODUCT!$A$1:$G$1, 0))</f>
        <v>Male</v>
      </c>
      <c r="L189" s="10">
        <f>INDEX(PRODUCT!$A$1:$G$501, MATCH(ORDERS!$D281, PRODUCT!$A$1:$A$501, 0), MATCH(ORDERS!L$1, PRODUCT!$A$1:$G$1, 0))</f>
        <v>459</v>
      </c>
      <c r="M189" s="12">
        <f t="shared" si="2"/>
        <v>3213</v>
      </c>
      <c r="N189" s="1" t="str">
        <f>_xlfn.XLOOKUP(ORDERS_TABLE[[#This Row],[CUSTOMER ID]],CUSTOMER!$A$1:$A$501,CUSTOMER!$J$1:$J$501,,0)</f>
        <v>Gold</v>
      </c>
      <c r="O189" s="37">
        <v>3361</v>
      </c>
      <c r="P189" s="39">
        <v>4120</v>
      </c>
    </row>
    <row r="190" spans="1:16" x14ac:dyDescent="0.3">
      <c r="A190" s="7" t="s">
        <v>1705</v>
      </c>
      <c r="B190" s="24">
        <v>45060</v>
      </c>
      <c r="C190" s="1" t="s">
        <v>557</v>
      </c>
      <c r="D190" s="1" t="s">
        <v>2206</v>
      </c>
      <c r="E190" s="1">
        <v>4</v>
      </c>
      <c r="F190" s="1" t="str">
        <f>_xlfn.XLOOKUP(C190,CUSTOMER!$A$1:$A$501,CUSTOMER!$B$1:$B$501,,0)</f>
        <v>Ashish Dubey</v>
      </c>
      <c r="G190" s="1" t="str">
        <f>_xlfn.XLOOKUP(C190,CUSTOMER!$A$1:$A$501,CUSTOMER!$E$1:$E$501,,0)</f>
        <v>customer178@example.com</v>
      </c>
      <c r="H190" s="1" t="str">
        <f>_xlfn.XLOOKUP(C190,CUSTOMER!$A$1:$A$501,CUSTOMER!$G$1:$G$501,,0)</f>
        <v>Hyderabad</v>
      </c>
      <c r="I190" s="1" t="str">
        <f>INDEX(PRODUCT!$A$1:$G$501, MATCH(ORDERS!$D179, PRODUCT!$A$1:$A$501, 0), MATCH(ORDERS!I$1, PRODUCT!$A$1:$G$1, 0))</f>
        <v>Headphones</v>
      </c>
      <c r="J190" s="1" t="str">
        <f>INDEX(PRODUCT!$A$1:$G$501, MATCH(ORDERS!$D179, PRODUCT!$A$1:$A$501, 0), MATCH(ORDERS!J$1, PRODUCT!$A$1:$G$1, 0))</f>
        <v>Cash</v>
      </c>
      <c r="K190" s="1" t="str">
        <f>INDEX(PRODUCT!$A$1:$G$501, MATCH(ORDERS!$D179, PRODUCT!$A$1:$A$501, 0), MATCH(ORDERS!K$1, PRODUCT!$A$1:$G$1, 0))</f>
        <v>Male</v>
      </c>
      <c r="L190" s="10">
        <f>INDEX(PRODUCT!$A$1:$G$501, MATCH(ORDERS!$D179, PRODUCT!$A$1:$A$501, 0), MATCH(ORDERS!L$1, PRODUCT!$A$1:$G$1, 0))</f>
        <v>1447</v>
      </c>
      <c r="M190" s="12">
        <f t="shared" si="2"/>
        <v>5788</v>
      </c>
      <c r="N190" s="1" t="str">
        <f>_xlfn.XLOOKUP(ORDERS_TABLE[[#This Row],[CUSTOMER ID]],CUSTOMER!$A$1:$A$501,CUSTOMER!$J$1:$J$501,,0)</f>
        <v>Gold</v>
      </c>
      <c r="O190" s="37">
        <v>2808</v>
      </c>
      <c r="P190" s="39">
        <v>4122</v>
      </c>
    </row>
    <row r="191" spans="1:16" x14ac:dyDescent="0.3">
      <c r="A191" s="7" t="s">
        <v>1529</v>
      </c>
      <c r="B191" s="24">
        <v>45063</v>
      </c>
      <c r="C191" s="1" t="s">
        <v>18</v>
      </c>
      <c r="D191" s="1" t="s">
        <v>2030</v>
      </c>
      <c r="E191" s="1">
        <v>8</v>
      </c>
      <c r="F191" s="1" t="str">
        <f>_xlfn.XLOOKUP(C191,CUSTOMER!$A$1:$A$501,CUSTOMER!$B$1:$B$501,,0)</f>
        <v>Jahnvi Deshmukh</v>
      </c>
      <c r="G191" s="1" t="str">
        <f>_xlfn.XLOOKUP(C191,CUSTOMER!$A$1:$A$501,CUSTOMER!$E$1:$E$501,,0)</f>
        <v>customer2@example.com</v>
      </c>
      <c r="H191" s="1" t="str">
        <f>_xlfn.XLOOKUP(C191,CUSTOMER!$A$1:$A$501,CUSTOMER!$G$1:$G$501,,0)</f>
        <v>Bangalore</v>
      </c>
      <c r="I191" s="1" t="str">
        <f>INDEX(PRODUCT!$A$1:$G$501, MATCH(ORDERS!$D3, PRODUCT!$A$1:$A$501, 0), MATCH(ORDERS!I$1, PRODUCT!$A$1:$G$1, 0))</f>
        <v>Laptop</v>
      </c>
      <c r="J191" s="1" t="str">
        <f>INDEX(PRODUCT!$A$1:$G$501, MATCH(ORDERS!$D3, PRODUCT!$A$1:$A$501, 0), MATCH(ORDERS!J$1, PRODUCT!$A$1:$G$1, 0))</f>
        <v>Cash</v>
      </c>
      <c r="K191" s="1" t="str">
        <f>INDEX(PRODUCT!$A$1:$G$501, MATCH(ORDERS!$D3, PRODUCT!$A$1:$A$501, 0), MATCH(ORDERS!K$1, PRODUCT!$A$1:$G$1, 0))</f>
        <v>Male</v>
      </c>
      <c r="L191" s="10">
        <f>INDEX(PRODUCT!$A$1:$G$501, MATCH(ORDERS!$D3, PRODUCT!$A$1:$A$501, 0), MATCH(ORDERS!L$1, PRODUCT!$A$1:$G$1, 0))</f>
        <v>992</v>
      </c>
      <c r="M191" s="12">
        <f t="shared" si="2"/>
        <v>7936</v>
      </c>
      <c r="N191" s="1" t="str">
        <f>_xlfn.XLOOKUP(ORDERS_TABLE[[#This Row],[CUSTOMER ID]],CUSTOMER!$A$1:$A$501,CUSTOMER!$J$1:$J$501,,0)</f>
        <v>Gold</v>
      </c>
      <c r="O191" s="37">
        <v>3206</v>
      </c>
      <c r="P191" s="39">
        <v>4463</v>
      </c>
    </row>
    <row r="192" spans="1:16" x14ac:dyDescent="0.3">
      <c r="A192" s="7" t="s">
        <v>1604</v>
      </c>
      <c r="B192" s="24">
        <v>45064</v>
      </c>
      <c r="C192" s="1" t="s">
        <v>254</v>
      </c>
      <c r="D192" s="1" t="s">
        <v>2105</v>
      </c>
      <c r="E192" s="1">
        <v>9</v>
      </c>
      <c r="F192" s="1" t="str">
        <f>_xlfn.XLOOKUP(C192,CUSTOMER!$A$1:$A$501,CUSTOMER!$B$1:$B$501,,0)</f>
        <v>Charvi Mukherjee</v>
      </c>
      <c r="G192" s="1" t="str">
        <f>_xlfn.XLOOKUP(C192,CUSTOMER!$A$1:$A$501,CUSTOMER!$E$1:$E$501,,0)</f>
        <v>customer77@example.com</v>
      </c>
      <c r="H192" s="1" t="str">
        <f>_xlfn.XLOOKUP(C192,CUSTOMER!$A$1:$A$501,CUSTOMER!$G$1:$G$501,,0)</f>
        <v>Chennai</v>
      </c>
      <c r="I192" s="1" t="str">
        <f>INDEX(PRODUCT!$A$1:$G$501, MATCH(ORDERS!$D78, PRODUCT!$A$1:$A$501, 0), MATCH(ORDERS!I$1, PRODUCT!$A$1:$G$1, 0))</f>
        <v>Mobile</v>
      </c>
      <c r="J192" s="1" t="str">
        <f>INDEX(PRODUCT!$A$1:$G$501, MATCH(ORDERS!$D78, PRODUCT!$A$1:$A$501, 0), MATCH(ORDERS!J$1, PRODUCT!$A$1:$G$1, 0))</f>
        <v>Card</v>
      </c>
      <c r="K192" s="1" t="str">
        <f>INDEX(PRODUCT!$A$1:$G$501, MATCH(ORDERS!$D78, PRODUCT!$A$1:$A$501, 0), MATCH(ORDERS!K$1, PRODUCT!$A$1:$G$1, 0))</f>
        <v>Female</v>
      </c>
      <c r="L192" s="10">
        <f>INDEX(PRODUCT!$A$1:$G$501, MATCH(ORDERS!$D78, PRODUCT!$A$1:$A$501, 0), MATCH(ORDERS!L$1, PRODUCT!$A$1:$G$1, 0))</f>
        <v>1319</v>
      </c>
      <c r="M192" s="12">
        <f t="shared" si="2"/>
        <v>11871</v>
      </c>
      <c r="N192" s="1" t="str">
        <f>_xlfn.XLOOKUP(ORDERS_TABLE[[#This Row],[CUSTOMER ID]],CUSTOMER!$A$1:$A$501,CUSTOMER!$J$1:$J$501,,0)</f>
        <v>Silver</v>
      </c>
      <c r="O192" s="37">
        <v>4636</v>
      </c>
      <c r="P192" s="39">
        <v>4486</v>
      </c>
    </row>
    <row r="193" spans="1:16" x14ac:dyDescent="0.3">
      <c r="A193" s="7" t="s">
        <v>1816</v>
      </c>
      <c r="B193" s="24">
        <v>45065</v>
      </c>
      <c r="C193" s="1" t="s">
        <v>890</v>
      </c>
      <c r="D193" s="1" t="s">
        <v>2317</v>
      </c>
      <c r="E193" s="1">
        <v>5</v>
      </c>
      <c r="F193" s="1" t="str">
        <f>_xlfn.XLOOKUP(C193,CUSTOMER!$A$1:$A$501,CUSTOMER!$B$1:$B$501,,0)</f>
        <v>Ananya Gupta</v>
      </c>
      <c r="G193" s="1" t="str">
        <f>_xlfn.XLOOKUP(C193,CUSTOMER!$A$1:$A$501,CUSTOMER!$E$1:$E$501,,0)</f>
        <v>customer289@example.com</v>
      </c>
      <c r="H193" s="1" t="str">
        <f>_xlfn.XLOOKUP(C193,CUSTOMER!$A$1:$A$501,CUSTOMER!$G$1:$G$501,,0)</f>
        <v>Mumbai</v>
      </c>
      <c r="I193" s="1" t="str">
        <f>INDEX(PRODUCT!$A$1:$G$501, MATCH(ORDERS!$D290, PRODUCT!$A$1:$A$501, 0), MATCH(ORDERS!I$1, PRODUCT!$A$1:$G$1, 0))</f>
        <v>Tablet</v>
      </c>
      <c r="J193" s="1" t="str">
        <f>INDEX(PRODUCT!$A$1:$G$501, MATCH(ORDERS!$D290, PRODUCT!$A$1:$A$501, 0), MATCH(ORDERS!J$1, PRODUCT!$A$1:$G$1, 0))</f>
        <v>NetBanking</v>
      </c>
      <c r="K193" s="1" t="str">
        <f>INDEX(PRODUCT!$A$1:$G$501, MATCH(ORDERS!$D290, PRODUCT!$A$1:$A$501, 0), MATCH(ORDERS!K$1, PRODUCT!$A$1:$G$1, 0))</f>
        <v>Female</v>
      </c>
      <c r="L193" s="10">
        <f>INDEX(PRODUCT!$A$1:$G$501, MATCH(ORDERS!$D290, PRODUCT!$A$1:$A$501, 0), MATCH(ORDERS!L$1, PRODUCT!$A$1:$G$1, 0))</f>
        <v>384</v>
      </c>
      <c r="M193" s="12">
        <f t="shared" si="2"/>
        <v>1920</v>
      </c>
      <c r="N193" s="1" t="str">
        <f>_xlfn.XLOOKUP(ORDERS_TABLE[[#This Row],[CUSTOMER ID]],CUSTOMER!$A$1:$A$501,CUSTOMER!$J$1:$J$501,,0)</f>
        <v>Silver</v>
      </c>
      <c r="O193" s="37">
        <v>3115</v>
      </c>
      <c r="P193" s="39">
        <v>4447</v>
      </c>
    </row>
    <row r="194" spans="1:16" x14ac:dyDescent="0.3">
      <c r="A194" s="7" t="s">
        <v>1689</v>
      </c>
      <c r="B194" s="24">
        <v>45071</v>
      </c>
      <c r="C194" s="1" t="s">
        <v>509</v>
      </c>
      <c r="D194" s="1" t="s">
        <v>2190</v>
      </c>
      <c r="E194" s="1">
        <v>4</v>
      </c>
      <c r="F194" s="1" t="str">
        <f>_xlfn.XLOOKUP(C194,CUSTOMER!$A$1:$A$501,CUSTOMER!$B$1:$B$501,,0)</f>
        <v>Samir Datta</v>
      </c>
      <c r="G194" s="1" t="str">
        <f>_xlfn.XLOOKUP(C194,CUSTOMER!$A$1:$A$501,CUSTOMER!$E$1:$E$501,,0)</f>
        <v>customer162@example.com</v>
      </c>
      <c r="H194" s="1" t="str">
        <f>_xlfn.XLOOKUP(C194,CUSTOMER!$A$1:$A$501,CUSTOMER!$G$1:$G$501,,0)</f>
        <v>Pune</v>
      </c>
      <c r="I194" s="1" t="str">
        <f>INDEX(PRODUCT!$A$1:$G$501, MATCH(ORDERS!$D163, PRODUCT!$A$1:$A$501, 0), MATCH(ORDERS!I$1, PRODUCT!$A$1:$G$1, 0))</f>
        <v>Smartwatch</v>
      </c>
      <c r="J194" s="1" t="str">
        <f>INDEX(PRODUCT!$A$1:$G$501, MATCH(ORDERS!$D163, PRODUCT!$A$1:$A$501, 0), MATCH(ORDERS!J$1, PRODUCT!$A$1:$G$1, 0))</f>
        <v>Cash</v>
      </c>
      <c r="K194" s="1" t="str">
        <f>INDEX(PRODUCT!$A$1:$G$501, MATCH(ORDERS!$D163, PRODUCT!$A$1:$A$501, 0), MATCH(ORDERS!K$1, PRODUCT!$A$1:$G$1, 0))</f>
        <v>Male</v>
      </c>
      <c r="L194" s="10">
        <f>INDEX(PRODUCT!$A$1:$G$501, MATCH(ORDERS!$D163, PRODUCT!$A$1:$A$501, 0), MATCH(ORDERS!L$1, PRODUCT!$A$1:$G$1, 0))</f>
        <v>1769</v>
      </c>
      <c r="M194" s="12">
        <f t="shared" ref="M194:M257" si="3">L194*E194</f>
        <v>7076</v>
      </c>
      <c r="N194" s="1" t="str">
        <f>_xlfn.XLOOKUP(ORDERS_TABLE[[#This Row],[CUSTOMER ID]],CUSTOMER!$A$1:$A$501,CUSTOMER!$J$1:$J$501,,0)</f>
        <v>Gold</v>
      </c>
      <c r="O194" s="37">
        <v>3925</v>
      </c>
      <c r="P194" s="39">
        <v>4322</v>
      </c>
    </row>
    <row r="195" spans="1:16" x14ac:dyDescent="0.3">
      <c r="A195" s="7" t="s">
        <v>1571</v>
      </c>
      <c r="B195" s="24">
        <v>45074</v>
      </c>
      <c r="C195" s="1" t="s">
        <v>155</v>
      </c>
      <c r="D195" s="1" t="s">
        <v>2072</v>
      </c>
      <c r="E195" s="1">
        <v>6</v>
      </c>
      <c r="F195" s="1" t="str">
        <f>_xlfn.XLOOKUP(C195,CUSTOMER!$A$1:$A$501,CUSTOMER!$B$1:$B$501,,0)</f>
        <v>Shalini Mehra</v>
      </c>
      <c r="G195" s="1" t="str">
        <f>_xlfn.XLOOKUP(C195,CUSTOMER!$A$1:$A$501,CUSTOMER!$E$1:$E$501,,0)</f>
        <v>customer44@example.com</v>
      </c>
      <c r="H195" s="1" t="str">
        <f>_xlfn.XLOOKUP(C195,CUSTOMER!$A$1:$A$501,CUSTOMER!$G$1:$G$501,,0)</f>
        <v>Bangalore</v>
      </c>
      <c r="I195" s="1" t="str">
        <f>INDEX(PRODUCT!$A$1:$G$501, MATCH(ORDERS!$D45, PRODUCT!$A$1:$A$501, 0), MATCH(ORDERS!I$1, PRODUCT!$A$1:$G$1, 0))</f>
        <v>Headphones</v>
      </c>
      <c r="J195" s="1" t="str">
        <f>INDEX(PRODUCT!$A$1:$G$501, MATCH(ORDERS!$D45, PRODUCT!$A$1:$A$501, 0), MATCH(ORDERS!J$1, PRODUCT!$A$1:$G$1, 0))</f>
        <v>Card</v>
      </c>
      <c r="K195" s="1" t="str">
        <f>INDEX(PRODUCT!$A$1:$G$501, MATCH(ORDERS!$D45, PRODUCT!$A$1:$A$501, 0), MATCH(ORDERS!K$1, PRODUCT!$A$1:$G$1, 0))</f>
        <v>Female</v>
      </c>
      <c r="L195" s="10">
        <f>INDEX(PRODUCT!$A$1:$G$501, MATCH(ORDERS!$D45, PRODUCT!$A$1:$A$501, 0), MATCH(ORDERS!L$1, PRODUCT!$A$1:$G$1, 0))</f>
        <v>1391</v>
      </c>
      <c r="M195" s="12">
        <f t="shared" si="3"/>
        <v>8346</v>
      </c>
      <c r="N195" s="1" t="str">
        <f>_xlfn.XLOOKUP(ORDERS_TABLE[[#This Row],[CUSTOMER ID]],CUSTOMER!$A$1:$A$501,CUSTOMER!$J$1:$J$501,,0)</f>
        <v>Bronze</v>
      </c>
      <c r="O195" s="37">
        <v>4860</v>
      </c>
      <c r="P195" s="39">
        <v>4366</v>
      </c>
    </row>
    <row r="196" spans="1:16" x14ac:dyDescent="0.3">
      <c r="A196" s="7" t="s">
        <v>1637</v>
      </c>
      <c r="B196" s="24">
        <v>45077</v>
      </c>
      <c r="C196" s="1" t="s">
        <v>353</v>
      </c>
      <c r="D196" s="1" t="s">
        <v>2138</v>
      </c>
      <c r="E196" s="1">
        <v>10</v>
      </c>
      <c r="F196" s="1" t="str">
        <f>_xlfn.XLOOKUP(C196,CUSTOMER!$A$1:$A$501,CUSTOMER!$B$1:$B$501,,0)</f>
        <v>Laxmi Jain</v>
      </c>
      <c r="G196" s="1" t="str">
        <f>_xlfn.XLOOKUP(C196,CUSTOMER!$A$1:$A$501,CUSTOMER!$E$1:$E$501,,0)</f>
        <v>customer110@example.com</v>
      </c>
      <c r="H196" s="1" t="str">
        <f>_xlfn.XLOOKUP(C196,CUSTOMER!$A$1:$A$501,CUSTOMER!$G$1:$G$501,,0)</f>
        <v>Mumbai</v>
      </c>
      <c r="I196" s="1" t="str">
        <f>INDEX(PRODUCT!$A$1:$G$501, MATCH(ORDERS!$D111, PRODUCT!$A$1:$A$501, 0), MATCH(ORDERS!I$1, PRODUCT!$A$1:$G$1, 0))</f>
        <v>Headphones</v>
      </c>
      <c r="J196" s="1" t="str">
        <f>INDEX(PRODUCT!$A$1:$G$501, MATCH(ORDERS!$D111, PRODUCT!$A$1:$A$501, 0), MATCH(ORDERS!J$1, PRODUCT!$A$1:$G$1, 0))</f>
        <v>NetBanking</v>
      </c>
      <c r="K196" s="1" t="str">
        <f>INDEX(PRODUCT!$A$1:$G$501, MATCH(ORDERS!$D111, PRODUCT!$A$1:$A$501, 0), MATCH(ORDERS!K$1, PRODUCT!$A$1:$G$1, 0))</f>
        <v>Female</v>
      </c>
      <c r="L196" s="10">
        <f>INDEX(PRODUCT!$A$1:$G$501, MATCH(ORDERS!$D111, PRODUCT!$A$1:$A$501, 0), MATCH(ORDERS!L$1, PRODUCT!$A$1:$G$1, 0))</f>
        <v>1083</v>
      </c>
      <c r="M196" s="12">
        <f t="shared" si="3"/>
        <v>10830</v>
      </c>
      <c r="N196" s="1" t="str">
        <f>_xlfn.XLOOKUP(ORDERS_TABLE[[#This Row],[CUSTOMER ID]],CUSTOMER!$A$1:$A$501,CUSTOMER!$J$1:$J$501,,0)</f>
        <v>Bronze</v>
      </c>
      <c r="O196" s="37">
        <v>3220</v>
      </c>
      <c r="P196" s="39">
        <v>4358</v>
      </c>
    </row>
    <row r="197" spans="1:16" x14ac:dyDescent="0.3">
      <c r="A197" s="7" t="s">
        <v>1832</v>
      </c>
      <c r="B197" s="24">
        <v>45081</v>
      </c>
      <c r="C197" s="1" t="s">
        <v>938</v>
      </c>
      <c r="D197" s="1" t="s">
        <v>2333</v>
      </c>
      <c r="E197" s="1">
        <v>4</v>
      </c>
      <c r="F197" s="1" t="str">
        <f>_xlfn.XLOOKUP(C197,CUSTOMER!$A$1:$A$501,CUSTOMER!$B$1:$B$501,,0)</f>
        <v>Pallavi Dasgupta</v>
      </c>
      <c r="G197" s="1" t="str">
        <f>_xlfn.XLOOKUP(C197,CUSTOMER!$A$1:$A$501,CUSTOMER!$E$1:$E$501,,0)</f>
        <v>customer305@example.com</v>
      </c>
      <c r="H197" s="1" t="str">
        <f>_xlfn.XLOOKUP(C197,CUSTOMER!$A$1:$A$501,CUSTOMER!$G$1:$G$501,,0)</f>
        <v>Chennai</v>
      </c>
      <c r="I197" s="1" t="str">
        <f>INDEX(PRODUCT!$A$1:$G$501, MATCH(ORDERS!$D306, PRODUCT!$A$1:$A$501, 0), MATCH(ORDERS!I$1, PRODUCT!$A$1:$G$1, 0))</f>
        <v>Mobile</v>
      </c>
      <c r="J197" s="1" t="str">
        <f>INDEX(PRODUCT!$A$1:$G$501, MATCH(ORDERS!$D306, PRODUCT!$A$1:$A$501, 0), MATCH(ORDERS!J$1, PRODUCT!$A$1:$G$1, 0))</f>
        <v>Card</v>
      </c>
      <c r="K197" s="1" t="str">
        <f>INDEX(PRODUCT!$A$1:$G$501, MATCH(ORDERS!$D306, PRODUCT!$A$1:$A$501, 0), MATCH(ORDERS!K$1, PRODUCT!$A$1:$G$1, 0))</f>
        <v>Female</v>
      </c>
      <c r="L197" s="10">
        <f>INDEX(PRODUCT!$A$1:$G$501, MATCH(ORDERS!$D306, PRODUCT!$A$1:$A$501, 0), MATCH(ORDERS!L$1, PRODUCT!$A$1:$G$1, 0))</f>
        <v>269</v>
      </c>
      <c r="M197" s="12">
        <f t="shared" si="3"/>
        <v>1076</v>
      </c>
      <c r="N197" s="1" t="str">
        <f>_xlfn.XLOOKUP(ORDERS_TABLE[[#This Row],[CUSTOMER ID]],CUSTOMER!$A$1:$A$501,CUSTOMER!$J$1:$J$501,,0)</f>
        <v>Bronze</v>
      </c>
      <c r="O197" s="37">
        <v>3935</v>
      </c>
      <c r="P197" s="39">
        <v>4455</v>
      </c>
    </row>
    <row r="198" spans="1:16" x14ac:dyDescent="0.3">
      <c r="A198" s="7" t="s">
        <v>1782</v>
      </c>
      <c r="B198" s="24">
        <v>45082</v>
      </c>
      <c r="C198" s="1" t="s">
        <v>788</v>
      </c>
      <c r="D198" s="1" t="s">
        <v>2283</v>
      </c>
      <c r="E198" s="1">
        <v>6</v>
      </c>
      <c r="F198" s="1" t="str">
        <f>_xlfn.XLOOKUP(C198,CUSTOMER!$A$1:$A$501,CUSTOMER!$B$1:$B$501,,0)</f>
        <v>Jatin Sinha</v>
      </c>
      <c r="G198" s="1" t="str">
        <f>_xlfn.XLOOKUP(C198,CUSTOMER!$A$1:$A$501,CUSTOMER!$E$1:$E$501,,0)</f>
        <v>customer255@example.com</v>
      </c>
      <c r="H198" s="1" t="str">
        <f>_xlfn.XLOOKUP(C198,CUSTOMER!$A$1:$A$501,CUSTOMER!$G$1:$G$501,,0)</f>
        <v>Hyderabad</v>
      </c>
      <c r="I198" s="1" t="str">
        <f>INDEX(PRODUCT!$A$1:$G$501, MATCH(ORDERS!$D256, PRODUCT!$A$1:$A$501, 0), MATCH(ORDERS!I$1, PRODUCT!$A$1:$G$1, 0))</f>
        <v>Smartwatch</v>
      </c>
      <c r="J198" s="1" t="str">
        <f>INDEX(PRODUCT!$A$1:$G$501, MATCH(ORDERS!$D256, PRODUCT!$A$1:$A$501, 0), MATCH(ORDERS!J$1, PRODUCT!$A$1:$G$1, 0))</f>
        <v>UPI</v>
      </c>
      <c r="K198" s="1" t="str">
        <f>INDEX(PRODUCT!$A$1:$G$501, MATCH(ORDERS!$D256, PRODUCT!$A$1:$A$501, 0), MATCH(ORDERS!K$1, PRODUCT!$A$1:$G$1, 0))</f>
        <v>Female</v>
      </c>
      <c r="L198" s="10">
        <f>INDEX(PRODUCT!$A$1:$G$501, MATCH(ORDERS!$D256, PRODUCT!$A$1:$A$501, 0), MATCH(ORDERS!L$1, PRODUCT!$A$1:$G$1, 0))</f>
        <v>183</v>
      </c>
      <c r="M198" s="12">
        <f t="shared" si="3"/>
        <v>1098</v>
      </c>
      <c r="N198" s="1" t="str">
        <f>_xlfn.XLOOKUP(ORDERS_TABLE[[#This Row],[CUSTOMER ID]],CUSTOMER!$A$1:$A$501,CUSTOMER!$J$1:$J$501,,0)</f>
        <v>Gold</v>
      </c>
      <c r="O198" s="37">
        <v>2629</v>
      </c>
      <c r="P198" s="39">
        <v>4306</v>
      </c>
    </row>
    <row r="199" spans="1:16" x14ac:dyDescent="0.3">
      <c r="A199" s="7" t="s">
        <v>1738</v>
      </c>
      <c r="B199" s="24">
        <v>45083</v>
      </c>
      <c r="C199" s="1" t="s">
        <v>656</v>
      </c>
      <c r="D199" s="1" t="s">
        <v>2239</v>
      </c>
      <c r="E199" s="1">
        <v>9</v>
      </c>
      <c r="F199" s="1" t="str">
        <f>_xlfn.XLOOKUP(C199,CUSTOMER!$A$1:$A$501,CUSTOMER!$B$1:$B$501,,0)</f>
        <v>Varun Varma</v>
      </c>
      <c r="G199" s="1" t="str">
        <f>_xlfn.XLOOKUP(C199,CUSTOMER!$A$1:$A$501,CUSTOMER!$E$1:$E$501,,0)</f>
        <v>customer211@example.com</v>
      </c>
      <c r="H199" s="1" t="str">
        <f>_xlfn.XLOOKUP(C199,CUSTOMER!$A$1:$A$501,CUSTOMER!$G$1:$G$501,,0)</f>
        <v>Kolkata</v>
      </c>
      <c r="I199" s="1" t="str">
        <f>INDEX(PRODUCT!$A$1:$G$501, MATCH(ORDERS!$D212, PRODUCT!$A$1:$A$501, 0), MATCH(ORDERS!I$1, PRODUCT!$A$1:$G$1, 0))</f>
        <v>Headphones</v>
      </c>
      <c r="J199" s="1" t="str">
        <f>INDEX(PRODUCT!$A$1:$G$501, MATCH(ORDERS!$D212, PRODUCT!$A$1:$A$501, 0), MATCH(ORDERS!J$1, PRODUCT!$A$1:$G$1, 0))</f>
        <v>Card</v>
      </c>
      <c r="K199" s="1" t="str">
        <f>INDEX(PRODUCT!$A$1:$G$501, MATCH(ORDERS!$D212, PRODUCT!$A$1:$A$501, 0), MATCH(ORDERS!K$1, PRODUCT!$A$1:$G$1, 0))</f>
        <v>Female</v>
      </c>
      <c r="L199" s="10">
        <f>INDEX(PRODUCT!$A$1:$G$501, MATCH(ORDERS!$D212, PRODUCT!$A$1:$A$501, 0), MATCH(ORDERS!L$1, PRODUCT!$A$1:$G$1, 0))</f>
        <v>1107</v>
      </c>
      <c r="M199" s="12">
        <f t="shared" si="3"/>
        <v>9963</v>
      </c>
      <c r="N199" s="1" t="str">
        <f>_xlfn.XLOOKUP(ORDERS_TABLE[[#This Row],[CUSTOMER ID]],CUSTOMER!$A$1:$A$501,CUSTOMER!$J$1:$J$501,,0)</f>
        <v>Bronze</v>
      </c>
      <c r="O199" s="37">
        <v>4599</v>
      </c>
      <c r="P199" s="39">
        <v>4185</v>
      </c>
    </row>
    <row r="200" spans="1:16" x14ac:dyDescent="0.3">
      <c r="A200" s="7" t="s">
        <v>1886</v>
      </c>
      <c r="B200" s="24">
        <v>45084</v>
      </c>
      <c r="C200" s="1" t="s">
        <v>1100</v>
      </c>
      <c r="D200" s="1" t="s">
        <v>2387</v>
      </c>
      <c r="E200" s="1">
        <v>10</v>
      </c>
      <c r="F200" s="1" t="str">
        <f>_xlfn.XLOOKUP(C200,CUSTOMER!$A$1:$A$501,CUSTOMER!$B$1:$B$501,,0)</f>
        <v>Niyati Gokhale</v>
      </c>
      <c r="G200" s="1" t="str">
        <f>_xlfn.XLOOKUP(C200,CUSTOMER!$A$1:$A$501,CUSTOMER!$E$1:$E$501,,0)</f>
        <v>customer359@example.com</v>
      </c>
      <c r="H200" s="1" t="str">
        <f>_xlfn.XLOOKUP(C200,CUSTOMER!$A$1:$A$501,CUSTOMER!$G$1:$G$501,,0)</f>
        <v>Bangalore</v>
      </c>
      <c r="I200" s="1" t="str">
        <f>INDEX(PRODUCT!$A$1:$G$501, MATCH(ORDERS!$D360, PRODUCT!$A$1:$A$501, 0), MATCH(ORDERS!I$1, PRODUCT!$A$1:$G$1, 0))</f>
        <v>Laptop</v>
      </c>
      <c r="J200" s="1" t="str">
        <f>INDEX(PRODUCT!$A$1:$G$501, MATCH(ORDERS!$D360, PRODUCT!$A$1:$A$501, 0), MATCH(ORDERS!J$1, PRODUCT!$A$1:$G$1, 0))</f>
        <v>Cash</v>
      </c>
      <c r="K200" s="1" t="str">
        <f>INDEX(PRODUCT!$A$1:$G$501, MATCH(ORDERS!$D360, PRODUCT!$A$1:$A$501, 0), MATCH(ORDERS!K$1, PRODUCT!$A$1:$G$1, 0))</f>
        <v>Male</v>
      </c>
      <c r="L200" s="10">
        <f>INDEX(PRODUCT!$A$1:$G$501, MATCH(ORDERS!$D360, PRODUCT!$A$1:$A$501, 0), MATCH(ORDERS!L$1, PRODUCT!$A$1:$G$1, 0))</f>
        <v>116</v>
      </c>
      <c r="M200" s="12">
        <f t="shared" si="3"/>
        <v>1160</v>
      </c>
      <c r="N200" s="1" t="str">
        <f>_xlfn.XLOOKUP(ORDERS_TABLE[[#This Row],[CUSTOMER ID]],CUSTOMER!$A$1:$A$501,CUSTOMER!$J$1:$J$501,,0)</f>
        <v>Silver</v>
      </c>
      <c r="O200" s="37">
        <v>2945</v>
      </c>
      <c r="P200" s="39">
        <v>4467</v>
      </c>
    </row>
    <row r="201" spans="1:16" x14ac:dyDescent="0.3">
      <c r="A201" s="7" t="s">
        <v>1794</v>
      </c>
      <c r="B201" s="24">
        <v>45085</v>
      </c>
      <c r="C201" s="1" t="s">
        <v>824</v>
      </c>
      <c r="D201" s="1" t="s">
        <v>2295</v>
      </c>
      <c r="E201" s="1">
        <v>7</v>
      </c>
      <c r="F201" s="1" t="str">
        <f>_xlfn.XLOOKUP(C201,CUSTOMER!$A$1:$A$501,CUSTOMER!$B$1:$B$501,,0)</f>
        <v>Suhani Garg</v>
      </c>
      <c r="G201" s="1" t="str">
        <f>_xlfn.XLOOKUP(C201,CUSTOMER!$A$1:$A$501,CUSTOMER!$E$1:$E$501,,0)</f>
        <v>customer267@example.com</v>
      </c>
      <c r="H201" s="1" t="str">
        <f>_xlfn.XLOOKUP(C201,CUSTOMER!$A$1:$A$501,CUSTOMER!$G$1:$G$501,,0)</f>
        <v>Mumbai</v>
      </c>
      <c r="I201" s="1" t="str">
        <f>INDEX(PRODUCT!$A$1:$G$501, MATCH(ORDERS!$D268, PRODUCT!$A$1:$A$501, 0), MATCH(ORDERS!I$1, PRODUCT!$A$1:$G$1, 0))</f>
        <v>Tablet</v>
      </c>
      <c r="J201" s="1" t="str">
        <f>INDEX(PRODUCT!$A$1:$G$501, MATCH(ORDERS!$D268, PRODUCT!$A$1:$A$501, 0), MATCH(ORDERS!J$1, PRODUCT!$A$1:$G$1, 0))</f>
        <v>Card</v>
      </c>
      <c r="K201" s="1" t="str">
        <f>INDEX(PRODUCT!$A$1:$G$501, MATCH(ORDERS!$D268, PRODUCT!$A$1:$A$501, 0), MATCH(ORDERS!K$1, PRODUCT!$A$1:$G$1, 0))</f>
        <v>Female</v>
      </c>
      <c r="L201" s="10">
        <f>INDEX(PRODUCT!$A$1:$G$501, MATCH(ORDERS!$D268, PRODUCT!$A$1:$A$501, 0), MATCH(ORDERS!L$1, PRODUCT!$A$1:$G$1, 0))</f>
        <v>365</v>
      </c>
      <c r="M201" s="12">
        <f t="shared" si="3"/>
        <v>2555</v>
      </c>
      <c r="N201" s="1" t="str">
        <f>_xlfn.XLOOKUP(ORDERS_TABLE[[#This Row],[CUSTOMER ID]],CUSTOMER!$A$1:$A$501,CUSTOMER!$J$1:$J$501,,0)</f>
        <v>Gold</v>
      </c>
      <c r="O201" s="37">
        <v>2909</v>
      </c>
      <c r="P201" s="39">
        <v>4186</v>
      </c>
    </row>
    <row r="202" spans="1:16" x14ac:dyDescent="0.3">
      <c r="A202" s="7" t="s">
        <v>1999</v>
      </c>
      <c r="B202" s="24">
        <v>45086</v>
      </c>
      <c r="C202" s="1" t="s">
        <v>1439</v>
      </c>
      <c r="D202" s="1" t="s">
        <v>2500</v>
      </c>
      <c r="E202" s="1">
        <v>6</v>
      </c>
      <c r="F202" s="1" t="str">
        <f>_xlfn.XLOOKUP(C202,CUSTOMER!$A$1:$A$501,CUSTOMER!$B$1:$B$501,,0)</f>
        <v>Chetan Sahu</v>
      </c>
      <c r="G202" s="1" t="str">
        <f>_xlfn.XLOOKUP(C202,CUSTOMER!$A$1:$A$501,CUSTOMER!$E$1:$E$501,,0)</f>
        <v>customer472@example.com</v>
      </c>
      <c r="H202" s="1" t="str">
        <f>_xlfn.XLOOKUP(C202,CUSTOMER!$A$1:$A$501,CUSTOMER!$G$1:$G$501,,0)</f>
        <v>Mumbai</v>
      </c>
      <c r="I202" s="1" t="str">
        <f>INDEX(PRODUCT!$A$1:$G$501, MATCH(ORDERS!$D473, PRODUCT!$A$1:$A$501, 0), MATCH(ORDERS!I$1, PRODUCT!$A$1:$G$1, 0))</f>
        <v>Laptop</v>
      </c>
      <c r="J202" s="1" t="str">
        <f>INDEX(PRODUCT!$A$1:$G$501, MATCH(ORDERS!$D473, PRODUCT!$A$1:$A$501, 0), MATCH(ORDERS!J$1, PRODUCT!$A$1:$G$1, 0))</f>
        <v>UPI</v>
      </c>
      <c r="K202" s="1" t="str">
        <f>INDEX(PRODUCT!$A$1:$G$501, MATCH(ORDERS!$D473, PRODUCT!$A$1:$A$501, 0), MATCH(ORDERS!K$1, PRODUCT!$A$1:$G$1, 0))</f>
        <v>Female</v>
      </c>
      <c r="L202" s="10">
        <f>INDEX(PRODUCT!$A$1:$G$501, MATCH(ORDERS!$D473, PRODUCT!$A$1:$A$501, 0), MATCH(ORDERS!L$1, PRODUCT!$A$1:$G$1, 0))</f>
        <v>1145</v>
      </c>
      <c r="M202" s="12">
        <f t="shared" si="3"/>
        <v>6870</v>
      </c>
      <c r="N202" s="1" t="str">
        <f>_xlfn.XLOOKUP(ORDERS_TABLE[[#This Row],[CUSTOMER ID]],CUSTOMER!$A$1:$A$501,CUSTOMER!$J$1:$J$501,,0)</f>
        <v>Gold</v>
      </c>
      <c r="O202" s="37">
        <v>4737</v>
      </c>
      <c r="P202" s="39">
        <v>4110</v>
      </c>
    </row>
    <row r="203" spans="1:16" x14ac:dyDescent="0.3">
      <c r="A203" s="7" t="s">
        <v>1892</v>
      </c>
      <c r="B203" s="24">
        <v>45091</v>
      </c>
      <c r="C203" s="1" t="s">
        <v>1118</v>
      </c>
      <c r="D203" s="1" t="s">
        <v>2393</v>
      </c>
      <c r="E203" s="1">
        <v>8</v>
      </c>
      <c r="F203" s="1" t="str">
        <f>_xlfn.XLOOKUP(C203,CUSTOMER!$A$1:$A$501,CUSTOMER!$B$1:$B$501,,0)</f>
        <v>Yash Bansal</v>
      </c>
      <c r="G203" s="1" t="str">
        <f>_xlfn.XLOOKUP(C203,CUSTOMER!$A$1:$A$501,CUSTOMER!$E$1:$E$501,,0)</f>
        <v>customer365@example.com</v>
      </c>
      <c r="H203" s="1" t="str">
        <f>_xlfn.XLOOKUP(C203,CUSTOMER!$A$1:$A$501,CUSTOMER!$G$1:$G$501,,0)</f>
        <v>Hyderabad</v>
      </c>
      <c r="I203" s="1" t="str">
        <f>INDEX(PRODUCT!$A$1:$G$501, MATCH(ORDERS!$D366, PRODUCT!$A$1:$A$501, 0), MATCH(ORDERS!I$1, PRODUCT!$A$1:$G$1, 0))</f>
        <v>Mobile</v>
      </c>
      <c r="J203" s="1" t="str">
        <f>INDEX(PRODUCT!$A$1:$G$501, MATCH(ORDERS!$D366, PRODUCT!$A$1:$A$501, 0), MATCH(ORDERS!J$1, PRODUCT!$A$1:$G$1, 0))</f>
        <v>UPI</v>
      </c>
      <c r="K203" s="1" t="str">
        <f>INDEX(PRODUCT!$A$1:$G$501, MATCH(ORDERS!$D366, PRODUCT!$A$1:$A$501, 0), MATCH(ORDERS!K$1, PRODUCT!$A$1:$G$1, 0))</f>
        <v>Male</v>
      </c>
      <c r="L203" s="10">
        <f>INDEX(PRODUCT!$A$1:$G$501, MATCH(ORDERS!$D366, PRODUCT!$A$1:$A$501, 0), MATCH(ORDERS!L$1, PRODUCT!$A$1:$G$1, 0))</f>
        <v>1968</v>
      </c>
      <c r="M203" s="12">
        <f t="shared" si="3"/>
        <v>15744</v>
      </c>
      <c r="N203" s="1" t="str">
        <f>_xlfn.XLOOKUP(ORDERS_TABLE[[#This Row],[CUSTOMER ID]],CUSTOMER!$A$1:$A$501,CUSTOMER!$J$1:$J$501,,0)</f>
        <v>Bronze</v>
      </c>
      <c r="O203" s="37">
        <v>3859</v>
      </c>
      <c r="P203" s="39">
        <v>4435</v>
      </c>
    </row>
    <row r="204" spans="1:16" x14ac:dyDescent="0.3">
      <c r="A204" s="7" t="s">
        <v>1938</v>
      </c>
      <c r="B204" s="24">
        <v>45097</v>
      </c>
      <c r="C204" s="1" t="s">
        <v>1256</v>
      </c>
      <c r="D204" s="1" t="s">
        <v>2439</v>
      </c>
      <c r="E204" s="1">
        <v>4</v>
      </c>
      <c r="F204" s="1" t="str">
        <f>_xlfn.XLOOKUP(C204,CUSTOMER!$A$1:$A$501,CUSTOMER!$B$1:$B$501,,0)</f>
        <v>Charvi Goyal</v>
      </c>
      <c r="G204" s="1" t="str">
        <f>_xlfn.XLOOKUP(C204,CUSTOMER!$A$1:$A$501,CUSTOMER!$E$1:$E$501,,0)</f>
        <v>customer411@example.com</v>
      </c>
      <c r="H204" s="1" t="str">
        <f>_xlfn.XLOOKUP(C204,CUSTOMER!$A$1:$A$501,CUSTOMER!$G$1:$G$501,,0)</f>
        <v>Bangalore</v>
      </c>
      <c r="I204" s="1" t="str">
        <f>INDEX(PRODUCT!$A$1:$G$501, MATCH(ORDERS!$D412, PRODUCT!$A$1:$A$501, 0), MATCH(ORDERS!I$1, PRODUCT!$A$1:$G$1, 0))</f>
        <v>Mobile</v>
      </c>
      <c r="J204" s="1" t="str">
        <f>INDEX(PRODUCT!$A$1:$G$501, MATCH(ORDERS!$D412, PRODUCT!$A$1:$A$501, 0), MATCH(ORDERS!J$1, PRODUCT!$A$1:$G$1, 0))</f>
        <v>Cash</v>
      </c>
      <c r="K204" s="1" t="str">
        <f>INDEX(PRODUCT!$A$1:$G$501, MATCH(ORDERS!$D412, PRODUCT!$A$1:$A$501, 0), MATCH(ORDERS!K$1, PRODUCT!$A$1:$G$1, 0))</f>
        <v>Male</v>
      </c>
      <c r="L204" s="10">
        <f>INDEX(PRODUCT!$A$1:$G$501, MATCH(ORDERS!$D412, PRODUCT!$A$1:$A$501, 0), MATCH(ORDERS!L$1, PRODUCT!$A$1:$G$1, 0))</f>
        <v>1268</v>
      </c>
      <c r="M204" s="12">
        <f t="shared" si="3"/>
        <v>5072</v>
      </c>
      <c r="N204" s="1" t="str">
        <f>_xlfn.XLOOKUP(ORDERS_TABLE[[#This Row],[CUSTOMER ID]],CUSTOMER!$A$1:$A$501,CUSTOMER!$J$1:$J$501,,0)</f>
        <v>Gold</v>
      </c>
      <c r="O204" s="37">
        <v>2358</v>
      </c>
      <c r="P204" s="39">
        <v>4138</v>
      </c>
    </row>
    <row r="205" spans="1:16" x14ac:dyDescent="0.3">
      <c r="A205" s="7" t="s">
        <v>1823</v>
      </c>
      <c r="B205" s="24">
        <v>45097</v>
      </c>
      <c r="C205" s="1" t="s">
        <v>911</v>
      </c>
      <c r="D205" s="1" t="s">
        <v>2324</v>
      </c>
      <c r="E205" s="1">
        <v>7</v>
      </c>
      <c r="F205" s="1" t="str">
        <f>_xlfn.XLOOKUP(C205,CUSTOMER!$A$1:$A$501,CUSTOMER!$B$1:$B$501,,0)</f>
        <v>Omkar Joshi</v>
      </c>
      <c r="G205" s="1" t="str">
        <f>_xlfn.XLOOKUP(C205,CUSTOMER!$A$1:$A$501,CUSTOMER!$E$1:$E$501,,0)</f>
        <v>customer296@example.com</v>
      </c>
      <c r="H205" s="1" t="str">
        <f>_xlfn.XLOOKUP(C205,CUSTOMER!$A$1:$A$501,CUSTOMER!$G$1:$G$501,,0)</f>
        <v>Pune</v>
      </c>
      <c r="I205" s="1" t="str">
        <f>INDEX(PRODUCT!$A$1:$G$501, MATCH(ORDERS!$D297, PRODUCT!$A$1:$A$501, 0), MATCH(ORDERS!I$1, PRODUCT!$A$1:$G$1, 0))</f>
        <v>Mobile</v>
      </c>
      <c r="J205" s="1" t="str">
        <f>INDEX(PRODUCT!$A$1:$G$501, MATCH(ORDERS!$D297, PRODUCT!$A$1:$A$501, 0), MATCH(ORDERS!J$1, PRODUCT!$A$1:$G$1, 0))</f>
        <v>Card</v>
      </c>
      <c r="K205" s="1" t="str">
        <f>INDEX(PRODUCT!$A$1:$G$501, MATCH(ORDERS!$D297, PRODUCT!$A$1:$A$501, 0), MATCH(ORDERS!K$1, PRODUCT!$A$1:$G$1, 0))</f>
        <v>Male</v>
      </c>
      <c r="L205" s="10">
        <f>INDEX(PRODUCT!$A$1:$G$501, MATCH(ORDERS!$D297, PRODUCT!$A$1:$A$501, 0), MATCH(ORDERS!L$1, PRODUCT!$A$1:$G$1, 0))</f>
        <v>500</v>
      </c>
      <c r="M205" s="12">
        <f t="shared" si="3"/>
        <v>3500</v>
      </c>
      <c r="N205" s="1" t="str">
        <f>_xlfn.XLOOKUP(ORDERS_TABLE[[#This Row],[CUSTOMER ID]],CUSTOMER!$A$1:$A$501,CUSTOMER!$J$1:$J$501,,0)</f>
        <v>Bronze</v>
      </c>
      <c r="O205" s="37">
        <v>2970</v>
      </c>
      <c r="P205" s="39">
        <v>4401</v>
      </c>
    </row>
    <row r="206" spans="1:16" x14ac:dyDescent="0.3">
      <c r="A206" s="7" t="s">
        <v>1545</v>
      </c>
      <c r="B206" s="24">
        <v>45100</v>
      </c>
      <c r="C206" s="1" t="s">
        <v>76</v>
      </c>
      <c r="D206" s="1" t="s">
        <v>2046</v>
      </c>
      <c r="E206" s="1">
        <v>10</v>
      </c>
      <c r="F206" s="1" t="str">
        <f>_xlfn.XLOOKUP(C206,CUSTOMER!$A$1:$A$501,CUSTOMER!$B$1:$B$501,,0)</f>
        <v>Ananya Basu</v>
      </c>
      <c r="G206" s="1" t="str">
        <f>_xlfn.XLOOKUP(C206,CUSTOMER!$A$1:$A$501,CUSTOMER!$E$1:$E$501,,0)</f>
        <v>customer18@example.com</v>
      </c>
      <c r="H206" s="1" t="str">
        <f>_xlfn.XLOOKUP(C206,CUSTOMER!$A$1:$A$501,CUSTOMER!$G$1:$G$501,,0)</f>
        <v>Chennai</v>
      </c>
      <c r="I206" s="1" t="str">
        <f>INDEX(PRODUCT!$A$1:$G$501, MATCH(ORDERS!$D19, PRODUCT!$A$1:$A$501, 0), MATCH(ORDERS!I$1, PRODUCT!$A$1:$G$1, 0))</f>
        <v>Laptop</v>
      </c>
      <c r="J206" s="1" t="str">
        <f>INDEX(PRODUCT!$A$1:$G$501, MATCH(ORDERS!$D19, PRODUCT!$A$1:$A$501, 0), MATCH(ORDERS!J$1, PRODUCT!$A$1:$G$1, 0))</f>
        <v>NetBanking</v>
      </c>
      <c r="K206" s="1" t="str">
        <f>INDEX(PRODUCT!$A$1:$G$501, MATCH(ORDERS!$D19, PRODUCT!$A$1:$A$501, 0), MATCH(ORDERS!K$1, PRODUCT!$A$1:$G$1, 0))</f>
        <v>Male</v>
      </c>
      <c r="L206" s="10">
        <f>INDEX(PRODUCT!$A$1:$G$501, MATCH(ORDERS!$D19, PRODUCT!$A$1:$A$501, 0), MATCH(ORDERS!L$1, PRODUCT!$A$1:$G$1, 0))</f>
        <v>1051</v>
      </c>
      <c r="M206" s="12">
        <f t="shared" si="3"/>
        <v>10510</v>
      </c>
      <c r="N206" s="1" t="str">
        <f>_xlfn.XLOOKUP(ORDERS_TABLE[[#This Row],[CUSTOMER ID]],CUSTOMER!$A$1:$A$501,CUSTOMER!$J$1:$J$501,,0)</f>
        <v>Silver</v>
      </c>
      <c r="O206" s="37">
        <v>3522</v>
      </c>
      <c r="P206" s="39">
        <v>4141</v>
      </c>
    </row>
    <row r="207" spans="1:16" x14ac:dyDescent="0.3">
      <c r="A207" s="7" t="s">
        <v>1667</v>
      </c>
      <c r="B207" s="24">
        <v>45101</v>
      </c>
      <c r="C207" s="1" t="s">
        <v>443</v>
      </c>
      <c r="D207" s="1" t="s">
        <v>2168</v>
      </c>
      <c r="E207" s="1">
        <v>7</v>
      </c>
      <c r="F207" s="1" t="str">
        <f>_xlfn.XLOOKUP(C207,CUSTOMER!$A$1:$A$501,CUSTOMER!$B$1:$B$501,,0)</f>
        <v>Vaishnavi Ahuja</v>
      </c>
      <c r="G207" s="1" t="str">
        <f>_xlfn.XLOOKUP(C207,CUSTOMER!$A$1:$A$501,CUSTOMER!$E$1:$E$501,,0)</f>
        <v>customer140@example.com</v>
      </c>
      <c r="H207" s="1" t="str">
        <f>_xlfn.XLOOKUP(C207,CUSTOMER!$A$1:$A$501,CUSTOMER!$G$1:$G$501,,0)</f>
        <v>Hyderabad</v>
      </c>
      <c r="I207" s="1" t="str">
        <f>INDEX(PRODUCT!$A$1:$G$501, MATCH(ORDERS!$D141, PRODUCT!$A$1:$A$501, 0), MATCH(ORDERS!I$1, PRODUCT!$A$1:$G$1, 0))</f>
        <v>Laptop</v>
      </c>
      <c r="J207" s="1" t="str">
        <f>INDEX(PRODUCT!$A$1:$G$501, MATCH(ORDERS!$D141, PRODUCT!$A$1:$A$501, 0), MATCH(ORDERS!J$1, PRODUCT!$A$1:$G$1, 0))</f>
        <v>UPI</v>
      </c>
      <c r="K207" s="1" t="str">
        <f>INDEX(PRODUCT!$A$1:$G$501, MATCH(ORDERS!$D141, PRODUCT!$A$1:$A$501, 0), MATCH(ORDERS!K$1, PRODUCT!$A$1:$G$1, 0))</f>
        <v>Male</v>
      </c>
      <c r="L207" s="10">
        <f>INDEX(PRODUCT!$A$1:$G$501, MATCH(ORDERS!$D141, PRODUCT!$A$1:$A$501, 0), MATCH(ORDERS!L$1, PRODUCT!$A$1:$G$1, 0))</f>
        <v>1612</v>
      </c>
      <c r="M207" s="12">
        <f t="shared" si="3"/>
        <v>11284</v>
      </c>
      <c r="N207" s="1" t="str">
        <f>_xlfn.XLOOKUP(ORDERS_TABLE[[#This Row],[CUSTOMER ID]],CUSTOMER!$A$1:$A$501,CUSTOMER!$J$1:$J$501,,0)</f>
        <v>Gold</v>
      </c>
      <c r="O207" s="37">
        <v>4963</v>
      </c>
      <c r="P207" s="39">
        <v>4463</v>
      </c>
    </row>
    <row r="208" spans="1:16" x14ac:dyDescent="0.3">
      <c r="A208" s="7" t="s">
        <v>1971</v>
      </c>
      <c r="B208" s="24">
        <v>45101</v>
      </c>
      <c r="C208" s="1" t="s">
        <v>1355</v>
      </c>
      <c r="D208" s="1" t="s">
        <v>2472</v>
      </c>
      <c r="E208" s="1">
        <v>4</v>
      </c>
      <c r="F208" s="1" t="str">
        <f>_xlfn.XLOOKUP(C208,CUSTOMER!$A$1:$A$501,CUSTOMER!$B$1:$B$501,,0)</f>
        <v>Charvi Upadhyay</v>
      </c>
      <c r="G208" s="1" t="str">
        <f>_xlfn.XLOOKUP(C208,CUSTOMER!$A$1:$A$501,CUSTOMER!$E$1:$E$501,,0)</f>
        <v>customer444@example.com</v>
      </c>
      <c r="H208" s="1" t="str">
        <f>_xlfn.XLOOKUP(C208,CUSTOMER!$A$1:$A$501,CUSTOMER!$G$1:$G$501,,0)</f>
        <v>Pune</v>
      </c>
      <c r="I208" s="1" t="str">
        <f>INDEX(PRODUCT!$A$1:$G$501, MATCH(ORDERS!$D445, PRODUCT!$A$1:$A$501, 0), MATCH(ORDERS!I$1, PRODUCT!$A$1:$G$1, 0))</f>
        <v>Tablet</v>
      </c>
      <c r="J208" s="1" t="str">
        <f>INDEX(PRODUCT!$A$1:$G$501, MATCH(ORDERS!$D445, PRODUCT!$A$1:$A$501, 0), MATCH(ORDERS!J$1, PRODUCT!$A$1:$G$1, 0))</f>
        <v>Cash</v>
      </c>
      <c r="K208" s="1" t="str">
        <f>INDEX(PRODUCT!$A$1:$G$501, MATCH(ORDERS!$D445, PRODUCT!$A$1:$A$501, 0), MATCH(ORDERS!K$1, PRODUCT!$A$1:$G$1, 0))</f>
        <v>Female</v>
      </c>
      <c r="L208" s="10">
        <f>INDEX(PRODUCT!$A$1:$G$501, MATCH(ORDERS!$D445, PRODUCT!$A$1:$A$501, 0), MATCH(ORDERS!L$1, PRODUCT!$A$1:$G$1, 0))</f>
        <v>1549</v>
      </c>
      <c r="M208" s="12">
        <f t="shared" si="3"/>
        <v>6196</v>
      </c>
      <c r="N208" s="1" t="str">
        <f>_xlfn.XLOOKUP(ORDERS_TABLE[[#This Row],[CUSTOMER ID]],CUSTOMER!$A$1:$A$501,CUSTOMER!$J$1:$J$501,,0)</f>
        <v>Silver</v>
      </c>
      <c r="O208" s="37">
        <v>2763</v>
      </c>
      <c r="P208" s="39">
        <v>4069</v>
      </c>
    </row>
    <row r="209" spans="1:16" x14ac:dyDescent="0.3">
      <c r="A209" s="7" t="s">
        <v>2012</v>
      </c>
      <c r="B209" s="24">
        <v>45104</v>
      </c>
      <c r="C209" s="1" t="s">
        <v>1478</v>
      </c>
      <c r="D209" s="1" t="s">
        <v>2513</v>
      </c>
      <c r="E209" s="1">
        <v>4</v>
      </c>
      <c r="F209" s="1" t="str">
        <f>_xlfn.XLOOKUP(C209,CUSTOMER!$A$1:$A$501,CUSTOMER!$B$1:$B$501,,0)</f>
        <v>Neha Sen</v>
      </c>
      <c r="G209" s="1" t="str">
        <f>_xlfn.XLOOKUP(C209,CUSTOMER!$A$1:$A$501,CUSTOMER!$E$1:$E$501,,0)</f>
        <v>customer485@example.com</v>
      </c>
      <c r="H209" s="1" t="str">
        <f>_xlfn.XLOOKUP(C209,CUSTOMER!$A$1:$A$501,CUSTOMER!$G$1:$G$501,,0)</f>
        <v>Delhi</v>
      </c>
      <c r="I209" s="1" t="str">
        <f>INDEX(PRODUCT!$A$1:$G$501, MATCH(ORDERS!$D486, PRODUCT!$A$1:$A$501, 0), MATCH(ORDERS!I$1, PRODUCT!$A$1:$G$1, 0))</f>
        <v>Laptop</v>
      </c>
      <c r="J209" s="1" t="str">
        <f>INDEX(PRODUCT!$A$1:$G$501, MATCH(ORDERS!$D486, PRODUCT!$A$1:$A$501, 0), MATCH(ORDERS!J$1, PRODUCT!$A$1:$G$1, 0))</f>
        <v>Card</v>
      </c>
      <c r="K209" s="1" t="str">
        <f>INDEX(PRODUCT!$A$1:$G$501, MATCH(ORDERS!$D486, PRODUCT!$A$1:$A$501, 0), MATCH(ORDERS!K$1, PRODUCT!$A$1:$G$1, 0))</f>
        <v>Male</v>
      </c>
      <c r="L209" s="10">
        <f>INDEX(PRODUCT!$A$1:$G$501, MATCH(ORDERS!$D486, PRODUCT!$A$1:$A$501, 0), MATCH(ORDERS!L$1, PRODUCT!$A$1:$G$1, 0))</f>
        <v>1025</v>
      </c>
      <c r="M209" s="12">
        <f t="shared" si="3"/>
        <v>4100</v>
      </c>
      <c r="N209" s="1" t="str">
        <f>_xlfn.XLOOKUP(ORDERS_TABLE[[#This Row],[CUSTOMER ID]],CUSTOMER!$A$1:$A$501,CUSTOMER!$J$1:$J$501,,0)</f>
        <v>Bronze</v>
      </c>
      <c r="O209" s="37">
        <v>3088</v>
      </c>
      <c r="P209" s="39">
        <v>4103</v>
      </c>
    </row>
    <row r="210" spans="1:16" x14ac:dyDescent="0.3">
      <c r="A210" s="7" t="s">
        <v>1564</v>
      </c>
      <c r="B210" s="24">
        <v>45108</v>
      </c>
      <c r="C210" s="1" t="s">
        <v>134</v>
      </c>
      <c r="D210" s="1" t="s">
        <v>2065</v>
      </c>
      <c r="E210" s="1">
        <v>4</v>
      </c>
      <c r="F210" s="1" t="str">
        <f>_xlfn.XLOOKUP(C210,CUSTOMER!$A$1:$A$501,CUSTOMER!$B$1:$B$501,,0)</f>
        <v>Yash Reddy</v>
      </c>
      <c r="G210" s="1" t="str">
        <f>_xlfn.XLOOKUP(C210,CUSTOMER!$A$1:$A$501,CUSTOMER!$E$1:$E$501,,0)</f>
        <v>customer37@example.com</v>
      </c>
      <c r="H210" s="1" t="str">
        <f>_xlfn.XLOOKUP(C210,CUSTOMER!$A$1:$A$501,CUSTOMER!$G$1:$G$501,,0)</f>
        <v>Mumbai</v>
      </c>
      <c r="I210" s="1" t="str">
        <f>INDEX(PRODUCT!$A$1:$G$501, MATCH(ORDERS!$D38, PRODUCT!$A$1:$A$501, 0), MATCH(ORDERS!I$1, PRODUCT!$A$1:$G$1, 0))</f>
        <v>Smartwatch</v>
      </c>
      <c r="J210" s="1" t="str">
        <f>INDEX(PRODUCT!$A$1:$G$501, MATCH(ORDERS!$D38, PRODUCT!$A$1:$A$501, 0), MATCH(ORDERS!J$1, PRODUCT!$A$1:$G$1, 0))</f>
        <v>Cash</v>
      </c>
      <c r="K210" s="1" t="str">
        <f>INDEX(PRODUCT!$A$1:$G$501, MATCH(ORDERS!$D38, PRODUCT!$A$1:$A$501, 0), MATCH(ORDERS!K$1, PRODUCT!$A$1:$G$1, 0))</f>
        <v>Male</v>
      </c>
      <c r="L210" s="10">
        <f>INDEX(PRODUCT!$A$1:$G$501, MATCH(ORDERS!$D38, PRODUCT!$A$1:$A$501, 0), MATCH(ORDERS!L$1, PRODUCT!$A$1:$G$1, 0))</f>
        <v>1015</v>
      </c>
      <c r="M210" s="12">
        <f t="shared" si="3"/>
        <v>4060</v>
      </c>
      <c r="N210" s="1" t="str">
        <f>_xlfn.XLOOKUP(ORDERS_TABLE[[#This Row],[CUSTOMER ID]],CUSTOMER!$A$1:$A$501,CUSTOMER!$J$1:$J$501,,0)</f>
        <v>Silver</v>
      </c>
      <c r="O210" s="37">
        <v>4373</v>
      </c>
      <c r="P210" s="39">
        <v>4343</v>
      </c>
    </row>
    <row r="211" spans="1:16" x14ac:dyDescent="0.3">
      <c r="A211" s="7" t="s">
        <v>1772</v>
      </c>
      <c r="B211" s="24">
        <v>45108</v>
      </c>
      <c r="C211" s="1" t="s">
        <v>758</v>
      </c>
      <c r="D211" s="1" t="s">
        <v>2273</v>
      </c>
      <c r="E211" s="1">
        <v>9</v>
      </c>
      <c r="F211" s="1" t="str">
        <f>_xlfn.XLOOKUP(C211,CUSTOMER!$A$1:$A$501,CUSTOMER!$B$1:$B$501,,0)</f>
        <v>Sandeep Panigrahi</v>
      </c>
      <c r="G211" s="1" t="str">
        <f>_xlfn.XLOOKUP(C211,CUSTOMER!$A$1:$A$501,CUSTOMER!$E$1:$E$501,,0)</f>
        <v>customer245@example.com</v>
      </c>
      <c r="H211" s="1" t="str">
        <f>_xlfn.XLOOKUP(C211,CUSTOMER!$A$1:$A$501,CUSTOMER!$G$1:$G$501,,0)</f>
        <v>Mumbai</v>
      </c>
      <c r="I211" s="1" t="str">
        <f>INDEX(PRODUCT!$A$1:$G$501, MATCH(ORDERS!$D246, PRODUCT!$A$1:$A$501, 0), MATCH(ORDERS!I$1, PRODUCT!$A$1:$G$1, 0))</f>
        <v>Laptop</v>
      </c>
      <c r="J211" s="1" t="str">
        <f>INDEX(PRODUCT!$A$1:$G$501, MATCH(ORDERS!$D246, PRODUCT!$A$1:$A$501, 0), MATCH(ORDERS!J$1, PRODUCT!$A$1:$G$1, 0))</f>
        <v>Cash</v>
      </c>
      <c r="K211" s="1" t="str">
        <f>INDEX(PRODUCT!$A$1:$G$501, MATCH(ORDERS!$D246, PRODUCT!$A$1:$A$501, 0), MATCH(ORDERS!K$1, PRODUCT!$A$1:$G$1, 0))</f>
        <v>Female</v>
      </c>
      <c r="L211" s="10">
        <f>INDEX(PRODUCT!$A$1:$G$501, MATCH(ORDERS!$D246, PRODUCT!$A$1:$A$501, 0), MATCH(ORDERS!L$1, PRODUCT!$A$1:$G$1, 0))</f>
        <v>518</v>
      </c>
      <c r="M211" s="12">
        <f t="shared" si="3"/>
        <v>4662</v>
      </c>
      <c r="N211" s="1" t="str">
        <f>_xlfn.XLOOKUP(ORDERS_TABLE[[#This Row],[CUSTOMER ID]],CUSTOMER!$A$1:$A$501,CUSTOMER!$J$1:$J$501,,0)</f>
        <v>Gold</v>
      </c>
      <c r="O211" s="37">
        <v>2862</v>
      </c>
      <c r="P211" s="39">
        <v>4482</v>
      </c>
    </row>
    <row r="212" spans="1:16" x14ac:dyDescent="0.3">
      <c r="A212" s="7" t="s">
        <v>1889</v>
      </c>
      <c r="B212" s="24">
        <v>45111</v>
      </c>
      <c r="C212" s="1" t="s">
        <v>1109</v>
      </c>
      <c r="D212" s="1" t="s">
        <v>2390</v>
      </c>
      <c r="E212" s="1">
        <v>7</v>
      </c>
      <c r="F212" s="1" t="str">
        <f>_xlfn.XLOOKUP(C212,CUSTOMER!$A$1:$A$501,CUSTOMER!$B$1:$B$501,,0)</f>
        <v>Amit Iyengar</v>
      </c>
      <c r="G212" s="1" t="str">
        <f>_xlfn.XLOOKUP(C212,CUSTOMER!$A$1:$A$501,CUSTOMER!$E$1:$E$501,,0)</f>
        <v>customer362@example.com</v>
      </c>
      <c r="H212" s="1" t="str">
        <f>_xlfn.XLOOKUP(C212,CUSTOMER!$A$1:$A$501,CUSTOMER!$G$1:$G$501,,0)</f>
        <v>Hyderabad</v>
      </c>
      <c r="I212" s="1" t="str">
        <f>INDEX(PRODUCT!$A$1:$G$501, MATCH(ORDERS!$D363, PRODUCT!$A$1:$A$501, 0), MATCH(ORDERS!I$1, PRODUCT!$A$1:$G$1, 0))</f>
        <v>Laptop</v>
      </c>
      <c r="J212" s="1" t="str">
        <f>INDEX(PRODUCT!$A$1:$G$501, MATCH(ORDERS!$D363, PRODUCT!$A$1:$A$501, 0), MATCH(ORDERS!J$1, PRODUCT!$A$1:$G$1, 0))</f>
        <v>Cash</v>
      </c>
      <c r="K212" s="1" t="str">
        <f>INDEX(PRODUCT!$A$1:$G$501, MATCH(ORDERS!$D363, PRODUCT!$A$1:$A$501, 0), MATCH(ORDERS!K$1, PRODUCT!$A$1:$G$1, 0))</f>
        <v>Female</v>
      </c>
      <c r="L212" s="10">
        <f>INDEX(PRODUCT!$A$1:$G$501, MATCH(ORDERS!$D363, PRODUCT!$A$1:$A$501, 0), MATCH(ORDERS!L$1, PRODUCT!$A$1:$G$1, 0))</f>
        <v>1558</v>
      </c>
      <c r="M212" s="12">
        <f t="shared" si="3"/>
        <v>10906</v>
      </c>
      <c r="N212" s="1" t="str">
        <f>_xlfn.XLOOKUP(ORDERS_TABLE[[#This Row],[CUSTOMER ID]],CUSTOMER!$A$1:$A$501,CUSTOMER!$J$1:$J$501,,0)</f>
        <v>Bronze</v>
      </c>
      <c r="O212" s="37">
        <v>2663</v>
      </c>
      <c r="P212" s="39">
        <v>4374</v>
      </c>
    </row>
    <row r="213" spans="1:16" x14ac:dyDescent="0.3">
      <c r="A213" s="7" t="s">
        <v>1798</v>
      </c>
      <c r="B213" s="24">
        <v>45118</v>
      </c>
      <c r="C213" s="1" t="s">
        <v>836</v>
      </c>
      <c r="D213" s="1" t="s">
        <v>2299</v>
      </c>
      <c r="E213" s="1">
        <v>5</v>
      </c>
      <c r="F213" s="1" t="str">
        <f>_xlfn.XLOOKUP(C213,CUSTOMER!$A$1:$A$501,CUSTOMER!$B$1:$B$501,,0)</f>
        <v>Juhi Naidu</v>
      </c>
      <c r="G213" s="1" t="str">
        <f>_xlfn.XLOOKUP(C213,CUSTOMER!$A$1:$A$501,CUSTOMER!$E$1:$E$501,,0)</f>
        <v>customer271@example.com</v>
      </c>
      <c r="H213" s="1" t="str">
        <f>_xlfn.XLOOKUP(C213,CUSTOMER!$A$1:$A$501,CUSTOMER!$G$1:$G$501,,0)</f>
        <v>Bangalore</v>
      </c>
      <c r="I213" s="1" t="str">
        <f>INDEX(PRODUCT!$A$1:$G$501, MATCH(ORDERS!$D272, PRODUCT!$A$1:$A$501, 0), MATCH(ORDERS!I$1, PRODUCT!$A$1:$G$1, 0))</f>
        <v>Mobile</v>
      </c>
      <c r="J213" s="1" t="str">
        <f>INDEX(PRODUCT!$A$1:$G$501, MATCH(ORDERS!$D272, PRODUCT!$A$1:$A$501, 0), MATCH(ORDERS!J$1, PRODUCT!$A$1:$G$1, 0))</f>
        <v>NetBanking</v>
      </c>
      <c r="K213" s="1" t="str">
        <f>INDEX(PRODUCT!$A$1:$G$501, MATCH(ORDERS!$D272, PRODUCT!$A$1:$A$501, 0), MATCH(ORDERS!K$1, PRODUCT!$A$1:$G$1, 0))</f>
        <v>Male</v>
      </c>
      <c r="L213" s="10">
        <f>INDEX(PRODUCT!$A$1:$G$501, MATCH(ORDERS!$D272, PRODUCT!$A$1:$A$501, 0), MATCH(ORDERS!L$1, PRODUCT!$A$1:$G$1, 0))</f>
        <v>1156</v>
      </c>
      <c r="M213" s="12">
        <f t="shared" si="3"/>
        <v>5780</v>
      </c>
      <c r="N213" s="1" t="str">
        <f>_xlfn.XLOOKUP(ORDERS_TABLE[[#This Row],[CUSTOMER ID]],CUSTOMER!$A$1:$A$501,CUSTOMER!$J$1:$J$501,,0)</f>
        <v>Bronze</v>
      </c>
      <c r="O213" s="37">
        <v>3396</v>
      </c>
      <c r="P213" s="39">
        <v>4244</v>
      </c>
    </row>
    <row r="214" spans="1:16" x14ac:dyDescent="0.3">
      <c r="A214" s="7" t="s">
        <v>1588</v>
      </c>
      <c r="B214" s="24">
        <v>45124</v>
      </c>
      <c r="C214" s="1" t="s">
        <v>206</v>
      </c>
      <c r="D214" s="1" t="s">
        <v>2089</v>
      </c>
      <c r="E214" s="1">
        <v>8</v>
      </c>
      <c r="F214" s="1" t="str">
        <f>_xlfn.XLOOKUP(C214,CUSTOMER!$A$1:$A$501,CUSTOMER!$B$1:$B$501,,0)</f>
        <v>Raman Pillai</v>
      </c>
      <c r="G214" s="1" t="str">
        <f>_xlfn.XLOOKUP(C214,CUSTOMER!$A$1:$A$501,CUSTOMER!$E$1:$E$501,,0)</f>
        <v>customer61@example.com</v>
      </c>
      <c r="H214" s="1" t="str">
        <f>_xlfn.XLOOKUP(C214,CUSTOMER!$A$1:$A$501,CUSTOMER!$G$1:$G$501,,0)</f>
        <v>Pune</v>
      </c>
      <c r="I214" s="1" t="str">
        <f>INDEX(PRODUCT!$A$1:$G$501, MATCH(ORDERS!$D62, PRODUCT!$A$1:$A$501, 0), MATCH(ORDERS!I$1, PRODUCT!$A$1:$G$1, 0))</f>
        <v>Smartwatch</v>
      </c>
      <c r="J214" s="1" t="str">
        <f>INDEX(PRODUCT!$A$1:$G$501, MATCH(ORDERS!$D62, PRODUCT!$A$1:$A$501, 0), MATCH(ORDERS!J$1, PRODUCT!$A$1:$G$1, 0))</f>
        <v>Cash</v>
      </c>
      <c r="K214" s="1" t="str">
        <f>INDEX(PRODUCT!$A$1:$G$501, MATCH(ORDERS!$D62, PRODUCT!$A$1:$A$501, 0), MATCH(ORDERS!K$1, PRODUCT!$A$1:$G$1, 0))</f>
        <v>Male</v>
      </c>
      <c r="L214" s="10">
        <f>INDEX(PRODUCT!$A$1:$G$501, MATCH(ORDERS!$D62, PRODUCT!$A$1:$A$501, 0), MATCH(ORDERS!L$1, PRODUCT!$A$1:$G$1, 0))</f>
        <v>1674</v>
      </c>
      <c r="M214" s="12">
        <f t="shared" si="3"/>
        <v>13392</v>
      </c>
      <c r="N214" s="1" t="str">
        <f>_xlfn.XLOOKUP(ORDERS_TABLE[[#This Row],[CUSTOMER ID]],CUSTOMER!$A$1:$A$501,CUSTOMER!$J$1:$J$501,,0)</f>
        <v>Bronze</v>
      </c>
      <c r="O214" s="37">
        <v>4030</v>
      </c>
      <c r="P214" s="39">
        <v>4466</v>
      </c>
    </row>
    <row r="215" spans="1:16" x14ac:dyDescent="0.3">
      <c r="A215" s="7" t="s">
        <v>1981</v>
      </c>
      <c r="B215" s="24">
        <v>45128</v>
      </c>
      <c r="C215" s="1" t="s">
        <v>1385</v>
      </c>
      <c r="D215" s="1" t="s">
        <v>2482</v>
      </c>
      <c r="E215" s="1">
        <v>4</v>
      </c>
      <c r="F215" s="1" t="str">
        <f>_xlfn.XLOOKUP(C215,CUSTOMER!$A$1:$A$501,CUSTOMER!$B$1:$B$501,,0)</f>
        <v>Kamya Bhandari</v>
      </c>
      <c r="G215" s="1" t="str">
        <f>_xlfn.XLOOKUP(C215,CUSTOMER!$A$1:$A$501,CUSTOMER!$E$1:$E$501,,0)</f>
        <v>customer454@example.com</v>
      </c>
      <c r="H215" s="1" t="str">
        <f>_xlfn.XLOOKUP(C215,CUSTOMER!$A$1:$A$501,CUSTOMER!$G$1:$G$501,,0)</f>
        <v>Kolkata</v>
      </c>
      <c r="I215" s="1" t="str">
        <f>INDEX(PRODUCT!$A$1:$G$501, MATCH(ORDERS!$D455, PRODUCT!$A$1:$A$501, 0), MATCH(ORDERS!I$1, PRODUCT!$A$1:$G$1, 0))</f>
        <v>Smartwatch</v>
      </c>
      <c r="J215" s="1" t="str">
        <f>INDEX(PRODUCT!$A$1:$G$501, MATCH(ORDERS!$D455, PRODUCT!$A$1:$A$501, 0), MATCH(ORDERS!J$1, PRODUCT!$A$1:$G$1, 0))</f>
        <v>Card</v>
      </c>
      <c r="K215" s="1" t="str">
        <f>INDEX(PRODUCT!$A$1:$G$501, MATCH(ORDERS!$D455, PRODUCT!$A$1:$A$501, 0), MATCH(ORDERS!K$1, PRODUCT!$A$1:$G$1, 0))</f>
        <v>Female</v>
      </c>
      <c r="L215" s="10">
        <f>INDEX(PRODUCT!$A$1:$G$501, MATCH(ORDERS!$D455, PRODUCT!$A$1:$A$501, 0), MATCH(ORDERS!L$1, PRODUCT!$A$1:$G$1, 0))</f>
        <v>592</v>
      </c>
      <c r="M215" s="12">
        <f t="shared" si="3"/>
        <v>2368</v>
      </c>
      <c r="N215" s="1" t="str">
        <f>_xlfn.XLOOKUP(ORDERS_TABLE[[#This Row],[CUSTOMER ID]],CUSTOMER!$A$1:$A$501,CUSTOMER!$J$1:$J$501,,0)</f>
        <v>Silver</v>
      </c>
      <c r="O215" s="37">
        <v>2351</v>
      </c>
      <c r="P215" s="39">
        <v>4078</v>
      </c>
    </row>
    <row r="216" spans="1:16" x14ac:dyDescent="0.3">
      <c r="A216" s="7" t="s">
        <v>1639</v>
      </c>
      <c r="B216" s="24">
        <v>45131</v>
      </c>
      <c r="C216" s="1" t="s">
        <v>359</v>
      </c>
      <c r="D216" s="1" t="s">
        <v>2140</v>
      </c>
      <c r="E216" s="1">
        <v>4</v>
      </c>
      <c r="F216" s="1" t="str">
        <f>_xlfn.XLOOKUP(C216,CUSTOMER!$A$1:$A$501,CUSTOMER!$B$1:$B$501,,0)</f>
        <v>Sunita Shinde</v>
      </c>
      <c r="G216" s="1" t="str">
        <f>_xlfn.XLOOKUP(C216,CUSTOMER!$A$1:$A$501,CUSTOMER!$E$1:$E$501,,0)</f>
        <v>customer112@example.com</v>
      </c>
      <c r="H216" s="1" t="str">
        <f>_xlfn.XLOOKUP(C216,CUSTOMER!$A$1:$A$501,CUSTOMER!$G$1:$G$501,,0)</f>
        <v>Delhi</v>
      </c>
      <c r="I216" s="1" t="str">
        <f>INDEX(PRODUCT!$A$1:$G$501, MATCH(ORDERS!$D113, PRODUCT!$A$1:$A$501, 0), MATCH(ORDERS!I$1, PRODUCT!$A$1:$G$1, 0))</f>
        <v>Mobile</v>
      </c>
      <c r="J216" s="1" t="str">
        <f>INDEX(PRODUCT!$A$1:$G$501, MATCH(ORDERS!$D113, PRODUCT!$A$1:$A$501, 0), MATCH(ORDERS!J$1, PRODUCT!$A$1:$G$1, 0))</f>
        <v>UPI</v>
      </c>
      <c r="K216" s="1" t="str">
        <f>INDEX(PRODUCT!$A$1:$G$501, MATCH(ORDERS!$D113, PRODUCT!$A$1:$A$501, 0), MATCH(ORDERS!K$1, PRODUCT!$A$1:$G$1, 0))</f>
        <v>Male</v>
      </c>
      <c r="L216" s="10">
        <f>INDEX(PRODUCT!$A$1:$G$501, MATCH(ORDERS!$D113, PRODUCT!$A$1:$A$501, 0), MATCH(ORDERS!L$1, PRODUCT!$A$1:$G$1, 0))</f>
        <v>317</v>
      </c>
      <c r="M216" s="12">
        <f t="shared" si="3"/>
        <v>1268</v>
      </c>
      <c r="N216" s="1" t="str">
        <f>_xlfn.XLOOKUP(ORDERS_TABLE[[#This Row],[CUSTOMER ID]],CUSTOMER!$A$1:$A$501,CUSTOMER!$J$1:$J$501,,0)</f>
        <v>Gold</v>
      </c>
      <c r="O216" s="37">
        <v>3468</v>
      </c>
      <c r="P216" s="39">
        <v>4019</v>
      </c>
    </row>
    <row r="217" spans="1:16" x14ac:dyDescent="0.3">
      <c r="A217" s="7" t="s">
        <v>1658</v>
      </c>
      <c r="B217" s="24">
        <v>45133</v>
      </c>
      <c r="C217" s="1" t="s">
        <v>416</v>
      </c>
      <c r="D217" s="1" t="s">
        <v>2159</v>
      </c>
      <c r="E217" s="1">
        <v>8</v>
      </c>
      <c r="F217" s="1" t="str">
        <f>_xlfn.XLOOKUP(C217,CUSTOMER!$A$1:$A$501,CUSTOMER!$B$1:$B$501,,0)</f>
        <v>Charvi Bajaj</v>
      </c>
      <c r="G217" s="1" t="str">
        <f>_xlfn.XLOOKUP(C217,CUSTOMER!$A$1:$A$501,CUSTOMER!$E$1:$E$501,,0)</f>
        <v>customer131@example.com</v>
      </c>
      <c r="H217" s="1" t="str">
        <f>_xlfn.XLOOKUP(C217,CUSTOMER!$A$1:$A$501,CUSTOMER!$G$1:$G$501,,0)</f>
        <v>Chennai</v>
      </c>
      <c r="I217" s="1" t="str">
        <f>INDEX(PRODUCT!$A$1:$G$501, MATCH(ORDERS!$D132, PRODUCT!$A$1:$A$501, 0), MATCH(ORDERS!I$1, PRODUCT!$A$1:$G$1, 0))</f>
        <v>Smartwatch</v>
      </c>
      <c r="J217" s="1" t="str">
        <f>INDEX(PRODUCT!$A$1:$G$501, MATCH(ORDERS!$D132, PRODUCT!$A$1:$A$501, 0), MATCH(ORDERS!J$1, PRODUCT!$A$1:$G$1, 0))</f>
        <v>UPI</v>
      </c>
      <c r="K217" s="1" t="str">
        <f>INDEX(PRODUCT!$A$1:$G$501, MATCH(ORDERS!$D132, PRODUCT!$A$1:$A$501, 0), MATCH(ORDERS!K$1, PRODUCT!$A$1:$G$1, 0))</f>
        <v>Female</v>
      </c>
      <c r="L217" s="10">
        <f>INDEX(PRODUCT!$A$1:$G$501, MATCH(ORDERS!$D132, PRODUCT!$A$1:$A$501, 0), MATCH(ORDERS!L$1, PRODUCT!$A$1:$G$1, 0))</f>
        <v>583</v>
      </c>
      <c r="M217" s="12">
        <f t="shared" si="3"/>
        <v>4664</v>
      </c>
      <c r="N217" s="1" t="str">
        <f>_xlfn.XLOOKUP(ORDERS_TABLE[[#This Row],[CUSTOMER ID]],CUSTOMER!$A$1:$A$501,CUSTOMER!$J$1:$J$501,,0)</f>
        <v>Bronze</v>
      </c>
      <c r="O217" s="37">
        <v>3593</v>
      </c>
      <c r="P217" s="39">
        <v>4261</v>
      </c>
    </row>
    <row r="218" spans="1:16" x14ac:dyDescent="0.3">
      <c r="A218" s="7" t="s">
        <v>1942</v>
      </c>
      <c r="B218" s="24">
        <v>45134</v>
      </c>
      <c r="C218" s="1" t="s">
        <v>1268</v>
      </c>
      <c r="D218" s="1" t="s">
        <v>2443</v>
      </c>
      <c r="E218" s="1">
        <v>9</v>
      </c>
      <c r="F218" s="1" t="str">
        <f>_xlfn.XLOOKUP(C218,CUSTOMER!$A$1:$A$501,CUSTOMER!$B$1:$B$501,,0)</f>
        <v>Vandana Chatterjee</v>
      </c>
      <c r="G218" s="1" t="str">
        <f>_xlfn.XLOOKUP(C218,CUSTOMER!$A$1:$A$501,CUSTOMER!$E$1:$E$501,,0)</f>
        <v>customer415@example.com</v>
      </c>
      <c r="H218" s="1" t="str">
        <f>_xlfn.XLOOKUP(C218,CUSTOMER!$A$1:$A$501,CUSTOMER!$G$1:$G$501,,0)</f>
        <v>Pune</v>
      </c>
      <c r="I218" s="1" t="str">
        <f>INDEX(PRODUCT!$A$1:$G$501, MATCH(ORDERS!$D416, PRODUCT!$A$1:$A$501, 0), MATCH(ORDERS!I$1, PRODUCT!$A$1:$G$1, 0))</f>
        <v>Smartwatch</v>
      </c>
      <c r="J218" s="1" t="str">
        <f>INDEX(PRODUCT!$A$1:$G$501, MATCH(ORDERS!$D416, PRODUCT!$A$1:$A$501, 0), MATCH(ORDERS!J$1, PRODUCT!$A$1:$G$1, 0))</f>
        <v>UPI</v>
      </c>
      <c r="K218" s="1" t="str">
        <f>INDEX(PRODUCT!$A$1:$G$501, MATCH(ORDERS!$D416, PRODUCT!$A$1:$A$501, 0), MATCH(ORDERS!K$1, PRODUCT!$A$1:$G$1, 0))</f>
        <v>Male</v>
      </c>
      <c r="L218" s="10">
        <f>INDEX(PRODUCT!$A$1:$G$501, MATCH(ORDERS!$D416, PRODUCT!$A$1:$A$501, 0), MATCH(ORDERS!L$1, PRODUCT!$A$1:$G$1, 0))</f>
        <v>1020</v>
      </c>
      <c r="M218" s="12">
        <f t="shared" si="3"/>
        <v>9180</v>
      </c>
      <c r="N218" s="1" t="str">
        <f>_xlfn.XLOOKUP(ORDERS_TABLE[[#This Row],[CUSTOMER ID]],CUSTOMER!$A$1:$A$501,CUSTOMER!$J$1:$J$501,,0)</f>
        <v>Bronze</v>
      </c>
      <c r="O218" s="37">
        <v>3013</v>
      </c>
      <c r="P218" s="39">
        <v>4064</v>
      </c>
    </row>
    <row r="219" spans="1:16" x14ac:dyDescent="0.3">
      <c r="A219" s="7" t="s">
        <v>1820</v>
      </c>
      <c r="B219" s="24">
        <v>45136</v>
      </c>
      <c r="C219" s="1" t="s">
        <v>902</v>
      </c>
      <c r="D219" s="1" t="s">
        <v>2321</v>
      </c>
      <c r="E219" s="1">
        <v>10</v>
      </c>
      <c r="F219" s="1" t="str">
        <f>_xlfn.XLOOKUP(C219,CUSTOMER!$A$1:$A$501,CUSTOMER!$B$1:$B$501,,0)</f>
        <v>Arjun Desai</v>
      </c>
      <c r="G219" s="1" t="str">
        <f>_xlfn.XLOOKUP(C219,CUSTOMER!$A$1:$A$501,CUSTOMER!$E$1:$E$501,,0)</f>
        <v>customer293@example.com</v>
      </c>
      <c r="H219" s="1" t="str">
        <f>_xlfn.XLOOKUP(C219,CUSTOMER!$A$1:$A$501,CUSTOMER!$G$1:$G$501,,0)</f>
        <v>Pune</v>
      </c>
      <c r="I219" s="1" t="str">
        <f>INDEX(PRODUCT!$A$1:$G$501, MATCH(ORDERS!$D294, PRODUCT!$A$1:$A$501, 0), MATCH(ORDERS!I$1, PRODUCT!$A$1:$G$1, 0))</f>
        <v>Headphones</v>
      </c>
      <c r="J219" s="1" t="str">
        <f>INDEX(PRODUCT!$A$1:$G$501, MATCH(ORDERS!$D294, PRODUCT!$A$1:$A$501, 0), MATCH(ORDERS!J$1, PRODUCT!$A$1:$G$1, 0))</f>
        <v>Card</v>
      </c>
      <c r="K219" s="1" t="str">
        <f>INDEX(PRODUCT!$A$1:$G$501, MATCH(ORDERS!$D294, PRODUCT!$A$1:$A$501, 0), MATCH(ORDERS!K$1, PRODUCT!$A$1:$G$1, 0))</f>
        <v>Male</v>
      </c>
      <c r="L219" s="10">
        <f>INDEX(PRODUCT!$A$1:$G$501, MATCH(ORDERS!$D294, PRODUCT!$A$1:$A$501, 0), MATCH(ORDERS!L$1, PRODUCT!$A$1:$G$1, 0))</f>
        <v>1350</v>
      </c>
      <c r="M219" s="12">
        <f t="shared" si="3"/>
        <v>13500</v>
      </c>
      <c r="N219" s="1" t="str">
        <f>_xlfn.XLOOKUP(ORDERS_TABLE[[#This Row],[CUSTOMER ID]],CUSTOMER!$A$1:$A$501,CUSTOMER!$J$1:$J$501,,0)</f>
        <v>Bronze</v>
      </c>
      <c r="O219" s="37">
        <v>4910</v>
      </c>
      <c r="P219" s="39">
        <v>4465</v>
      </c>
    </row>
    <row r="220" spans="1:16" x14ac:dyDescent="0.3">
      <c r="A220" s="7" t="s">
        <v>1898</v>
      </c>
      <c r="B220" s="24">
        <v>45145</v>
      </c>
      <c r="C220" s="1" t="s">
        <v>1136</v>
      </c>
      <c r="D220" s="1" t="s">
        <v>2399</v>
      </c>
      <c r="E220" s="1">
        <v>5</v>
      </c>
      <c r="F220" s="1" t="str">
        <f>_xlfn.XLOOKUP(C220,CUSTOMER!$A$1:$A$501,CUSTOMER!$B$1:$B$501,,0)</f>
        <v>Trisha Iyengar</v>
      </c>
      <c r="G220" s="1" t="str">
        <f>_xlfn.XLOOKUP(C220,CUSTOMER!$A$1:$A$501,CUSTOMER!$E$1:$E$501,,0)</f>
        <v>customer371@example.com</v>
      </c>
      <c r="H220" s="1" t="str">
        <f>_xlfn.XLOOKUP(C220,CUSTOMER!$A$1:$A$501,CUSTOMER!$G$1:$G$501,,0)</f>
        <v>Hyderabad</v>
      </c>
      <c r="I220" s="1" t="str">
        <f>INDEX(PRODUCT!$A$1:$G$501, MATCH(ORDERS!$D372, PRODUCT!$A$1:$A$501, 0), MATCH(ORDERS!I$1, PRODUCT!$A$1:$G$1, 0))</f>
        <v>Laptop</v>
      </c>
      <c r="J220" s="1" t="str">
        <f>INDEX(PRODUCT!$A$1:$G$501, MATCH(ORDERS!$D372, PRODUCT!$A$1:$A$501, 0), MATCH(ORDERS!J$1, PRODUCT!$A$1:$G$1, 0))</f>
        <v>Cash</v>
      </c>
      <c r="K220" s="1" t="str">
        <f>INDEX(PRODUCT!$A$1:$G$501, MATCH(ORDERS!$D372, PRODUCT!$A$1:$A$501, 0), MATCH(ORDERS!K$1, PRODUCT!$A$1:$G$1, 0))</f>
        <v>Male</v>
      </c>
      <c r="L220" s="10">
        <f>INDEX(PRODUCT!$A$1:$G$501, MATCH(ORDERS!$D372, PRODUCT!$A$1:$A$501, 0), MATCH(ORDERS!L$1, PRODUCT!$A$1:$G$1, 0))</f>
        <v>1442</v>
      </c>
      <c r="M220" s="12">
        <f t="shared" si="3"/>
        <v>7210</v>
      </c>
      <c r="N220" s="1" t="str">
        <f>_xlfn.XLOOKUP(ORDERS_TABLE[[#This Row],[CUSTOMER ID]],CUSTOMER!$A$1:$A$501,CUSTOMER!$J$1:$J$501,,0)</f>
        <v>Silver</v>
      </c>
      <c r="O220" s="37">
        <v>3929</v>
      </c>
      <c r="P220" s="39">
        <v>4341</v>
      </c>
    </row>
    <row r="221" spans="1:16" x14ac:dyDescent="0.3">
      <c r="A221" s="7" t="s">
        <v>1852</v>
      </c>
      <c r="B221" s="24">
        <v>45146</v>
      </c>
      <c r="C221" s="1" t="s">
        <v>998</v>
      </c>
      <c r="D221" s="1" t="s">
        <v>2353</v>
      </c>
      <c r="E221" s="1">
        <v>8</v>
      </c>
      <c r="F221" s="1" t="str">
        <f>_xlfn.XLOOKUP(C221,CUSTOMER!$A$1:$A$501,CUSTOMER!$B$1:$B$501,,0)</f>
        <v>Gauri Mahajan</v>
      </c>
      <c r="G221" s="1" t="str">
        <f>_xlfn.XLOOKUP(C221,CUSTOMER!$A$1:$A$501,CUSTOMER!$E$1:$E$501,,0)</f>
        <v>customer325@example.com</v>
      </c>
      <c r="H221" s="1" t="str">
        <f>_xlfn.XLOOKUP(C221,CUSTOMER!$A$1:$A$501,CUSTOMER!$G$1:$G$501,,0)</f>
        <v>Mumbai</v>
      </c>
      <c r="I221" s="1" t="str">
        <f>INDEX(PRODUCT!$A$1:$G$501, MATCH(ORDERS!$D326, PRODUCT!$A$1:$A$501, 0), MATCH(ORDERS!I$1, PRODUCT!$A$1:$G$1, 0))</f>
        <v>Laptop</v>
      </c>
      <c r="J221" s="1" t="str">
        <f>INDEX(PRODUCT!$A$1:$G$501, MATCH(ORDERS!$D326, PRODUCT!$A$1:$A$501, 0), MATCH(ORDERS!J$1, PRODUCT!$A$1:$G$1, 0))</f>
        <v>Card</v>
      </c>
      <c r="K221" s="1" t="str">
        <f>INDEX(PRODUCT!$A$1:$G$501, MATCH(ORDERS!$D326, PRODUCT!$A$1:$A$501, 0), MATCH(ORDERS!K$1, PRODUCT!$A$1:$G$1, 0))</f>
        <v>Male</v>
      </c>
      <c r="L221" s="10">
        <f>INDEX(PRODUCT!$A$1:$G$501, MATCH(ORDERS!$D326, PRODUCT!$A$1:$A$501, 0), MATCH(ORDERS!L$1, PRODUCT!$A$1:$G$1, 0))</f>
        <v>1982</v>
      </c>
      <c r="M221" s="12">
        <f t="shared" si="3"/>
        <v>15856</v>
      </c>
      <c r="N221" s="1" t="str">
        <f>_xlfn.XLOOKUP(ORDERS_TABLE[[#This Row],[CUSTOMER ID]],CUSTOMER!$A$1:$A$501,CUSTOMER!$J$1:$J$501,,0)</f>
        <v>Silver</v>
      </c>
      <c r="O221" s="37">
        <v>4445</v>
      </c>
      <c r="P221" s="39">
        <v>4343</v>
      </c>
    </row>
    <row r="222" spans="1:16" x14ac:dyDescent="0.3">
      <c r="A222" s="7" t="s">
        <v>1935</v>
      </c>
      <c r="B222" s="24">
        <v>45150</v>
      </c>
      <c r="C222" s="1" t="s">
        <v>1247</v>
      </c>
      <c r="D222" s="1" t="s">
        <v>2436</v>
      </c>
      <c r="E222" s="1">
        <v>9</v>
      </c>
      <c r="F222" s="1" t="str">
        <f>_xlfn.XLOOKUP(C222,CUSTOMER!$A$1:$A$501,CUSTOMER!$B$1:$B$501,,0)</f>
        <v>Mira Karmakar</v>
      </c>
      <c r="G222" s="1" t="str">
        <f>_xlfn.XLOOKUP(C222,CUSTOMER!$A$1:$A$501,CUSTOMER!$E$1:$E$501,,0)</f>
        <v>customer408@example.com</v>
      </c>
      <c r="H222" s="1" t="str">
        <f>_xlfn.XLOOKUP(C222,CUSTOMER!$A$1:$A$501,CUSTOMER!$G$1:$G$501,,0)</f>
        <v>Kolkata</v>
      </c>
      <c r="I222" s="1" t="str">
        <f>INDEX(PRODUCT!$A$1:$G$501, MATCH(ORDERS!$D409, PRODUCT!$A$1:$A$501, 0), MATCH(ORDERS!I$1, PRODUCT!$A$1:$G$1, 0))</f>
        <v>Headphones</v>
      </c>
      <c r="J222" s="1" t="str">
        <f>INDEX(PRODUCT!$A$1:$G$501, MATCH(ORDERS!$D409, PRODUCT!$A$1:$A$501, 0), MATCH(ORDERS!J$1, PRODUCT!$A$1:$G$1, 0))</f>
        <v>Card</v>
      </c>
      <c r="K222" s="1" t="str">
        <f>INDEX(PRODUCT!$A$1:$G$501, MATCH(ORDERS!$D409, PRODUCT!$A$1:$A$501, 0), MATCH(ORDERS!K$1, PRODUCT!$A$1:$G$1, 0))</f>
        <v>Female</v>
      </c>
      <c r="L222" s="10">
        <f>INDEX(PRODUCT!$A$1:$G$501, MATCH(ORDERS!$D409, PRODUCT!$A$1:$A$501, 0), MATCH(ORDERS!L$1, PRODUCT!$A$1:$G$1, 0))</f>
        <v>128</v>
      </c>
      <c r="M222" s="12">
        <f t="shared" si="3"/>
        <v>1152</v>
      </c>
      <c r="N222" s="1" t="str">
        <f>_xlfn.XLOOKUP(ORDERS_TABLE[[#This Row],[CUSTOMER ID]],CUSTOMER!$A$1:$A$501,CUSTOMER!$J$1:$J$501,,0)</f>
        <v>Gold</v>
      </c>
      <c r="O222" s="37">
        <v>4469</v>
      </c>
      <c r="P222" s="39">
        <v>4329</v>
      </c>
    </row>
    <row r="223" spans="1:16" x14ac:dyDescent="0.3">
      <c r="A223" s="7" t="s">
        <v>1884</v>
      </c>
      <c r="B223" s="24">
        <v>45159</v>
      </c>
      <c r="C223" s="1" t="s">
        <v>1094</v>
      </c>
      <c r="D223" s="1" t="s">
        <v>2385</v>
      </c>
      <c r="E223" s="1">
        <v>9</v>
      </c>
      <c r="F223" s="1" t="str">
        <f>_xlfn.XLOOKUP(C223,CUSTOMER!$A$1:$A$501,CUSTOMER!$B$1:$B$501,,0)</f>
        <v>Sagar Tiwari</v>
      </c>
      <c r="G223" s="1" t="str">
        <f>_xlfn.XLOOKUP(C223,CUSTOMER!$A$1:$A$501,CUSTOMER!$E$1:$E$501,,0)</f>
        <v>customer357@example.com</v>
      </c>
      <c r="H223" s="1" t="str">
        <f>_xlfn.XLOOKUP(C223,CUSTOMER!$A$1:$A$501,CUSTOMER!$G$1:$G$501,,0)</f>
        <v>Mumbai</v>
      </c>
      <c r="I223" s="1" t="str">
        <f>INDEX(PRODUCT!$A$1:$G$501, MATCH(ORDERS!$D358, PRODUCT!$A$1:$A$501, 0), MATCH(ORDERS!I$1, PRODUCT!$A$1:$G$1, 0))</f>
        <v>Smartwatch</v>
      </c>
      <c r="J223" s="1" t="str">
        <f>INDEX(PRODUCT!$A$1:$G$501, MATCH(ORDERS!$D358, PRODUCT!$A$1:$A$501, 0), MATCH(ORDERS!J$1, PRODUCT!$A$1:$G$1, 0))</f>
        <v>UPI</v>
      </c>
      <c r="K223" s="1" t="str">
        <f>INDEX(PRODUCT!$A$1:$G$501, MATCH(ORDERS!$D358, PRODUCT!$A$1:$A$501, 0), MATCH(ORDERS!K$1, PRODUCT!$A$1:$G$1, 0))</f>
        <v>Male</v>
      </c>
      <c r="L223" s="10">
        <f>INDEX(PRODUCT!$A$1:$G$501, MATCH(ORDERS!$D358, PRODUCT!$A$1:$A$501, 0), MATCH(ORDERS!L$1, PRODUCT!$A$1:$G$1, 0))</f>
        <v>1780</v>
      </c>
      <c r="M223" s="12">
        <f t="shared" si="3"/>
        <v>16020</v>
      </c>
      <c r="N223" s="1" t="str">
        <f>_xlfn.XLOOKUP(ORDERS_TABLE[[#This Row],[CUSTOMER ID]],CUSTOMER!$A$1:$A$501,CUSTOMER!$J$1:$J$501,,0)</f>
        <v>Silver</v>
      </c>
      <c r="O223" s="37">
        <v>3800</v>
      </c>
      <c r="P223" s="39">
        <v>4233</v>
      </c>
    </row>
    <row r="224" spans="1:16" x14ac:dyDescent="0.3">
      <c r="A224" s="7" t="s">
        <v>1713</v>
      </c>
      <c r="B224" s="24">
        <v>45160</v>
      </c>
      <c r="C224" s="1" t="s">
        <v>581</v>
      </c>
      <c r="D224" s="1" t="s">
        <v>2214</v>
      </c>
      <c r="E224" s="1">
        <v>6</v>
      </c>
      <c r="F224" s="1" t="str">
        <f>_xlfn.XLOOKUP(C224,CUSTOMER!$A$1:$A$501,CUSTOMER!$B$1:$B$501,,0)</f>
        <v>Pranav Bedi</v>
      </c>
      <c r="G224" s="1" t="str">
        <f>_xlfn.XLOOKUP(C224,CUSTOMER!$A$1:$A$501,CUSTOMER!$E$1:$E$501,,0)</f>
        <v>customer186@example.com</v>
      </c>
      <c r="H224" s="1" t="str">
        <f>_xlfn.XLOOKUP(C224,CUSTOMER!$A$1:$A$501,CUSTOMER!$G$1:$G$501,,0)</f>
        <v>Delhi</v>
      </c>
      <c r="I224" s="1" t="str">
        <f>INDEX(PRODUCT!$A$1:$G$501, MATCH(ORDERS!$D187, PRODUCT!$A$1:$A$501, 0), MATCH(ORDERS!I$1, PRODUCT!$A$1:$G$1, 0))</f>
        <v>Tablet</v>
      </c>
      <c r="J224" s="1" t="str">
        <f>INDEX(PRODUCT!$A$1:$G$501, MATCH(ORDERS!$D187, PRODUCT!$A$1:$A$501, 0), MATCH(ORDERS!J$1, PRODUCT!$A$1:$G$1, 0))</f>
        <v>Cash</v>
      </c>
      <c r="K224" s="1" t="str">
        <f>INDEX(PRODUCT!$A$1:$G$501, MATCH(ORDERS!$D187, PRODUCT!$A$1:$A$501, 0), MATCH(ORDERS!K$1, PRODUCT!$A$1:$G$1, 0))</f>
        <v>Female</v>
      </c>
      <c r="L224" s="10">
        <f>INDEX(PRODUCT!$A$1:$G$501, MATCH(ORDERS!$D187, PRODUCT!$A$1:$A$501, 0), MATCH(ORDERS!L$1, PRODUCT!$A$1:$G$1, 0))</f>
        <v>1783</v>
      </c>
      <c r="M224" s="12">
        <f t="shared" si="3"/>
        <v>10698</v>
      </c>
      <c r="N224" s="1" t="str">
        <f>_xlfn.XLOOKUP(ORDERS_TABLE[[#This Row],[CUSTOMER ID]],CUSTOMER!$A$1:$A$501,CUSTOMER!$J$1:$J$501,,0)</f>
        <v>Silver</v>
      </c>
      <c r="O224" s="37">
        <v>2466</v>
      </c>
      <c r="P224" s="39">
        <v>4310</v>
      </c>
    </row>
    <row r="225" spans="1:16" x14ac:dyDescent="0.3">
      <c r="A225" s="7" t="s">
        <v>1566</v>
      </c>
      <c r="B225" s="24">
        <v>45161</v>
      </c>
      <c r="C225" s="1" t="s">
        <v>140</v>
      </c>
      <c r="D225" s="1" t="s">
        <v>2067</v>
      </c>
      <c r="E225" s="1">
        <v>5</v>
      </c>
      <c r="F225" s="1" t="str">
        <f>_xlfn.XLOOKUP(C225,CUSTOMER!$A$1:$A$501,CUSTOMER!$B$1:$B$501,,0)</f>
        <v>Samir Patel</v>
      </c>
      <c r="G225" s="1" t="str">
        <f>_xlfn.XLOOKUP(C225,CUSTOMER!$A$1:$A$501,CUSTOMER!$E$1:$E$501,,0)</f>
        <v>customer39@example.com</v>
      </c>
      <c r="H225" s="1" t="str">
        <f>_xlfn.XLOOKUP(C225,CUSTOMER!$A$1:$A$501,CUSTOMER!$G$1:$G$501,,0)</f>
        <v>Mumbai</v>
      </c>
      <c r="I225" s="1" t="str">
        <f>INDEX(PRODUCT!$A$1:$G$501, MATCH(ORDERS!$D40, PRODUCT!$A$1:$A$501, 0), MATCH(ORDERS!I$1, PRODUCT!$A$1:$G$1, 0))</f>
        <v>Headphones</v>
      </c>
      <c r="J225" s="1" t="str">
        <f>INDEX(PRODUCT!$A$1:$G$501, MATCH(ORDERS!$D40, PRODUCT!$A$1:$A$501, 0), MATCH(ORDERS!J$1, PRODUCT!$A$1:$G$1, 0))</f>
        <v>Cash</v>
      </c>
      <c r="K225" s="1" t="str">
        <f>INDEX(PRODUCT!$A$1:$G$501, MATCH(ORDERS!$D40, PRODUCT!$A$1:$A$501, 0), MATCH(ORDERS!K$1, PRODUCT!$A$1:$G$1, 0))</f>
        <v>Female</v>
      </c>
      <c r="L225" s="10">
        <f>INDEX(PRODUCT!$A$1:$G$501, MATCH(ORDERS!$D40, PRODUCT!$A$1:$A$501, 0), MATCH(ORDERS!L$1, PRODUCT!$A$1:$G$1, 0))</f>
        <v>1535</v>
      </c>
      <c r="M225" s="12">
        <f t="shared" si="3"/>
        <v>7675</v>
      </c>
      <c r="N225" s="1" t="str">
        <f>_xlfn.XLOOKUP(ORDERS_TABLE[[#This Row],[CUSTOMER ID]],CUSTOMER!$A$1:$A$501,CUSTOMER!$J$1:$J$501,,0)</f>
        <v>Bronze</v>
      </c>
      <c r="O225" s="37">
        <v>2025</v>
      </c>
      <c r="P225" s="39">
        <v>4177</v>
      </c>
    </row>
    <row r="226" spans="1:16" x14ac:dyDescent="0.3">
      <c r="A226" s="7" t="s">
        <v>1779</v>
      </c>
      <c r="B226" s="24">
        <v>45163</v>
      </c>
      <c r="C226" s="1" t="s">
        <v>779</v>
      </c>
      <c r="D226" s="1" t="s">
        <v>2280</v>
      </c>
      <c r="E226" s="1">
        <v>5</v>
      </c>
      <c r="F226" s="1" t="str">
        <f>_xlfn.XLOOKUP(C226,CUSTOMER!$A$1:$A$501,CUSTOMER!$B$1:$B$501,,0)</f>
        <v>Prerna Datta</v>
      </c>
      <c r="G226" s="1" t="str">
        <f>_xlfn.XLOOKUP(C226,CUSTOMER!$A$1:$A$501,CUSTOMER!$E$1:$E$501,,0)</f>
        <v>customer252@example.com</v>
      </c>
      <c r="H226" s="1" t="str">
        <f>_xlfn.XLOOKUP(C226,CUSTOMER!$A$1:$A$501,CUSTOMER!$G$1:$G$501,,0)</f>
        <v>Kolkata</v>
      </c>
      <c r="I226" s="1" t="str">
        <f>INDEX(PRODUCT!$A$1:$G$501, MATCH(ORDERS!$D253, PRODUCT!$A$1:$A$501, 0), MATCH(ORDERS!I$1, PRODUCT!$A$1:$G$1, 0))</f>
        <v>Headphones</v>
      </c>
      <c r="J226" s="1" t="str">
        <f>INDEX(PRODUCT!$A$1:$G$501, MATCH(ORDERS!$D253, PRODUCT!$A$1:$A$501, 0), MATCH(ORDERS!J$1, PRODUCT!$A$1:$G$1, 0))</f>
        <v>NetBanking</v>
      </c>
      <c r="K226" s="1" t="str">
        <f>INDEX(PRODUCT!$A$1:$G$501, MATCH(ORDERS!$D253, PRODUCT!$A$1:$A$501, 0), MATCH(ORDERS!K$1, PRODUCT!$A$1:$G$1, 0))</f>
        <v>Male</v>
      </c>
      <c r="L226" s="10">
        <f>INDEX(PRODUCT!$A$1:$G$501, MATCH(ORDERS!$D253, PRODUCT!$A$1:$A$501, 0), MATCH(ORDERS!L$1, PRODUCT!$A$1:$G$1, 0))</f>
        <v>810</v>
      </c>
      <c r="M226" s="12">
        <f t="shared" si="3"/>
        <v>4050</v>
      </c>
      <c r="N226" s="1" t="str">
        <f>_xlfn.XLOOKUP(ORDERS_TABLE[[#This Row],[CUSTOMER ID]],CUSTOMER!$A$1:$A$501,CUSTOMER!$J$1:$J$501,,0)</f>
        <v>Silver</v>
      </c>
      <c r="O226" s="37">
        <v>2353</v>
      </c>
      <c r="P226" s="39">
        <v>4198</v>
      </c>
    </row>
    <row r="227" spans="1:16" x14ac:dyDescent="0.3">
      <c r="A227" s="7" t="s">
        <v>1927</v>
      </c>
      <c r="B227" s="24">
        <v>45166</v>
      </c>
      <c r="C227" s="1" t="s">
        <v>1223</v>
      </c>
      <c r="D227" s="1" t="s">
        <v>2428</v>
      </c>
      <c r="E227" s="1">
        <v>5</v>
      </c>
      <c r="F227" s="1" t="str">
        <f>_xlfn.XLOOKUP(C227,CUSTOMER!$A$1:$A$501,CUSTOMER!$B$1:$B$501,,0)</f>
        <v>Anil Rajput</v>
      </c>
      <c r="G227" s="1" t="str">
        <f>_xlfn.XLOOKUP(C227,CUSTOMER!$A$1:$A$501,CUSTOMER!$E$1:$E$501,,0)</f>
        <v>customer400@example.com</v>
      </c>
      <c r="H227" s="1" t="str">
        <f>_xlfn.XLOOKUP(C227,CUSTOMER!$A$1:$A$501,CUSTOMER!$G$1:$G$501,,0)</f>
        <v>Delhi</v>
      </c>
      <c r="I227" s="1" t="str">
        <f>INDEX(PRODUCT!$A$1:$G$501, MATCH(ORDERS!$D401, PRODUCT!$A$1:$A$501, 0), MATCH(ORDERS!I$1, PRODUCT!$A$1:$G$1, 0))</f>
        <v>Laptop</v>
      </c>
      <c r="J227" s="1" t="str">
        <f>INDEX(PRODUCT!$A$1:$G$501, MATCH(ORDERS!$D401, PRODUCT!$A$1:$A$501, 0), MATCH(ORDERS!J$1, PRODUCT!$A$1:$G$1, 0))</f>
        <v>NetBanking</v>
      </c>
      <c r="K227" s="1" t="str">
        <f>INDEX(PRODUCT!$A$1:$G$501, MATCH(ORDERS!$D401, PRODUCT!$A$1:$A$501, 0), MATCH(ORDERS!K$1, PRODUCT!$A$1:$G$1, 0))</f>
        <v>Female</v>
      </c>
      <c r="L227" s="10">
        <f>INDEX(PRODUCT!$A$1:$G$501, MATCH(ORDERS!$D401, PRODUCT!$A$1:$A$501, 0), MATCH(ORDERS!L$1, PRODUCT!$A$1:$G$1, 0))</f>
        <v>463</v>
      </c>
      <c r="M227" s="12">
        <f t="shared" si="3"/>
        <v>2315</v>
      </c>
      <c r="N227" s="1" t="str">
        <f>_xlfn.XLOOKUP(ORDERS_TABLE[[#This Row],[CUSTOMER ID]],CUSTOMER!$A$1:$A$501,CUSTOMER!$J$1:$J$501,,0)</f>
        <v>Gold</v>
      </c>
      <c r="O227" s="37">
        <v>4576</v>
      </c>
      <c r="P227" s="39">
        <v>4022</v>
      </c>
    </row>
    <row r="228" spans="1:16" x14ac:dyDescent="0.3">
      <c r="A228" s="7" t="s">
        <v>1591</v>
      </c>
      <c r="B228" s="24">
        <v>45166</v>
      </c>
      <c r="C228" s="1" t="s">
        <v>215</v>
      </c>
      <c r="D228" s="1" t="s">
        <v>2092</v>
      </c>
      <c r="E228" s="1">
        <v>10</v>
      </c>
      <c r="F228" s="1" t="str">
        <f>_xlfn.XLOOKUP(C228,CUSTOMER!$A$1:$A$501,CUSTOMER!$B$1:$B$501,,0)</f>
        <v>Kajal Balakrishnan</v>
      </c>
      <c r="G228" s="1" t="str">
        <f>_xlfn.XLOOKUP(C228,CUSTOMER!$A$1:$A$501,CUSTOMER!$E$1:$E$501,,0)</f>
        <v>customer64@example.com</v>
      </c>
      <c r="H228" s="1" t="str">
        <f>_xlfn.XLOOKUP(C228,CUSTOMER!$A$1:$A$501,CUSTOMER!$G$1:$G$501,,0)</f>
        <v>Delhi</v>
      </c>
      <c r="I228" s="1" t="str">
        <f>INDEX(PRODUCT!$A$1:$G$501, MATCH(ORDERS!$D65, PRODUCT!$A$1:$A$501, 0), MATCH(ORDERS!I$1, PRODUCT!$A$1:$G$1, 0))</f>
        <v>Smartwatch</v>
      </c>
      <c r="J228" s="1" t="str">
        <f>INDEX(PRODUCT!$A$1:$G$501, MATCH(ORDERS!$D65, PRODUCT!$A$1:$A$501, 0), MATCH(ORDERS!J$1, PRODUCT!$A$1:$G$1, 0))</f>
        <v>UPI</v>
      </c>
      <c r="K228" s="1" t="str">
        <f>INDEX(PRODUCT!$A$1:$G$501, MATCH(ORDERS!$D65, PRODUCT!$A$1:$A$501, 0), MATCH(ORDERS!K$1, PRODUCT!$A$1:$G$1, 0))</f>
        <v>Female</v>
      </c>
      <c r="L228" s="10">
        <f>INDEX(PRODUCT!$A$1:$G$501, MATCH(ORDERS!$D65, PRODUCT!$A$1:$A$501, 0), MATCH(ORDERS!L$1, PRODUCT!$A$1:$G$1, 0))</f>
        <v>998</v>
      </c>
      <c r="M228" s="12">
        <f t="shared" si="3"/>
        <v>9980</v>
      </c>
      <c r="N228" s="1" t="str">
        <f>_xlfn.XLOOKUP(ORDERS_TABLE[[#This Row],[CUSTOMER ID]],CUSTOMER!$A$1:$A$501,CUSTOMER!$J$1:$J$501,,0)</f>
        <v>Silver</v>
      </c>
      <c r="O228" s="37">
        <v>3863</v>
      </c>
      <c r="P228" s="39">
        <v>4354</v>
      </c>
    </row>
    <row r="229" spans="1:16" x14ac:dyDescent="0.3">
      <c r="A229" s="7" t="s">
        <v>1895</v>
      </c>
      <c r="B229" s="24">
        <v>45169</v>
      </c>
      <c r="C229" s="1" t="s">
        <v>1127</v>
      </c>
      <c r="D229" s="1" t="s">
        <v>2396</v>
      </c>
      <c r="E229" s="1">
        <v>6</v>
      </c>
      <c r="F229" s="1" t="str">
        <f>_xlfn.XLOOKUP(C229,CUSTOMER!$A$1:$A$501,CUSTOMER!$B$1:$B$501,,0)</f>
        <v>Laxmi Mishra</v>
      </c>
      <c r="G229" s="1" t="str">
        <f>_xlfn.XLOOKUP(C229,CUSTOMER!$A$1:$A$501,CUSTOMER!$E$1:$E$501,,0)</f>
        <v>customer368@example.com</v>
      </c>
      <c r="H229" s="1" t="str">
        <f>_xlfn.XLOOKUP(C229,CUSTOMER!$A$1:$A$501,CUSTOMER!$G$1:$G$501,,0)</f>
        <v>Hyderabad</v>
      </c>
      <c r="I229" s="1" t="str">
        <f>INDEX(PRODUCT!$A$1:$G$501, MATCH(ORDERS!$D369, PRODUCT!$A$1:$A$501, 0), MATCH(ORDERS!I$1, PRODUCT!$A$1:$G$1, 0))</f>
        <v>Headphones</v>
      </c>
      <c r="J229" s="1" t="str">
        <f>INDEX(PRODUCT!$A$1:$G$501, MATCH(ORDERS!$D369, PRODUCT!$A$1:$A$501, 0), MATCH(ORDERS!J$1, PRODUCT!$A$1:$G$1, 0))</f>
        <v>UPI</v>
      </c>
      <c r="K229" s="1" t="str">
        <f>INDEX(PRODUCT!$A$1:$G$501, MATCH(ORDERS!$D369, PRODUCT!$A$1:$A$501, 0), MATCH(ORDERS!K$1, PRODUCT!$A$1:$G$1, 0))</f>
        <v>Male</v>
      </c>
      <c r="L229" s="10">
        <f>INDEX(PRODUCT!$A$1:$G$501, MATCH(ORDERS!$D369, PRODUCT!$A$1:$A$501, 0), MATCH(ORDERS!L$1, PRODUCT!$A$1:$G$1, 0))</f>
        <v>529</v>
      </c>
      <c r="M229" s="12">
        <f t="shared" si="3"/>
        <v>3174</v>
      </c>
      <c r="N229" s="1" t="str">
        <f>_xlfn.XLOOKUP(ORDERS_TABLE[[#This Row],[CUSTOMER ID]],CUSTOMER!$A$1:$A$501,CUSTOMER!$J$1:$J$501,,0)</f>
        <v>Silver</v>
      </c>
      <c r="O229" s="37">
        <v>3310</v>
      </c>
      <c r="P229" s="39">
        <v>4168</v>
      </c>
    </row>
    <row r="230" spans="1:16" x14ac:dyDescent="0.3">
      <c r="A230" s="7" t="s">
        <v>1987</v>
      </c>
      <c r="B230" s="24">
        <v>45172</v>
      </c>
      <c r="C230" s="1" t="s">
        <v>1403</v>
      </c>
      <c r="D230" s="1" t="s">
        <v>2488</v>
      </c>
      <c r="E230" s="1">
        <v>8</v>
      </c>
      <c r="F230" s="1" t="str">
        <f>_xlfn.XLOOKUP(C230,CUSTOMER!$A$1:$A$501,CUSTOMER!$B$1:$B$501,,0)</f>
        <v>Khushi Nair</v>
      </c>
      <c r="G230" s="1" t="str">
        <f>_xlfn.XLOOKUP(C230,CUSTOMER!$A$1:$A$501,CUSTOMER!$E$1:$E$501,,0)</f>
        <v>customer460@example.com</v>
      </c>
      <c r="H230" s="1" t="str">
        <f>_xlfn.XLOOKUP(C230,CUSTOMER!$A$1:$A$501,CUSTOMER!$G$1:$G$501,,0)</f>
        <v>Hyderabad</v>
      </c>
      <c r="I230" s="1" t="str">
        <f>INDEX(PRODUCT!$A$1:$G$501, MATCH(ORDERS!$D461, PRODUCT!$A$1:$A$501, 0), MATCH(ORDERS!I$1, PRODUCT!$A$1:$G$1, 0))</f>
        <v>Smartwatch</v>
      </c>
      <c r="J230" s="1" t="str">
        <f>INDEX(PRODUCT!$A$1:$G$501, MATCH(ORDERS!$D461, PRODUCT!$A$1:$A$501, 0), MATCH(ORDERS!J$1, PRODUCT!$A$1:$G$1, 0))</f>
        <v>Cash</v>
      </c>
      <c r="K230" s="1" t="str">
        <f>INDEX(PRODUCT!$A$1:$G$501, MATCH(ORDERS!$D461, PRODUCT!$A$1:$A$501, 0), MATCH(ORDERS!K$1, PRODUCT!$A$1:$G$1, 0))</f>
        <v>Female</v>
      </c>
      <c r="L230" s="10">
        <f>INDEX(PRODUCT!$A$1:$G$501, MATCH(ORDERS!$D461, PRODUCT!$A$1:$A$501, 0), MATCH(ORDERS!L$1, PRODUCT!$A$1:$G$1, 0))</f>
        <v>1662</v>
      </c>
      <c r="M230" s="12">
        <f t="shared" si="3"/>
        <v>13296</v>
      </c>
      <c r="N230" s="1" t="str">
        <f>_xlfn.XLOOKUP(ORDERS_TABLE[[#This Row],[CUSTOMER ID]],CUSTOMER!$A$1:$A$501,CUSTOMER!$J$1:$J$501,,0)</f>
        <v>Gold</v>
      </c>
      <c r="O230" s="37">
        <v>2281</v>
      </c>
      <c r="P230" s="39">
        <v>4020</v>
      </c>
    </row>
    <row r="231" spans="1:16" x14ac:dyDescent="0.3">
      <c r="A231" s="7" t="s">
        <v>1926</v>
      </c>
      <c r="B231" s="24">
        <v>45175</v>
      </c>
      <c r="C231" s="1" t="s">
        <v>1220</v>
      </c>
      <c r="D231" s="1" t="s">
        <v>2427</v>
      </c>
      <c r="E231" s="1">
        <v>7</v>
      </c>
      <c r="F231" s="1" t="str">
        <f>_xlfn.XLOOKUP(C231,CUSTOMER!$A$1:$A$501,CUSTOMER!$B$1:$B$501,,0)</f>
        <v>Aman Bhatt</v>
      </c>
      <c r="G231" s="1" t="str">
        <f>_xlfn.XLOOKUP(C231,CUSTOMER!$A$1:$A$501,CUSTOMER!$E$1:$E$501,,0)</f>
        <v>customer399@example.com</v>
      </c>
      <c r="H231" s="1" t="str">
        <f>_xlfn.XLOOKUP(C231,CUSTOMER!$A$1:$A$501,CUSTOMER!$G$1:$G$501,,0)</f>
        <v>Delhi</v>
      </c>
      <c r="I231" s="1" t="str">
        <f>INDEX(PRODUCT!$A$1:$G$501, MATCH(ORDERS!$D400, PRODUCT!$A$1:$A$501, 0), MATCH(ORDERS!I$1, PRODUCT!$A$1:$G$1, 0))</f>
        <v>Mobile</v>
      </c>
      <c r="J231" s="1" t="str">
        <f>INDEX(PRODUCT!$A$1:$G$501, MATCH(ORDERS!$D400, PRODUCT!$A$1:$A$501, 0), MATCH(ORDERS!J$1, PRODUCT!$A$1:$G$1, 0))</f>
        <v>Cash</v>
      </c>
      <c r="K231" s="1" t="str">
        <f>INDEX(PRODUCT!$A$1:$G$501, MATCH(ORDERS!$D400, PRODUCT!$A$1:$A$501, 0), MATCH(ORDERS!K$1, PRODUCT!$A$1:$G$1, 0))</f>
        <v>Male</v>
      </c>
      <c r="L231" s="10">
        <f>INDEX(PRODUCT!$A$1:$G$501, MATCH(ORDERS!$D400, PRODUCT!$A$1:$A$501, 0), MATCH(ORDERS!L$1, PRODUCT!$A$1:$G$1, 0))</f>
        <v>804</v>
      </c>
      <c r="M231" s="12">
        <f t="shared" si="3"/>
        <v>5628</v>
      </c>
      <c r="N231" s="1" t="str">
        <f>_xlfn.XLOOKUP(ORDERS_TABLE[[#This Row],[CUSTOMER ID]],CUSTOMER!$A$1:$A$501,CUSTOMER!$J$1:$J$501,,0)</f>
        <v>Bronze</v>
      </c>
      <c r="O231" s="37">
        <v>4491</v>
      </c>
      <c r="P231" s="39">
        <v>4254</v>
      </c>
    </row>
    <row r="232" spans="1:16" x14ac:dyDescent="0.3">
      <c r="A232" s="7" t="s">
        <v>2025</v>
      </c>
      <c r="B232" s="24">
        <v>45176</v>
      </c>
      <c r="C232" s="1" t="s">
        <v>1517</v>
      </c>
      <c r="D232" s="1" t="s">
        <v>2526</v>
      </c>
      <c r="E232" s="1">
        <v>9</v>
      </c>
      <c r="F232" s="1" t="str">
        <f>_xlfn.XLOOKUP(C232,CUSTOMER!$A$1:$A$501,CUSTOMER!$B$1:$B$501,,0)</f>
        <v>Diya Patel</v>
      </c>
      <c r="G232" s="1" t="str">
        <f>_xlfn.XLOOKUP(C232,CUSTOMER!$A$1:$A$501,CUSTOMER!$E$1:$E$501,,0)</f>
        <v>customer498@example.com</v>
      </c>
      <c r="H232" s="1" t="str">
        <f>_xlfn.XLOOKUP(C232,CUSTOMER!$A$1:$A$501,CUSTOMER!$G$1:$G$501,,0)</f>
        <v>Hyderabad</v>
      </c>
      <c r="I232" s="1" t="str">
        <f>INDEX(PRODUCT!$A$1:$G$501, MATCH(ORDERS!$D499, PRODUCT!$A$1:$A$501, 0), MATCH(ORDERS!I$1, PRODUCT!$A$1:$G$1, 0))</f>
        <v>Headphones</v>
      </c>
      <c r="J232" s="1" t="str">
        <f>INDEX(PRODUCT!$A$1:$G$501, MATCH(ORDERS!$D499, PRODUCT!$A$1:$A$501, 0), MATCH(ORDERS!J$1, PRODUCT!$A$1:$G$1, 0))</f>
        <v>UPI</v>
      </c>
      <c r="K232" s="1" t="str">
        <f>INDEX(PRODUCT!$A$1:$G$501, MATCH(ORDERS!$D499, PRODUCT!$A$1:$A$501, 0), MATCH(ORDERS!K$1, PRODUCT!$A$1:$G$1, 0))</f>
        <v>Male</v>
      </c>
      <c r="L232" s="10">
        <f>INDEX(PRODUCT!$A$1:$G$501, MATCH(ORDERS!$D499, PRODUCT!$A$1:$A$501, 0), MATCH(ORDERS!L$1, PRODUCT!$A$1:$G$1, 0))</f>
        <v>895</v>
      </c>
      <c r="M232" s="12">
        <f t="shared" si="3"/>
        <v>8055</v>
      </c>
      <c r="N232" s="1" t="str">
        <f>_xlfn.XLOOKUP(ORDERS_TABLE[[#This Row],[CUSTOMER ID]],CUSTOMER!$A$1:$A$501,CUSTOMER!$J$1:$J$501,,0)</f>
        <v>Silver</v>
      </c>
      <c r="O232" s="37">
        <v>3921</v>
      </c>
      <c r="P232" s="39">
        <v>4350</v>
      </c>
    </row>
    <row r="233" spans="1:16" x14ac:dyDescent="0.3">
      <c r="A233" s="7" t="s">
        <v>2020</v>
      </c>
      <c r="B233" s="24">
        <v>45184</v>
      </c>
      <c r="C233" s="1" t="s">
        <v>1502</v>
      </c>
      <c r="D233" s="1" t="s">
        <v>2521</v>
      </c>
      <c r="E233" s="1">
        <v>6</v>
      </c>
      <c r="F233" s="1" t="str">
        <f>_xlfn.XLOOKUP(C233,CUSTOMER!$A$1:$A$501,CUSTOMER!$B$1:$B$501,,0)</f>
        <v>Anirudh Agarwal</v>
      </c>
      <c r="G233" s="1" t="str">
        <f>_xlfn.XLOOKUP(C233,CUSTOMER!$A$1:$A$501,CUSTOMER!$E$1:$E$501,,0)</f>
        <v>customer493@example.com</v>
      </c>
      <c r="H233" s="1" t="str">
        <f>_xlfn.XLOOKUP(C233,CUSTOMER!$A$1:$A$501,CUSTOMER!$G$1:$G$501,,0)</f>
        <v>Hyderabad</v>
      </c>
      <c r="I233" s="1" t="str">
        <f>INDEX(PRODUCT!$A$1:$G$501, MATCH(ORDERS!$D494, PRODUCT!$A$1:$A$501, 0), MATCH(ORDERS!I$1, PRODUCT!$A$1:$G$1, 0))</f>
        <v>Tablet</v>
      </c>
      <c r="J233" s="1" t="str">
        <f>INDEX(PRODUCT!$A$1:$G$501, MATCH(ORDERS!$D494, PRODUCT!$A$1:$A$501, 0), MATCH(ORDERS!J$1, PRODUCT!$A$1:$G$1, 0))</f>
        <v>Card</v>
      </c>
      <c r="K233" s="1" t="str">
        <f>INDEX(PRODUCT!$A$1:$G$501, MATCH(ORDERS!$D494, PRODUCT!$A$1:$A$501, 0), MATCH(ORDERS!K$1, PRODUCT!$A$1:$G$1, 0))</f>
        <v>Male</v>
      </c>
      <c r="L233" s="10">
        <f>INDEX(PRODUCT!$A$1:$G$501, MATCH(ORDERS!$D494, PRODUCT!$A$1:$A$501, 0), MATCH(ORDERS!L$1, PRODUCT!$A$1:$G$1, 0))</f>
        <v>1630</v>
      </c>
      <c r="M233" s="12">
        <f t="shared" si="3"/>
        <v>9780</v>
      </c>
      <c r="N233" s="1" t="str">
        <f>_xlfn.XLOOKUP(ORDERS_TABLE[[#This Row],[CUSTOMER ID]],CUSTOMER!$A$1:$A$501,CUSTOMER!$J$1:$J$501,,0)</f>
        <v>Silver</v>
      </c>
      <c r="O233" s="37">
        <v>4787</v>
      </c>
      <c r="P233" s="39">
        <v>4316</v>
      </c>
    </row>
    <row r="234" spans="1:16" x14ac:dyDescent="0.3">
      <c r="A234" s="7" t="s">
        <v>1624</v>
      </c>
      <c r="B234" s="24">
        <v>45191</v>
      </c>
      <c r="C234" s="1" t="s">
        <v>314</v>
      </c>
      <c r="D234" s="1" t="s">
        <v>2125</v>
      </c>
      <c r="E234" s="1">
        <v>7</v>
      </c>
      <c r="F234" s="1" t="str">
        <f>_xlfn.XLOOKUP(C234,CUSTOMER!$A$1:$A$501,CUSTOMER!$B$1:$B$501,,0)</f>
        <v>Neha Patel</v>
      </c>
      <c r="G234" s="1" t="str">
        <f>_xlfn.XLOOKUP(C234,CUSTOMER!$A$1:$A$501,CUSTOMER!$E$1:$E$501,,0)</f>
        <v>customer97@example.com</v>
      </c>
      <c r="H234" s="1" t="str">
        <f>_xlfn.XLOOKUP(C234,CUSTOMER!$A$1:$A$501,CUSTOMER!$G$1:$G$501,,0)</f>
        <v>Mumbai</v>
      </c>
      <c r="I234" s="1" t="str">
        <f>INDEX(PRODUCT!$A$1:$G$501, MATCH(ORDERS!$D98, PRODUCT!$A$1:$A$501, 0), MATCH(ORDERS!I$1, PRODUCT!$A$1:$G$1, 0))</f>
        <v>Laptop</v>
      </c>
      <c r="J234" s="1" t="str">
        <f>INDEX(PRODUCT!$A$1:$G$501, MATCH(ORDERS!$D98, PRODUCT!$A$1:$A$501, 0), MATCH(ORDERS!J$1, PRODUCT!$A$1:$G$1, 0))</f>
        <v>NetBanking</v>
      </c>
      <c r="K234" s="1" t="str">
        <f>INDEX(PRODUCT!$A$1:$G$501, MATCH(ORDERS!$D98, PRODUCT!$A$1:$A$501, 0), MATCH(ORDERS!K$1, PRODUCT!$A$1:$G$1, 0))</f>
        <v>Female</v>
      </c>
      <c r="L234" s="10">
        <f>INDEX(PRODUCT!$A$1:$G$501, MATCH(ORDERS!$D98, PRODUCT!$A$1:$A$501, 0), MATCH(ORDERS!L$1, PRODUCT!$A$1:$G$1, 0))</f>
        <v>1788</v>
      </c>
      <c r="M234" s="12">
        <f t="shared" si="3"/>
        <v>12516</v>
      </c>
      <c r="N234" s="1" t="str">
        <f>_xlfn.XLOOKUP(ORDERS_TABLE[[#This Row],[CUSTOMER ID]],CUSTOMER!$A$1:$A$501,CUSTOMER!$J$1:$J$501,,0)</f>
        <v>Bronze</v>
      </c>
      <c r="O234" s="37">
        <v>4089</v>
      </c>
      <c r="P234" s="39">
        <v>4039</v>
      </c>
    </row>
    <row r="235" spans="1:16" x14ac:dyDescent="0.3">
      <c r="A235" s="7" t="s">
        <v>1783</v>
      </c>
      <c r="B235" s="24">
        <v>45196</v>
      </c>
      <c r="C235" s="1" t="s">
        <v>791</v>
      </c>
      <c r="D235" s="1" t="s">
        <v>2284</v>
      </c>
      <c r="E235" s="1">
        <v>4</v>
      </c>
      <c r="F235" s="1" t="str">
        <f>_xlfn.XLOOKUP(C235,CUSTOMER!$A$1:$A$501,CUSTOMER!$B$1:$B$501,,0)</f>
        <v>Yamini Shah</v>
      </c>
      <c r="G235" s="1" t="str">
        <f>_xlfn.XLOOKUP(C235,CUSTOMER!$A$1:$A$501,CUSTOMER!$E$1:$E$501,,0)</f>
        <v>customer256@example.com</v>
      </c>
      <c r="H235" s="1" t="str">
        <f>_xlfn.XLOOKUP(C235,CUSTOMER!$A$1:$A$501,CUSTOMER!$G$1:$G$501,,0)</f>
        <v>Mumbai</v>
      </c>
      <c r="I235" s="1" t="str">
        <f>INDEX(PRODUCT!$A$1:$G$501, MATCH(ORDERS!$D257, PRODUCT!$A$1:$A$501, 0), MATCH(ORDERS!I$1, PRODUCT!$A$1:$G$1, 0))</f>
        <v>Tablet</v>
      </c>
      <c r="J235" s="1" t="str">
        <f>INDEX(PRODUCT!$A$1:$G$501, MATCH(ORDERS!$D257, PRODUCT!$A$1:$A$501, 0), MATCH(ORDERS!J$1, PRODUCT!$A$1:$G$1, 0))</f>
        <v>Card</v>
      </c>
      <c r="K235" s="1" t="str">
        <f>INDEX(PRODUCT!$A$1:$G$501, MATCH(ORDERS!$D257, PRODUCT!$A$1:$A$501, 0), MATCH(ORDERS!K$1, PRODUCT!$A$1:$G$1, 0))</f>
        <v>Female</v>
      </c>
      <c r="L235" s="10">
        <f>INDEX(PRODUCT!$A$1:$G$501, MATCH(ORDERS!$D257, PRODUCT!$A$1:$A$501, 0), MATCH(ORDERS!L$1, PRODUCT!$A$1:$G$1, 0))</f>
        <v>1265</v>
      </c>
      <c r="M235" s="12">
        <f t="shared" si="3"/>
        <v>5060</v>
      </c>
      <c r="N235" s="1" t="str">
        <f>_xlfn.XLOOKUP(ORDERS_TABLE[[#This Row],[CUSTOMER ID]],CUSTOMER!$A$1:$A$501,CUSTOMER!$J$1:$J$501,,0)</f>
        <v>Silver</v>
      </c>
      <c r="O235" s="37">
        <v>4116</v>
      </c>
      <c r="P235" s="39">
        <v>4256</v>
      </c>
    </row>
    <row r="236" spans="1:16" x14ac:dyDescent="0.3">
      <c r="A236" s="7" t="s">
        <v>1905</v>
      </c>
      <c r="B236" s="24">
        <v>45202</v>
      </c>
      <c r="C236" s="1" t="s">
        <v>1157</v>
      </c>
      <c r="D236" s="1" t="s">
        <v>2406</v>
      </c>
      <c r="E236" s="1">
        <v>5</v>
      </c>
      <c r="F236" s="1" t="str">
        <f>_xlfn.XLOOKUP(C236,CUSTOMER!$A$1:$A$501,CUSTOMER!$B$1:$B$501,,0)</f>
        <v>Rahul Bhowmick</v>
      </c>
      <c r="G236" s="1" t="str">
        <f>_xlfn.XLOOKUP(C236,CUSTOMER!$A$1:$A$501,CUSTOMER!$E$1:$E$501,,0)</f>
        <v>customer378@example.com</v>
      </c>
      <c r="H236" s="1" t="str">
        <f>_xlfn.XLOOKUP(C236,CUSTOMER!$A$1:$A$501,CUSTOMER!$G$1:$G$501,,0)</f>
        <v>Bangalore</v>
      </c>
      <c r="I236" s="1" t="str">
        <f>INDEX(PRODUCT!$A$1:$G$501, MATCH(ORDERS!$D379, PRODUCT!$A$1:$A$501, 0), MATCH(ORDERS!I$1, PRODUCT!$A$1:$G$1, 0))</f>
        <v>Mobile</v>
      </c>
      <c r="J236" s="1" t="str">
        <f>INDEX(PRODUCT!$A$1:$G$501, MATCH(ORDERS!$D379, PRODUCT!$A$1:$A$501, 0), MATCH(ORDERS!J$1, PRODUCT!$A$1:$G$1, 0))</f>
        <v>UPI</v>
      </c>
      <c r="K236" s="1" t="str">
        <f>INDEX(PRODUCT!$A$1:$G$501, MATCH(ORDERS!$D379, PRODUCT!$A$1:$A$501, 0), MATCH(ORDERS!K$1, PRODUCT!$A$1:$G$1, 0))</f>
        <v>Male</v>
      </c>
      <c r="L236" s="10">
        <f>INDEX(PRODUCT!$A$1:$G$501, MATCH(ORDERS!$D379, PRODUCT!$A$1:$A$501, 0), MATCH(ORDERS!L$1, PRODUCT!$A$1:$G$1, 0))</f>
        <v>1222</v>
      </c>
      <c r="M236" s="12">
        <f t="shared" si="3"/>
        <v>6110</v>
      </c>
      <c r="N236" s="1" t="str">
        <f>_xlfn.XLOOKUP(ORDERS_TABLE[[#This Row],[CUSTOMER ID]],CUSTOMER!$A$1:$A$501,CUSTOMER!$J$1:$J$501,,0)</f>
        <v>Silver</v>
      </c>
      <c r="O236" s="37">
        <v>3389</v>
      </c>
      <c r="P236" s="39">
        <v>4177</v>
      </c>
    </row>
    <row r="237" spans="1:16" x14ac:dyDescent="0.3">
      <c r="A237" s="7" t="s">
        <v>2021</v>
      </c>
      <c r="B237" s="24">
        <v>45204</v>
      </c>
      <c r="C237" s="1" t="s">
        <v>1505</v>
      </c>
      <c r="D237" s="1" t="s">
        <v>2522</v>
      </c>
      <c r="E237" s="1">
        <v>8</v>
      </c>
      <c r="F237" s="1" t="str">
        <f>_xlfn.XLOOKUP(C237,CUSTOMER!$A$1:$A$501,CUSTOMER!$B$1:$B$501,,0)</f>
        <v>Amit Roy</v>
      </c>
      <c r="G237" s="1" t="str">
        <f>_xlfn.XLOOKUP(C237,CUSTOMER!$A$1:$A$501,CUSTOMER!$E$1:$E$501,,0)</f>
        <v>customer494@example.com</v>
      </c>
      <c r="H237" s="1" t="str">
        <f>_xlfn.XLOOKUP(C237,CUSTOMER!$A$1:$A$501,CUSTOMER!$G$1:$G$501,,0)</f>
        <v>Bangalore</v>
      </c>
      <c r="I237" s="1" t="str">
        <f>INDEX(PRODUCT!$A$1:$G$501, MATCH(ORDERS!$D495, PRODUCT!$A$1:$A$501, 0), MATCH(ORDERS!I$1, PRODUCT!$A$1:$G$1, 0))</f>
        <v>Laptop</v>
      </c>
      <c r="J237" s="1" t="str">
        <f>INDEX(PRODUCT!$A$1:$G$501, MATCH(ORDERS!$D495, PRODUCT!$A$1:$A$501, 0), MATCH(ORDERS!J$1, PRODUCT!$A$1:$G$1, 0))</f>
        <v>Card</v>
      </c>
      <c r="K237" s="1" t="str">
        <f>INDEX(PRODUCT!$A$1:$G$501, MATCH(ORDERS!$D495, PRODUCT!$A$1:$A$501, 0), MATCH(ORDERS!K$1, PRODUCT!$A$1:$G$1, 0))</f>
        <v>Male</v>
      </c>
      <c r="L237" s="10">
        <f>INDEX(PRODUCT!$A$1:$G$501, MATCH(ORDERS!$D495, PRODUCT!$A$1:$A$501, 0), MATCH(ORDERS!L$1, PRODUCT!$A$1:$G$1, 0))</f>
        <v>1733</v>
      </c>
      <c r="M237" s="12">
        <f t="shared" si="3"/>
        <v>13864</v>
      </c>
      <c r="N237" s="1" t="str">
        <f>_xlfn.XLOOKUP(ORDERS_TABLE[[#This Row],[CUSTOMER ID]],CUSTOMER!$A$1:$A$501,CUSTOMER!$J$1:$J$501,,0)</f>
        <v>Bronze</v>
      </c>
      <c r="O237" s="37">
        <v>2478</v>
      </c>
      <c r="P237" s="39">
        <v>4382</v>
      </c>
    </row>
    <row r="238" spans="1:16" x14ac:dyDescent="0.3">
      <c r="A238" s="7" t="s">
        <v>2010</v>
      </c>
      <c r="B238" s="24">
        <v>45207</v>
      </c>
      <c r="C238" s="1" t="s">
        <v>1472</v>
      </c>
      <c r="D238" s="1" t="s">
        <v>2511</v>
      </c>
      <c r="E238" s="1">
        <v>9</v>
      </c>
      <c r="F238" s="1" t="str">
        <f>_xlfn.XLOOKUP(C238,CUSTOMER!$A$1:$A$501,CUSTOMER!$B$1:$B$501,,0)</f>
        <v>Raina Menon</v>
      </c>
      <c r="G238" s="1" t="str">
        <f>_xlfn.XLOOKUP(C238,CUSTOMER!$A$1:$A$501,CUSTOMER!$E$1:$E$501,,0)</f>
        <v>customer483@example.com</v>
      </c>
      <c r="H238" s="1" t="str">
        <f>_xlfn.XLOOKUP(C238,CUSTOMER!$A$1:$A$501,CUSTOMER!$G$1:$G$501,,0)</f>
        <v>Pune</v>
      </c>
      <c r="I238" s="1" t="str">
        <f>INDEX(PRODUCT!$A$1:$G$501, MATCH(ORDERS!$D484, PRODUCT!$A$1:$A$501, 0), MATCH(ORDERS!I$1, PRODUCT!$A$1:$G$1, 0))</f>
        <v>Laptop</v>
      </c>
      <c r="J238" s="1" t="str">
        <f>INDEX(PRODUCT!$A$1:$G$501, MATCH(ORDERS!$D484, PRODUCT!$A$1:$A$501, 0), MATCH(ORDERS!J$1, PRODUCT!$A$1:$G$1, 0))</f>
        <v>Card</v>
      </c>
      <c r="K238" s="1" t="str">
        <f>INDEX(PRODUCT!$A$1:$G$501, MATCH(ORDERS!$D484, PRODUCT!$A$1:$A$501, 0), MATCH(ORDERS!K$1, PRODUCT!$A$1:$G$1, 0))</f>
        <v>Male</v>
      </c>
      <c r="L238" s="10">
        <f>INDEX(PRODUCT!$A$1:$G$501, MATCH(ORDERS!$D484, PRODUCT!$A$1:$A$501, 0), MATCH(ORDERS!L$1, PRODUCT!$A$1:$G$1, 0))</f>
        <v>455</v>
      </c>
      <c r="M238" s="12">
        <f t="shared" si="3"/>
        <v>4095</v>
      </c>
      <c r="N238" s="1" t="str">
        <f>_xlfn.XLOOKUP(ORDERS_TABLE[[#This Row],[CUSTOMER ID]],CUSTOMER!$A$1:$A$501,CUSTOMER!$J$1:$J$501,,0)</f>
        <v>Silver</v>
      </c>
      <c r="O238" s="37">
        <v>2979</v>
      </c>
      <c r="P238" s="39">
        <v>4429</v>
      </c>
    </row>
    <row r="239" spans="1:16" x14ac:dyDescent="0.3">
      <c r="A239" s="7" t="s">
        <v>1595</v>
      </c>
      <c r="B239" s="24">
        <v>45211</v>
      </c>
      <c r="C239" s="1" t="s">
        <v>227</v>
      </c>
      <c r="D239" s="1" t="s">
        <v>2096</v>
      </c>
      <c r="E239" s="1">
        <v>7</v>
      </c>
      <c r="F239" s="1" t="str">
        <f>_xlfn.XLOOKUP(C239,CUSTOMER!$A$1:$A$501,CUSTOMER!$B$1:$B$501,,0)</f>
        <v>Sakshi Babu</v>
      </c>
      <c r="G239" s="1" t="str">
        <f>_xlfn.XLOOKUP(C239,CUSTOMER!$A$1:$A$501,CUSTOMER!$E$1:$E$501,,0)</f>
        <v>customer68@example.com</v>
      </c>
      <c r="H239" s="1" t="str">
        <f>_xlfn.XLOOKUP(C239,CUSTOMER!$A$1:$A$501,CUSTOMER!$G$1:$G$501,,0)</f>
        <v>Bangalore</v>
      </c>
      <c r="I239" s="1" t="str">
        <f>INDEX(PRODUCT!$A$1:$G$501, MATCH(ORDERS!$D69, PRODUCT!$A$1:$A$501, 0), MATCH(ORDERS!I$1, PRODUCT!$A$1:$G$1, 0))</f>
        <v>Tablet</v>
      </c>
      <c r="J239" s="1" t="str">
        <f>INDEX(PRODUCT!$A$1:$G$501, MATCH(ORDERS!$D69, PRODUCT!$A$1:$A$501, 0), MATCH(ORDERS!J$1, PRODUCT!$A$1:$G$1, 0))</f>
        <v>Card</v>
      </c>
      <c r="K239" s="1" t="str">
        <f>INDEX(PRODUCT!$A$1:$G$501, MATCH(ORDERS!$D69, PRODUCT!$A$1:$A$501, 0), MATCH(ORDERS!K$1, PRODUCT!$A$1:$G$1, 0))</f>
        <v>Male</v>
      </c>
      <c r="L239" s="10">
        <f>INDEX(PRODUCT!$A$1:$G$501, MATCH(ORDERS!$D69, PRODUCT!$A$1:$A$501, 0), MATCH(ORDERS!L$1, PRODUCT!$A$1:$G$1, 0))</f>
        <v>1841</v>
      </c>
      <c r="M239" s="12">
        <f t="shared" si="3"/>
        <v>12887</v>
      </c>
      <c r="N239" s="1" t="str">
        <f>_xlfn.XLOOKUP(ORDERS_TABLE[[#This Row],[CUSTOMER ID]],CUSTOMER!$A$1:$A$501,CUSTOMER!$J$1:$J$501,,0)</f>
        <v>Bronze</v>
      </c>
      <c r="O239" s="37">
        <v>2848</v>
      </c>
      <c r="P239" s="39">
        <v>4036</v>
      </c>
    </row>
    <row r="240" spans="1:16" x14ac:dyDescent="0.3">
      <c r="A240" s="7" t="s">
        <v>1984</v>
      </c>
      <c r="B240" s="24">
        <v>45211</v>
      </c>
      <c r="C240" s="1" t="s">
        <v>1394</v>
      </c>
      <c r="D240" s="1" t="s">
        <v>2485</v>
      </c>
      <c r="E240" s="1">
        <v>8</v>
      </c>
      <c r="F240" s="1" t="str">
        <f>_xlfn.XLOOKUP(C240,CUSTOMER!$A$1:$A$501,CUSTOMER!$B$1:$B$501,,0)</f>
        <v>Pallavi Kapoor</v>
      </c>
      <c r="G240" s="1" t="str">
        <f>_xlfn.XLOOKUP(C240,CUSTOMER!$A$1:$A$501,CUSTOMER!$E$1:$E$501,,0)</f>
        <v>customer457@example.com</v>
      </c>
      <c r="H240" s="1" t="str">
        <f>_xlfn.XLOOKUP(C240,CUSTOMER!$A$1:$A$501,CUSTOMER!$G$1:$G$501,,0)</f>
        <v>Delhi</v>
      </c>
      <c r="I240" s="1" t="str">
        <f>INDEX(PRODUCT!$A$1:$G$501, MATCH(ORDERS!$D458, PRODUCT!$A$1:$A$501, 0), MATCH(ORDERS!I$1, PRODUCT!$A$1:$G$1, 0))</f>
        <v>Laptop</v>
      </c>
      <c r="J240" s="1" t="str">
        <f>INDEX(PRODUCT!$A$1:$G$501, MATCH(ORDERS!$D458, PRODUCT!$A$1:$A$501, 0), MATCH(ORDERS!J$1, PRODUCT!$A$1:$G$1, 0))</f>
        <v>Cash</v>
      </c>
      <c r="K240" s="1" t="str">
        <f>INDEX(PRODUCT!$A$1:$G$501, MATCH(ORDERS!$D458, PRODUCT!$A$1:$A$501, 0), MATCH(ORDERS!K$1, PRODUCT!$A$1:$G$1, 0))</f>
        <v>Female</v>
      </c>
      <c r="L240" s="10">
        <f>INDEX(PRODUCT!$A$1:$G$501, MATCH(ORDERS!$D458, PRODUCT!$A$1:$A$501, 0), MATCH(ORDERS!L$1, PRODUCT!$A$1:$G$1, 0))</f>
        <v>1384</v>
      </c>
      <c r="M240" s="12">
        <f t="shared" si="3"/>
        <v>11072</v>
      </c>
      <c r="N240" s="1" t="str">
        <f>_xlfn.XLOOKUP(ORDERS_TABLE[[#This Row],[CUSTOMER ID]],CUSTOMER!$A$1:$A$501,CUSTOMER!$J$1:$J$501,,0)</f>
        <v>Gold</v>
      </c>
      <c r="O240" s="37">
        <v>3604</v>
      </c>
      <c r="P240" s="39">
        <v>4269</v>
      </c>
    </row>
    <row r="241" spans="1:16" x14ac:dyDescent="0.3">
      <c r="A241" s="7" t="s">
        <v>1548</v>
      </c>
      <c r="B241" s="24">
        <v>45219</v>
      </c>
      <c r="C241" s="1" t="s">
        <v>86</v>
      </c>
      <c r="D241" s="1" t="s">
        <v>2049</v>
      </c>
      <c r="E241" s="1">
        <v>5</v>
      </c>
      <c r="F241" s="1" t="str">
        <f>_xlfn.XLOOKUP(C241,CUSTOMER!$A$1:$A$501,CUSTOMER!$B$1:$B$501,,0)</f>
        <v>Nisha Sengupta</v>
      </c>
      <c r="G241" s="1" t="str">
        <f>_xlfn.XLOOKUP(C241,CUSTOMER!$A$1:$A$501,CUSTOMER!$E$1:$E$501,,0)</f>
        <v>customer21@example.com</v>
      </c>
      <c r="H241" s="1" t="str">
        <f>_xlfn.XLOOKUP(C241,CUSTOMER!$A$1:$A$501,CUSTOMER!$G$1:$G$501,,0)</f>
        <v>Mumbai</v>
      </c>
      <c r="I241" s="1" t="str">
        <f>INDEX(PRODUCT!$A$1:$G$501, MATCH(ORDERS!$D22, PRODUCT!$A$1:$A$501, 0), MATCH(ORDERS!I$1, PRODUCT!$A$1:$G$1, 0))</f>
        <v>Smartwatch</v>
      </c>
      <c r="J241" s="1" t="str">
        <f>INDEX(PRODUCT!$A$1:$G$501, MATCH(ORDERS!$D22, PRODUCT!$A$1:$A$501, 0), MATCH(ORDERS!J$1, PRODUCT!$A$1:$G$1, 0))</f>
        <v>UPI</v>
      </c>
      <c r="K241" s="1" t="str">
        <f>INDEX(PRODUCT!$A$1:$G$501, MATCH(ORDERS!$D22, PRODUCT!$A$1:$A$501, 0), MATCH(ORDERS!K$1, PRODUCT!$A$1:$G$1, 0))</f>
        <v>Female</v>
      </c>
      <c r="L241" s="10">
        <f>INDEX(PRODUCT!$A$1:$G$501, MATCH(ORDERS!$D22, PRODUCT!$A$1:$A$501, 0), MATCH(ORDERS!L$1, PRODUCT!$A$1:$G$1, 0))</f>
        <v>1650</v>
      </c>
      <c r="M241" s="12">
        <f t="shared" si="3"/>
        <v>8250</v>
      </c>
      <c r="N241" s="1" t="str">
        <f>_xlfn.XLOOKUP(ORDERS_TABLE[[#This Row],[CUSTOMER ID]],CUSTOMER!$A$1:$A$501,CUSTOMER!$J$1:$J$501,,0)</f>
        <v>Gold</v>
      </c>
      <c r="O241" s="37">
        <v>2995</v>
      </c>
      <c r="P241" s="39">
        <v>4244</v>
      </c>
    </row>
    <row r="242" spans="1:16" x14ac:dyDescent="0.3">
      <c r="A242" s="7" t="s">
        <v>1714</v>
      </c>
      <c r="B242" s="24">
        <v>45223</v>
      </c>
      <c r="C242" s="1" t="s">
        <v>584</v>
      </c>
      <c r="D242" s="1" t="s">
        <v>2215</v>
      </c>
      <c r="E242" s="1">
        <v>5</v>
      </c>
      <c r="F242" s="1" t="str">
        <f>_xlfn.XLOOKUP(C242,CUSTOMER!$A$1:$A$501,CUSTOMER!$B$1:$B$501,,0)</f>
        <v>Ayush Jain</v>
      </c>
      <c r="G242" s="1" t="str">
        <f>_xlfn.XLOOKUP(C242,CUSTOMER!$A$1:$A$501,CUSTOMER!$E$1:$E$501,,0)</f>
        <v>customer187@example.com</v>
      </c>
      <c r="H242" s="1" t="str">
        <f>_xlfn.XLOOKUP(C242,CUSTOMER!$A$1:$A$501,CUSTOMER!$G$1:$G$501,,0)</f>
        <v>Mumbai</v>
      </c>
      <c r="I242" s="1" t="str">
        <f>INDEX(PRODUCT!$A$1:$G$501, MATCH(ORDERS!$D188, PRODUCT!$A$1:$A$501, 0), MATCH(ORDERS!I$1, PRODUCT!$A$1:$G$1, 0))</f>
        <v>Mobile</v>
      </c>
      <c r="J242" s="1" t="str">
        <f>INDEX(PRODUCT!$A$1:$G$501, MATCH(ORDERS!$D188, PRODUCT!$A$1:$A$501, 0), MATCH(ORDERS!J$1, PRODUCT!$A$1:$G$1, 0))</f>
        <v>NetBanking</v>
      </c>
      <c r="K242" s="1" t="str">
        <f>INDEX(PRODUCT!$A$1:$G$501, MATCH(ORDERS!$D188, PRODUCT!$A$1:$A$501, 0), MATCH(ORDERS!K$1, PRODUCT!$A$1:$G$1, 0))</f>
        <v>Female</v>
      </c>
      <c r="L242" s="10">
        <f>INDEX(PRODUCT!$A$1:$G$501, MATCH(ORDERS!$D188, PRODUCT!$A$1:$A$501, 0), MATCH(ORDERS!L$1, PRODUCT!$A$1:$G$1, 0))</f>
        <v>1576</v>
      </c>
      <c r="M242" s="12">
        <f t="shared" si="3"/>
        <v>7880</v>
      </c>
      <c r="N242" s="1" t="str">
        <f>_xlfn.XLOOKUP(ORDERS_TABLE[[#This Row],[CUSTOMER ID]],CUSTOMER!$A$1:$A$501,CUSTOMER!$J$1:$J$501,,0)</f>
        <v>Silver</v>
      </c>
      <c r="O242" s="37">
        <v>4133</v>
      </c>
      <c r="P242" s="39">
        <v>4305</v>
      </c>
    </row>
    <row r="243" spans="1:16" x14ac:dyDescent="0.3">
      <c r="A243" s="7" t="s">
        <v>1669</v>
      </c>
      <c r="B243" s="24">
        <v>45227</v>
      </c>
      <c r="C243" s="1" t="s">
        <v>449</v>
      </c>
      <c r="D243" s="1" t="s">
        <v>2170</v>
      </c>
      <c r="E243" s="1">
        <v>6</v>
      </c>
      <c r="F243" s="1" t="str">
        <f>_xlfn.XLOOKUP(C243,CUSTOMER!$A$1:$A$501,CUSTOMER!$B$1:$B$501,,0)</f>
        <v>Abhinav Rai</v>
      </c>
      <c r="G243" s="1" t="str">
        <f>_xlfn.XLOOKUP(C243,CUSTOMER!$A$1:$A$501,CUSTOMER!$E$1:$E$501,,0)</f>
        <v>customer142@example.com</v>
      </c>
      <c r="H243" s="1" t="str">
        <f>_xlfn.XLOOKUP(C243,CUSTOMER!$A$1:$A$501,CUSTOMER!$G$1:$G$501,,0)</f>
        <v>Chennai</v>
      </c>
      <c r="I243" s="1" t="str">
        <f>INDEX(PRODUCT!$A$1:$G$501, MATCH(ORDERS!$D143, PRODUCT!$A$1:$A$501, 0), MATCH(ORDERS!I$1, PRODUCT!$A$1:$G$1, 0))</f>
        <v>Laptop</v>
      </c>
      <c r="J243" s="1" t="str">
        <f>INDEX(PRODUCT!$A$1:$G$501, MATCH(ORDERS!$D143, PRODUCT!$A$1:$A$501, 0), MATCH(ORDERS!J$1, PRODUCT!$A$1:$G$1, 0))</f>
        <v>Cash</v>
      </c>
      <c r="K243" s="1" t="str">
        <f>INDEX(PRODUCT!$A$1:$G$501, MATCH(ORDERS!$D143, PRODUCT!$A$1:$A$501, 0), MATCH(ORDERS!K$1, PRODUCT!$A$1:$G$1, 0))</f>
        <v>Male</v>
      </c>
      <c r="L243" s="10">
        <f>INDEX(PRODUCT!$A$1:$G$501, MATCH(ORDERS!$D143, PRODUCT!$A$1:$A$501, 0), MATCH(ORDERS!L$1, PRODUCT!$A$1:$G$1, 0))</f>
        <v>448</v>
      </c>
      <c r="M243" s="12">
        <f t="shared" si="3"/>
        <v>2688</v>
      </c>
      <c r="N243" s="1" t="str">
        <f>_xlfn.XLOOKUP(ORDERS_TABLE[[#This Row],[CUSTOMER ID]],CUSTOMER!$A$1:$A$501,CUSTOMER!$J$1:$J$501,,0)</f>
        <v>Silver</v>
      </c>
      <c r="O243" s="37">
        <v>3032</v>
      </c>
      <c r="P243" s="39">
        <v>4212</v>
      </c>
    </row>
    <row r="244" spans="1:16" x14ac:dyDescent="0.3">
      <c r="A244" s="7" t="s">
        <v>2016</v>
      </c>
      <c r="B244" s="24">
        <v>45229</v>
      </c>
      <c r="C244" s="1" t="s">
        <v>1490</v>
      </c>
      <c r="D244" s="1" t="s">
        <v>2517</v>
      </c>
      <c r="E244" s="1">
        <v>7</v>
      </c>
      <c r="F244" s="1" t="str">
        <f>_xlfn.XLOOKUP(C244,CUSTOMER!$A$1:$A$501,CUSTOMER!$B$1:$B$501,,0)</f>
        <v>Pranav Taneja</v>
      </c>
      <c r="G244" s="1" t="str">
        <f>_xlfn.XLOOKUP(C244,CUSTOMER!$A$1:$A$501,CUSTOMER!$E$1:$E$501,,0)</f>
        <v>customer489@example.com</v>
      </c>
      <c r="H244" s="1" t="str">
        <f>_xlfn.XLOOKUP(C244,CUSTOMER!$A$1:$A$501,CUSTOMER!$G$1:$G$501,,0)</f>
        <v>Delhi</v>
      </c>
      <c r="I244" s="1" t="str">
        <f>INDEX(PRODUCT!$A$1:$G$501, MATCH(ORDERS!$D490, PRODUCT!$A$1:$A$501, 0), MATCH(ORDERS!I$1, PRODUCT!$A$1:$G$1, 0))</f>
        <v>Headphones</v>
      </c>
      <c r="J244" s="1" t="str">
        <f>INDEX(PRODUCT!$A$1:$G$501, MATCH(ORDERS!$D490, PRODUCT!$A$1:$A$501, 0), MATCH(ORDERS!J$1, PRODUCT!$A$1:$G$1, 0))</f>
        <v>NetBanking</v>
      </c>
      <c r="K244" s="1" t="str">
        <f>INDEX(PRODUCT!$A$1:$G$501, MATCH(ORDERS!$D490, PRODUCT!$A$1:$A$501, 0), MATCH(ORDERS!K$1, PRODUCT!$A$1:$G$1, 0))</f>
        <v>Female</v>
      </c>
      <c r="L244" s="10">
        <f>INDEX(PRODUCT!$A$1:$G$501, MATCH(ORDERS!$D490, PRODUCT!$A$1:$A$501, 0), MATCH(ORDERS!L$1, PRODUCT!$A$1:$G$1, 0))</f>
        <v>1909</v>
      </c>
      <c r="M244" s="12">
        <f t="shared" si="3"/>
        <v>13363</v>
      </c>
      <c r="N244" s="1" t="str">
        <f>_xlfn.XLOOKUP(ORDERS_TABLE[[#This Row],[CUSTOMER ID]],CUSTOMER!$A$1:$A$501,CUSTOMER!$J$1:$J$501,,0)</f>
        <v>Gold</v>
      </c>
      <c r="O244" s="37">
        <v>3954</v>
      </c>
      <c r="P244" s="39">
        <v>4295</v>
      </c>
    </row>
    <row r="245" spans="1:16" x14ac:dyDescent="0.3">
      <c r="A245" s="7" t="s">
        <v>1618</v>
      </c>
      <c r="B245" s="24">
        <v>45240</v>
      </c>
      <c r="C245" s="1" t="s">
        <v>296</v>
      </c>
      <c r="D245" s="1" t="s">
        <v>2119</v>
      </c>
      <c r="E245" s="1">
        <v>4</v>
      </c>
      <c r="F245" s="1" t="str">
        <f>_xlfn.XLOOKUP(C245,CUSTOMER!$A$1:$A$501,CUSTOMER!$B$1:$B$501,,0)</f>
        <v>Mayank Shetty</v>
      </c>
      <c r="G245" s="1" t="str">
        <f>_xlfn.XLOOKUP(C245,CUSTOMER!$A$1:$A$501,CUSTOMER!$E$1:$E$501,,0)</f>
        <v>customer91@example.com</v>
      </c>
      <c r="H245" s="1" t="str">
        <f>_xlfn.XLOOKUP(C245,CUSTOMER!$A$1:$A$501,CUSTOMER!$G$1:$G$501,,0)</f>
        <v>Pune</v>
      </c>
      <c r="I245" s="1" t="str">
        <f>INDEX(PRODUCT!$A$1:$G$501, MATCH(ORDERS!$D92, PRODUCT!$A$1:$A$501, 0), MATCH(ORDERS!I$1, PRODUCT!$A$1:$G$1, 0))</f>
        <v>Laptop</v>
      </c>
      <c r="J245" s="1" t="str">
        <f>INDEX(PRODUCT!$A$1:$G$501, MATCH(ORDERS!$D92, PRODUCT!$A$1:$A$501, 0), MATCH(ORDERS!J$1, PRODUCT!$A$1:$G$1, 0))</f>
        <v>Card</v>
      </c>
      <c r="K245" s="1" t="str">
        <f>INDEX(PRODUCT!$A$1:$G$501, MATCH(ORDERS!$D92, PRODUCT!$A$1:$A$501, 0), MATCH(ORDERS!K$1, PRODUCT!$A$1:$G$1, 0))</f>
        <v>Male</v>
      </c>
      <c r="L245" s="10">
        <f>INDEX(PRODUCT!$A$1:$G$501, MATCH(ORDERS!$D92, PRODUCT!$A$1:$A$501, 0), MATCH(ORDERS!L$1, PRODUCT!$A$1:$G$1, 0))</f>
        <v>160</v>
      </c>
      <c r="M245" s="12">
        <f t="shared" si="3"/>
        <v>640</v>
      </c>
      <c r="N245" s="1" t="str">
        <f>_xlfn.XLOOKUP(ORDERS_TABLE[[#This Row],[CUSTOMER ID]],CUSTOMER!$A$1:$A$501,CUSTOMER!$J$1:$J$501,,0)</f>
        <v>Silver</v>
      </c>
      <c r="O245" s="37">
        <v>4229</v>
      </c>
      <c r="P245" s="39">
        <v>4491</v>
      </c>
    </row>
    <row r="246" spans="1:16" x14ac:dyDescent="0.3">
      <c r="A246" s="7" t="s">
        <v>1759</v>
      </c>
      <c r="B246" s="24">
        <v>45250</v>
      </c>
      <c r="C246" s="1" t="s">
        <v>719</v>
      </c>
      <c r="D246" s="1" t="s">
        <v>2260</v>
      </c>
      <c r="E246" s="1">
        <v>4</v>
      </c>
      <c r="F246" s="1" t="str">
        <f>_xlfn.XLOOKUP(C246,CUSTOMER!$A$1:$A$501,CUSTOMER!$B$1:$B$501,,0)</f>
        <v>Niyati Rizvi</v>
      </c>
      <c r="G246" s="1" t="str">
        <f>_xlfn.XLOOKUP(C246,CUSTOMER!$A$1:$A$501,CUSTOMER!$E$1:$E$501,,0)</f>
        <v>customer232@example.com</v>
      </c>
      <c r="H246" s="1" t="str">
        <f>_xlfn.XLOOKUP(C246,CUSTOMER!$A$1:$A$501,CUSTOMER!$G$1:$G$501,,0)</f>
        <v>Delhi</v>
      </c>
      <c r="I246" s="1" t="str">
        <f>INDEX(PRODUCT!$A$1:$G$501, MATCH(ORDERS!$D233, PRODUCT!$A$1:$A$501, 0), MATCH(ORDERS!I$1, PRODUCT!$A$1:$G$1, 0))</f>
        <v>Headphones</v>
      </c>
      <c r="J246" s="1" t="str">
        <f>INDEX(PRODUCT!$A$1:$G$501, MATCH(ORDERS!$D233, PRODUCT!$A$1:$A$501, 0), MATCH(ORDERS!J$1, PRODUCT!$A$1:$G$1, 0))</f>
        <v>NetBanking</v>
      </c>
      <c r="K246" s="1" t="str">
        <f>INDEX(PRODUCT!$A$1:$G$501, MATCH(ORDERS!$D233, PRODUCT!$A$1:$A$501, 0), MATCH(ORDERS!K$1, PRODUCT!$A$1:$G$1, 0))</f>
        <v>Female</v>
      </c>
      <c r="L246" s="10">
        <f>INDEX(PRODUCT!$A$1:$G$501, MATCH(ORDERS!$D233, PRODUCT!$A$1:$A$501, 0), MATCH(ORDERS!L$1, PRODUCT!$A$1:$G$1, 0))</f>
        <v>1951</v>
      </c>
      <c r="M246" s="12">
        <f t="shared" si="3"/>
        <v>7804</v>
      </c>
      <c r="N246" s="1" t="str">
        <f>_xlfn.XLOOKUP(ORDERS_TABLE[[#This Row],[CUSTOMER ID]],CUSTOMER!$A$1:$A$501,CUSTOMER!$J$1:$J$501,,0)</f>
        <v>Gold</v>
      </c>
      <c r="O246" s="37">
        <v>2493</v>
      </c>
      <c r="P246" s="39">
        <v>4262</v>
      </c>
    </row>
    <row r="247" spans="1:16" x14ac:dyDescent="0.3">
      <c r="A247" s="7" t="s">
        <v>1931</v>
      </c>
      <c r="B247" s="24">
        <v>45253</v>
      </c>
      <c r="C247" s="1" t="s">
        <v>1235</v>
      </c>
      <c r="D247" s="1" t="s">
        <v>2432</v>
      </c>
      <c r="E247" s="1">
        <v>7</v>
      </c>
      <c r="F247" s="1" t="str">
        <f>_xlfn.XLOOKUP(C247,CUSTOMER!$A$1:$A$501,CUSTOMER!$B$1:$B$501,,0)</f>
        <v>Anushka Sengupta</v>
      </c>
      <c r="G247" s="1" t="str">
        <f>_xlfn.XLOOKUP(C247,CUSTOMER!$A$1:$A$501,CUSTOMER!$E$1:$E$501,,0)</f>
        <v>customer404@example.com</v>
      </c>
      <c r="H247" s="1" t="str">
        <f>_xlfn.XLOOKUP(C247,CUSTOMER!$A$1:$A$501,CUSTOMER!$G$1:$G$501,,0)</f>
        <v>Mumbai</v>
      </c>
      <c r="I247" s="1" t="str">
        <f>INDEX(PRODUCT!$A$1:$G$501, MATCH(ORDERS!$D405, PRODUCT!$A$1:$A$501, 0), MATCH(ORDERS!I$1, PRODUCT!$A$1:$G$1, 0))</f>
        <v>Laptop</v>
      </c>
      <c r="J247" s="1" t="str">
        <f>INDEX(PRODUCT!$A$1:$G$501, MATCH(ORDERS!$D405, PRODUCT!$A$1:$A$501, 0), MATCH(ORDERS!J$1, PRODUCT!$A$1:$G$1, 0))</f>
        <v>Cash</v>
      </c>
      <c r="K247" s="1" t="str">
        <f>INDEX(PRODUCT!$A$1:$G$501, MATCH(ORDERS!$D405, PRODUCT!$A$1:$A$501, 0), MATCH(ORDERS!K$1, PRODUCT!$A$1:$G$1, 0))</f>
        <v>Male</v>
      </c>
      <c r="L247" s="10">
        <f>INDEX(PRODUCT!$A$1:$G$501, MATCH(ORDERS!$D405, PRODUCT!$A$1:$A$501, 0), MATCH(ORDERS!L$1, PRODUCT!$A$1:$G$1, 0))</f>
        <v>1566</v>
      </c>
      <c r="M247" s="12">
        <f t="shared" si="3"/>
        <v>10962</v>
      </c>
      <c r="N247" s="1" t="str">
        <f>_xlfn.XLOOKUP(ORDERS_TABLE[[#This Row],[CUSTOMER ID]],CUSTOMER!$A$1:$A$501,CUSTOMER!$J$1:$J$501,,0)</f>
        <v>Silver</v>
      </c>
      <c r="O247" s="37">
        <v>3735</v>
      </c>
      <c r="P247" s="39">
        <v>4414</v>
      </c>
    </row>
    <row r="248" spans="1:16" x14ac:dyDescent="0.3">
      <c r="A248" s="7" t="s">
        <v>1552</v>
      </c>
      <c r="B248" s="24">
        <v>45253</v>
      </c>
      <c r="C248" s="1" t="s">
        <v>98</v>
      </c>
      <c r="D248" s="1" t="s">
        <v>2053</v>
      </c>
      <c r="E248" s="1">
        <v>4</v>
      </c>
      <c r="F248" s="1" t="str">
        <f>_xlfn.XLOOKUP(C248,CUSTOMER!$A$1:$A$501,CUSTOMER!$B$1:$B$501,,0)</f>
        <v>Deepak Pillai</v>
      </c>
      <c r="G248" s="1" t="str">
        <f>_xlfn.XLOOKUP(C248,CUSTOMER!$A$1:$A$501,CUSTOMER!$E$1:$E$501,,0)</f>
        <v>customer25@example.com</v>
      </c>
      <c r="H248" s="1" t="str">
        <f>_xlfn.XLOOKUP(C248,CUSTOMER!$A$1:$A$501,CUSTOMER!$G$1:$G$501,,0)</f>
        <v>Chennai</v>
      </c>
      <c r="I248" s="1" t="str">
        <f>INDEX(PRODUCT!$A$1:$G$501, MATCH(ORDERS!$D26, PRODUCT!$A$1:$A$501, 0), MATCH(ORDERS!I$1, PRODUCT!$A$1:$G$1, 0))</f>
        <v>Headphones</v>
      </c>
      <c r="J248" s="1" t="str">
        <f>INDEX(PRODUCT!$A$1:$G$501, MATCH(ORDERS!$D26, PRODUCT!$A$1:$A$501, 0), MATCH(ORDERS!J$1, PRODUCT!$A$1:$G$1, 0))</f>
        <v>UPI</v>
      </c>
      <c r="K248" s="1" t="str">
        <f>INDEX(PRODUCT!$A$1:$G$501, MATCH(ORDERS!$D26, PRODUCT!$A$1:$A$501, 0), MATCH(ORDERS!K$1, PRODUCT!$A$1:$G$1, 0))</f>
        <v>Female</v>
      </c>
      <c r="L248" s="10">
        <f>INDEX(PRODUCT!$A$1:$G$501, MATCH(ORDERS!$D26, PRODUCT!$A$1:$A$501, 0), MATCH(ORDERS!L$1, PRODUCT!$A$1:$G$1, 0))</f>
        <v>978</v>
      </c>
      <c r="M248" s="12">
        <f t="shared" si="3"/>
        <v>3912</v>
      </c>
      <c r="N248" s="1" t="str">
        <f>_xlfn.XLOOKUP(ORDERS_TABLE[[#This Row],[CUSTOMER ID]],CUSTOMER!$A$1:$A$501,CUSTOMER!$J$1:$J$501,,0)</f>
        <v>Bronze</v>
      </c>
      <c r="O248" s="37">
        <v>4923</v>
      </c>
      <c r="P248" s="39">
        <v>4342</v>
      </c>
    </row>
    <row r="249" spans="1:16" x14ac:dyDescent="0.3">
      <c r="A249" s="7" t="s">
        <v>1891</v>
      </c>
      <c r="B249" s="24">
        <v>45254</v>
      </c>
      <c r="C249" s="1" t="s">
        <v>1115</v>
      </c>
      <c r="D249" s="1" t="s">
        <v>2392</v>
      </c>
      <c r="E249" s="1">
        <v>8</v>
      </c>
      <c r="F249" s="1" t="str">
        <f>_xlfn.XLOOKUP(C249,CUSTOMER!$A$1:$A$501,CUSTOMER!$B$1:$B$501,,0)</f>
        <v>Neelam Datta</v>
      </c>
      <c r="G249" s="1" t="str">
        <f>_xlfn.XLOOKUP(C249,CUSTOMER!$A$1:$A$501,CUSTOMER!$E$1:$E$501,,0)</f>
        <v>customer364@example.com</v>
      </c>
      <c r="H249" s="1" t="str">
        <f>_xlfn.XLOOKUP(C249,CUSTOMER!$A$1:$A$501,CUSTOMER!$G$1:$G$501,,0)</f>
        <v>Kolkata</v>
      </c>
      <c r="I249" s="1" t="str">
        <f>INDEX(PRODUCT!$A$1:$G$501, MATCH(ORDERS!$D365, PRODUCT!$A$1:$A$501, 0), MATCH(ORDERS!I$1, PRODUCT!$A$1:$G$1, 0))</f>
        <v>Laptop</v>
      </c>
      <c r="J249" s="1" t="str">
        <f>INDEX(PRODUCT!$A$1:$G$501, MATCH(ORDERS!$D365, PRODUCT!$A$1:$A$501, 0), MATCH(ORDERS!J$1, PRODUCT!$A$1:$G$1, 0))</f>
        <v>Cash</v>
      </c>
      <c r="K249" s="1" t="str">
        <f>INDEX(PRODUCT!$A$1:$G$501, MATCH(ORDERS!$D365, PRODUCT!$A$1:$A$501, 0), MATCH(ORDERS!K$1, PRODUCT!$A$1:$G$1, 0))</f>
        <v>Male</v>
      </c>
      <c r="L249" s="10">
        <f>INDEX(PRODUCT!$A$1:$G$501, MATCH(ORDERS!$D365, PRODUCT!$A$1:$A$501, 0), MATCH(ORDERS!L$1, PRODUCT!$A$1:$G$1, 0))</f>
        <v>476</v>
      </c>
      <c r="M249" s="12">
        <f t="shared" si="3"/>
        <v>3808</v>
      </c>
      <c r="N249" s="1" t="str">
        <f>_xlfn.XLOOKUP(ORDERS_TABLE[[#This Row],[CUSTOMER ID]],CUSTOMER!$A$1:$A$501,CUSTOMER!$J$1:$J$501,,0)</f>
        <v>Bronze</v>
      </c>
      <c r="O249" s="37">
        <v>4006</v>
      </c>
      <c r="P249" s="39">
        <v>4365</v>
      </c>
    </row>
    <row r="250" spans="1:16" x14ac:dyDescent="0.3">
      <c r="A250" s="7" t="s">
        <v>1854</v>
      </c>
      <c r="B250" s="24">
        <v>45260</v>
      </c>
      <c r="C250" s="1" t="s">
        <v>1004</v>
      </c>
      <c r="D250" s="1" t="s">
        <v>2355</v>
      </c>
      <c r="E250" s="1">
        <v>7</v>
      </c>
      <c r="F250" s="1" t="str">
        <f>_xlfn.XLOOKUP(C250,CUSTOMER!$A$1:$A$501,CUSTOMER!$B$1:$B$501,,0)</f>
        <v>Vaishnavi Bhardwaj</v>
      </c>
      <c r="G250" s="1" t="str">
        <f>_xlfn.XLOOKUP(C250,CUSTOMER!$A$1:$A$501,CUSTOMER!$E$1:$E$501,,0)</f>
        <v>customer327@example.com</v>
      </c>
      <c r="H250" s="1" t="str">
        <f>_xlfn.XLOOKUP(C250,CUSTOMER!$A$1:$A$501,CUSTOMER!$G$1:$G$501,,0)</f>
        <v>Hyderabad</v>
      </c>
      <c r="I250" s="1" t="str">
        <f>INDEX(PRODUCT!$A$1:$G$501, MATCH(ORDERS!$D328, PRODUCT!$A$1:$A$501, 0), MATCH(ORDERS!I$1, PRODUCT!$A$1:$G$1, 0))</f>
        <v>Tablet</v>
      </c>
      <c r="J250" s="1" t="str">
        <f>INDEX(PRODUCT!$A$1:$G$501, MATCH(ORDERS!$D328, PRODUCT!$A$1:$A$501, 0), MATCH(ORDERS!J$1, PRODUCT!$A$1:$G$1, 0))</f>
        <v>NetBanking</v>
      </c>
      <c r="K250" s="1" t="str">
        <f>INDEX(PRODUCT!$A$1:$G$501, MATCH(ORDERS!$D328, PRODUCT!$A$1:$A$501, 0), MATCH(ORDERS!K$1, PRODUCT!$A$1:$G$1, 0))</f>
        <v>Male</v>
      </c>
      <c r="L250" s="10">
        <f>INDEX(PRODUCT!$A$1:$G$501, MATCH(ORDERS!$D328, PRODUCT!$A$1:$A$501, 0), MATCH(ORDERS!L$1, PRODUCT!$A$1:$G$1, 0))</f>
        <v>965</v>
      </c>
      <c r="M250" s="12">
        <f t="shared" si="3"/>
        <v>6755</v>
      </c>
      <c r="N250" s="1" t="str">
        <f>_xlfn.XLOOKUP(ORDERS_TABLE[[#This Row],[CUSTOMER ID]],CUSTOMER!$A$1:$A$501,CUSTOMER!$J$1:$J$501,,0)</f>
        <v>Silver</v>
      </c>
      <c r="O250" s="37">
        <v>3141</v>
      </c>
      <c r="P250" s="39">
        <v>4081</v>
      </c>
    </row>
    <row r="251" spans="1:16" x14ac:dyDescent="0.3">
      <c r="A251" s="7" t="s">
        <v>1735</v>
      </c>
      <c r="B251" s="24">
        <v>45261</v>
      </c>
      <c r="C251" s="1" t="s">
        <v>647</v>
      </c>
      <c r="D251" s="1" t="s">
        <v>2236</v>
      </c>
      <c r="E251" s="1">
        <v>6</v>
      </c>
      <c r="F251" s="1" t="str">
        <f>_xlfn.XLOOKUP(C251,CUSTOMER!$A$1:$A$501,CUSTOMER!$B$1:$B$501,,0)</f>
        <v>Yash Swain</v>
      </c>
      <c r="G251" s="1" t="str">
        <f>_xlfn.XLOOKUP(C251,CUSTOMER!$A$1:$A$501,CUSTOMER!$E$1:$E$501,,0)</f>
        <v>customer208@example.com</v>
      </c>
      <c r="H251" s="1" t="str">
        <f>_xlfn.XLOOKUP(C251,CUSTOMER!$A$1:$A$501,CUSTOMER!$G$1:$G$501,,0)</f>
        <v>Delhi</v>
      </c>
      <c r="I251" s="1" t="str">
        <f>INDEX(PRODUCT!$A$1:$G$501, MATCH(ORDERS!$D209, PRODUCT!$A$1:$A$501, 0), MATCH(ORDERS!I$1, PRODUCT!$A$1:$G$1, 0))</f>
        <v>Laptop</v>
      </c>
      <c r="J251" s="1" t="str">
        <f>INDEX(PRODUCT!$A$1:$G$501, MATCH(ORDERS!$D209, PRODUCT!$A$1:$A$501, 0), MATCH(ORDERS!J$1, PRODUCT!$A$1:$G$1, 0))</f>
        <v>Cash</v>
      </c>
      <c r="K251" s="1" t="str">
        <f>INDEX(PRODUCT!$A$1:$G$501, MATCH(ORDERS!$D209, PRODUCT!$A$1:$A$501, 0), MATCH(ORDERS!K$1, PRODUCT!$A$1:$G$1, 0))</f>
        <v>Female</v>
      </c>
      <c r="L251" s="10">
        <f>INDEX(PRODUCT!$A$1:$G$501, MATCH(ORDERS!$D209, PRODUCT!$A$1:$A$501, 0), MATCH(ORDERS!L$1, PRODUCT!$A$1:$G$1, 0))</f>
        <v>1809</v>
      </c>
      <c r="M251" s="12">
        <f t="shared" si="3"/>
        <v>10854</v>
      </c>
      <c r="N251" s="1" t="str">
        <f>_xlfn.XLOOKUP(ORDERS_TABLE[[#This Row],[CUSTOMER ID]],CUSTOMER!$A$1:$A$501,CUSTOMER!$J$1:$J$501,,0)</f>
        <v>Silver</v>
      </c>
      <c r="O251" s="37">
        <v>4532</v>
      </c>
      <c r="P251" s="39">
        <v>4304</v>
      </c>
    </row>
    <row r="252" spans="1:16" x14ac:dyDescent="0.3">
      <c r="A252" s="7" t="s">
        <v>1859</v>
      </c>
      <c r="B252" s="24">
        <v>45261</v>
      </c>
      <c r="C252" s="1" t="s">
        <v>1019</v>
      </c>
      <c r="D252" s="1" t="s">
        <v>2360</v>
      </c>
      <c r="E252" s="1">
        <v>10</v>
      </c>
      <c r="F252" s="1" t="str">
        <f>_xlfn.XLOOKUP(C252,CUSTOMER!$A$1:$A$501,CUSTOMER!$B$1:$B$501,,0)</f>
        <v>Ishita Verma</v>
      </c>
      <c r="G252" s="1" t="str">
        <f>_xlfn.XLOOKUP(C252,CUSTOMER!$A$1:$A$501,CUSTOMER!$E$1:$E$501,,0)</f>
        <v>customer332@example.com</v>
      </c>
      <c r="H252" s="1" t="str">
        <f>_xlfn.XLOOKUP(C252,CUSTOMER!$A$1:$A$501,CUSTOMER!$G$1:$G$501,,0)</f>
        <v>Bangalore</v>
      </c>
      <c r="I252" s="1" t="str">
        <f>INDEX(PRODUCT!$A$1:$G$501, MATCH(ORDERS!$D333, PRODUCT!$A$1:$A$501, 0), MATCH(ORDERS!I$1, PRODUCT!$A$1:$G$1, 0))</f>
        <v>Tablet</v>
      </c>
      <c r="J252" s="1" t="str">
        <f>INDEX(PRODUCT!$A$1:$G$501, MATCH(ORDERS!$D333, PRODUCT!$A$1:$A$501, 0), MATCH(ORDERS!J$1, PRODUCT!$A$1:$G$1, 0))</f>
        <v>NetBanking</v>
      </c>
      <c r="K252" s="1" t="str">
        <f>INDEX(PRODUCT!$A$1:$G$501, MATCH(ORDERS!$D333, PRODUCT!$A$1:$A$501, 0), MATCH(ORDERS!K$1, PRODUCT!$A$1:$G$1, 0))</f>
        <v>Female</v>
      </c>
      <c r="L252" s="10">
        <f>INDEX(PRODUCT!$A$1:$G$501, MATCH(ORDERS!$D333, PRODUCT!$A$1:$A$501, 0), MATCH(ORDERS!L$1, PRODUCT!$A$1:$G$1, 0))</f>
        <v>965</v>
      </c>
      <c r="M252" s="12">
        <f t="shared" si="3"/>
        <v>9650</v>
      </c>
      <c r="N252" s="1" t="str">
        <f>_xlfn.XLOOKUP(ORDERS_TABLE[[#This Row],[CUSTOMER ID]],CUSTOMER!$A$1:$A$501,CUSTOMER!$J$1:$J$501,,0)</f>
        <v>Gold</v>
      </c>
      <c r="O252" s="37">
        <v>4465</v>
      </c>
      <c r="P252" s="39">
        <v>4200</v>
      </c>
    </row>
    <row r="253" spans="1:16" x14ac:dyDescent="0.3">
      <c r="A253" s="7" t="s">
        <v>1593</v>
      </c>
      <c r="B253" s="24">
        <v>45267</v>
      </c>
      <c r="C253" s="1" t="s">
        <v>221</v>
      </c>
      <c r="D253" s="1" t="s">
        <v>2094</v>
      </c>
      <c r="E253" s="1">
        <v>7</v>
      </c>
      <c r="F253" s="1" t="str">
        <f>_xlfn.XLOOKUP(C253,CUSTOMER!$A$1:$A$501,CUSTOMER!$B$1:$B$501,,0)</f>
        <v>Deepa Sengupta</v>
      </c>
      <c r="G253" s="1" t="str">
        <f>_xlfn.XLOOKUP(C253,CUSTOMER!$A$1:$A$501,CUSTOMER!$E$1:$E$501,,0)</f>
        <v>customer66@example.com</v>
      </c>
      <c r="H253" s="1" t="str">
        <f>_xlfn.XLOOKUP(C253,CUSTOMER!$A$1:$A$501,CUSTOMER!$G$1:$G$501,,0)</f>
        <v>Kolkata</v>
      </c>
      <c r="I253" s="1" t="str">
        <f>INDEX(PRODUCT!$A$1:$G$501, MATCH(ORDERS!$D67, PRODUCT!$A$1:$A$501, 0), MATCH(ORDERS!I$1, PRODUCT!$A$1:$G$1, 0))</f>
        <v>Laptop</v>
      </c>
      <c r="J253" s="1" t="str">
        <f>INDEX(PRODUCT!$A$1:$G$501, MATCH(ORDERS!$D67, PRODUCT!$A$1:$A$501, 0), MATCH(ORDERS!J$1, PRODUCT!$A$1:$G$1, 0))</f>
        <v>Card</v>
      </c>
      <c r="K253" s="1" t="str">
        <f>INDEX(PRODUCT!$A$1:$G$501, MATCH(ORDERS!$D67, PRODUCT!$A$1:$A$501, 0), MATCH(ORDERS!K$1, PRODUCT!$A$1:$G$1, 0))</f>
        <v>Male</v>
      </c>
      <c r="L253" s="10">
        <f>INDEX(PRODUCT!$A$1:$G$501, MATCH(ORDERS!$D67, PRODUCT!$A$1:$A$501, 0), MATCH(ORDERS!L$1, PRODUCT!$A$1:$G$1, 0))</f>
        <v>1231</v>
      </c>
      <c r="M253" s="12">
        <f t="shared" si="3"/>
        <v>8617</v>
      </c>
      <c r="N253" s="1" t="str">
        <f>_xlfn.XLOOKUP(ORDERS_TABLE[[#This Row],[CUSTOMER ID]],CUSTOMER!$A$1:$A$501,CUSTOMER!$J$1:$J$501,,0)</f>
        <v>Gold</v>
      </c>
      <c r="O253" s="37">
        <v>2031</v>
      </c>
      <c r="P253" s="39">
        <v>4127</v>
      </c>
    </row>
    <row r="254" spans="1:16" x14ac:dyDescent="0.3">
      <c r="A254" s="7" t="s">
        <v>1781</v>
      </c>
      <c r="B254" s="24">
        <v>45267</v>
      </c>
      <c r="C254" s="1" t="s">
        <v>785</v>
      </c>
      <c r="D254" s="1" t="s">
        <v>2282</v>
      </c>
      <c r="E254" s="1">
        <v>7</v>
      </c>
      <c r="F254" s="1" t="str">
        <f>_xlfn.XLOOKUP(C254,CUSTOMER!$A$1:$A$501,CUSTOMER!$B$1:$B$501,,0)</f>
        <v>Zubin Bose</v>
      </c>
      <c r="G254" s="1" t="str">
        <f>_xlfn.XLOOKUP(C254,CUSTOMER!$A$1:$A$501,CUSTOMER!$E$1:$E$501,,0)</f>
        <v>customer254@example.com</v>
      </c>
      <c r="H254" s="1" t="str">
        <f>_xlfn.XLOOKUP(C254,CUSTOMER!$A$1:$A$501,CUSTOMER!$G$1:$G$501,,0)</f>
        <v>Hyderabad</v>
      </c>
      <c r="I254" s="1" t="str">
        <f>INDEX(PRODUCT!$A$1:$G$501, MATCH(ORDERS!$D255, PRODUCT!$A$1:$A$501, 0), MATCH(ORDERS!I$1, PRODUCT!$A$1:$G$1, 0))</f>
        <v>Laptop</v>
      </c>
      <c r="J254" s="1" t="str">
        <f>INDEX(PRODUCT!$A$1:$G$501, MATCH(ORDERS!$D255, PRODUCT!$A$1:$A$501, 0), MATCH(ORDERS!J$1, PRODUCT!$A$1:$G$1, 0))</f>
        <v>NetBanking</v>
      </c>
      <c r="K254" s="1" t="str">
        <f>INDEX(PRODUCT!$A$1:$G$501, MATCH(ORDERS!$D255, PRODUCT!$A$1:$A$501, 0), MATCH(ORDERS!K$1, PRODUCT!$A$1:$G$1, 0))</f>
        <v>Female</v>
      </c>
      <c r="L254" s="10">
        <f>INDEX(PRODUCT!$A$1:$G$501, MATCH(ORDERS!$D255, PRODUCT!$A$1:$A$501, 0), MATCH(ORDERS!L$1, PRODUCT!$A$1:$G$1, 0))</f>
        <v>833</v>
      </c>
      <c r="M254" s="12">
        <f t="shared" si="3"/>
        <v>5831</v>
      </c>
      <c r="N254" s="1" t="str">
        <f>_xlfn.XLOOKUP(ORDERS_TABLE[[#This Row],[CUSTOMER ID]],CUSTOMER!$A$1:$A$501,CUSTOMER!$J$1:$J$501,,0)</f>
        <v>Silver</v>
      </c>
      <c r="O254" s="37">
        <v>2769</v>
      </c>
      <c r="P254" s="39">
        <v>4494</v>
      </c>
    </row>
    <row r="255" spans="1:16" x14ac:dyDescent="0.3">
      <c r="A255" s="7" t="s">
        <v>2027</v>
      </c>
      <c r="B255" s="24">
        <v>45272</v>
      </c>
      <c r="C255" s="1" t="s">
        <v>1523</v>
      </c>
      <c r="D255" s="1" t="s">
        <v>2528</v>
      </c>
      <c r="E255" s="1">
        <v>5</v>
      </c>
      <c r="F255" s="1" t="str">
        <f>_xlfn.XLOOKUP(C255,CUSTOMER!$A$1:$A$501,CUSTOMER!$B$1:$B$501,,0)</f>
        <v>Radhika Sharma</v>
      </c>
      <c r="G255" s="1" t="str">
        <f>_xlfn.XLOOKUP(C255,CUSTOMER!$A$1:$A$501,CUSTOMER!$E$1:$E$501,,0)</f>
        <v>customer500@example.com</v>
      </c>
      <c r="H255" s="1" t="str">
        <f>_xlfn.XLOOKUP(C255,CUSTOMER!$A$1:$A$501,CUSTOMER!$G$1:$G$501,,0)</f>
        <v>Kolkata</v>
      </c>
      <c r="I255" s="1" t="str">
        <f>INDEX(PRODUCT!$A$1:$G$501, MATCH(ORDERS!$D501, PRODUCT!$A$1:$A$501, 0), MATCH(ORDERS!I$1, PRODUCT!$A$1:$G$1, 0))</f>
        <v>Smartwatch</v>
      </c>
      <c r="J255" s="1" t="str">
        <f>INDEX(PRODUCT!$A$1:$G$501, MATCH(ORDERS!$D501, PRODUCT!$A$1:$A$501, 0), MATCH(ORDERS!J$1, PRODUCT!$A$1:$G$1, 0))</f>
        <v>Cash</v>
      </c>
      <c r="K255" s="1" t="str">
        <f>INDEX(PRODUCT!$A$1:$G$501, MATCH(ORDERS!$D501, PRODUCT!$A$1:$A$501, 0), MATCH(ORDERS!K$1, PRODUCT!$A$1:$G$1, 0))</f>
        <v>Female</v>
      </c>
      <c r="L255" s="10">
        <f>INDEX(PRODUCT!$A$1:$G$501, MATCH(ORDERS!$D501, PRODUCT!$A$1:$A$501, 0), MATCH(ORDERS!L$1, PRODUCT!$A$1:$G$1, 0))</f>
        <v>1046</v>
      </c>
      <c r="M255" s="12">
        <f t="shared" si="3"/>
        <v>5230</v>
      </c>
      <c r="N255" s="1" t="str">
        <f>_xlfn.XLOOKUP(ORDERS_TABLE[[#This Row],[CUSTOMER ID]],CUSTOMER!$A$1:$A$501,CUSTOMER!$J$1:$J$501,,0)</f>
        <v>Bronze</v>
      </c>
      <c r="O255" s="37">
        <v>4461</v>
      </c>
      <c r="P255" s="39">
        <v>4247</v>
      </c>
    </row>
    <row r="256" spans="1:16" x14ac:dyDescent="0.3">
      <c r="A256" s="7" t="s">
        <v>1980</v>
      </c>
      <c r="B256" s="24">
        <v>45275</v>
      </c>
      <c r="C256" s="1" t="s">
        <v>1382</v>
      </c>
      <c r="D256" s="1" t="s">
        <v>2481</v>
      </c>
      <c r="E256" s="1">
        <v>8</v>
      </c>
      <c r="F256" s="1" t="str">
        <f>_xlfn.XLOOKUP(C256,CUSTOMER!$A$1:$A$501,CUSTOMER!$B$1:$B$501,,0)</f>
        <v>Anirudh Basu</v>
      </c>
      <c r="G256" s="1" t="str">
        <f>_xlfn.XLOOKUP(C256,CUSTOMER!$A$1:$A$501,CUSTOMER!$E$1:$E$501,,0)</f>
        <v>customer453@example.com</v>
      </c>
      <c r="H256" s="1" t="str">
        <f>_xlfn.XLOOKUP(C256,CUSTOMER!$A$1:$A$501,CUSTOMER!$G$1:$G$501,,0)</f>
        <v>Kolkata</v>
      </c>
      <c r="I256" s="1" t="str">
        <f>INDEX(PRODUCT!$A$1:$G$501, MATCH(ORDERS!$D454, PRODUCT!$A$1:$A$501, 0), MATCH(ORDERS!I$1, PRODUCT!$A$1:$G$1, 0))</f>
        <v>Laptop</v>
      </c>
      <c r="J256" s="1" t="str">
        <f>INDEX(PRODUCT!$A$1:$G$501, MATCH(ORDERS!$D454, PRODUCT!$A$1:$A$501, 0), MATCH(ORDERS!J$1, PRODUCT!$A$1:$G$1, 0))</f>
        <v>UPI</v>
      </c>
      <c r="K256" s="1" t="str">
        <f>INDEX(PRODUCT!$A$1:$G$501, MATCH(ORDERS!$D454, PRODUCT!$A$1:$A$501, 0), MATCH(ORDERS!K$1, PRODUCT!$A$1:$G$1, 0))</f>
        <v>Male</v>
      </c>
      <c r="L256" s="10">
        <f>INDEX(PRODUCT!$A$1:$G$501, MATCH(ORDERS!$D454, PRODUCT!$A$1:$A$501, 0), MATCH(ORDERS!L$1, PRODUCT!$A$1:$G$1, 0))</f>
        <v>256</v>
      </c>
      <c r="M256" s="12">
        <f t="shared" si="3"/>
        <v>2048</v>
      </c>
      <c r="N256" s="1" t="str">
        <f>_xlfn.XLOOKUP(ORDERS_TABLE[[#This Row],[CUSTOMER ID]],CUSTOMER!$A$1:$A$501,CUSTOMER!$J$1:$J$501,,0)</f>
        <v>Bronze</v>
      </c>
      <c r="O256" s="37">
        <v>2115</v>
      </c>
      <c r="P256" s="39">
        <v>4164</v>
      </c>
    </row>
    <row r="257" spans="1:16" x14ac:dyDescent="0.3">
      <c r="A257" s="7" t="s">
        <v>1692</v>
      </c>
      <c r="B257" s="24">
        <v>45280</v>
      </c>
      <c r="C257" s="1" t="s">
        <v>518</v>
      </c>
      <c r="D257" s="1" t="s">
        <v>2193</v>
      </c>
      <c r="E257" s="1">
        <v>9</v>
      </c>
      <c r="F257" s="1" t="str">
        <f>_xlfn.XLOOKUP(C257,CUSTOMER!$A$1:$A$501,CUSTOMER!$B$1:$B$501,,0)</f>
        <v>Ishita Bhardwaj</v>
      </c>
      <c r="G257" s="1" t="str">
        <f>_xlfn.XLOOKUP(C257,CUSTOMER!$A$1:$A$501,CUSTOMER!$E$1:$E$501,,0)</f>
        <v>customer165@example.com</v>
      </c>
      <c r="H257" s="1" t="str">
        <f>_xlfn.XLOOKUP(C257,CUSTOMER!$A$1:$A$501,CUSTOMER!$G$1:$G$501,,0)</f>
        <v>Hyderabad</v>
      </c>
      <c r="I257" s="1" t="str">
        <f>INDEX(PRODUCT!$A$1:$G$501, MATCH(ORDERS!$D166, PRODUCT!$A$1:$A$501, 0), MATCH(ORDERS!I$1, PRODUCT!$A$1:$G$1, 0))</f>
        <v>Tablet</v>
      </c>
      <c r="J257" s="1" t="str">
        <f>INDEX(PRODUCT!$A$1:$G$501, MATCH(ORDERS!$D166, PRODUCT!$A$1:$A$501, 0), MATCH(ORDERS!J$1, PRODUCT!$A$1:$G$1, 0))</f>
        <v>UPI</v>
      </c>
      <c r="K257" s="1" t="str">
        <f>INDEX(PRODUCT!$A$1:$G$501, MATCH(ORDERS!$D166, PRODUCT!$A$1:$A$501, 0), MATCH(ORDERS!K$1, PRODUCT!$A$1:$G$1, 0))</f>
        <v>Female</v>
      </c>
      <c r="L257" s="10">
        <f>INDEX(PRODUCT!$A$1:$G$501, MATCH(ORDERS!$D166, PRODUCT!$A$1:$A$501, 0), MATCH(ORDERS!L$1, PRODUCT!$A$1:$G$1, 0))</f>
        <v>402</v>
      </c>
      <c r="M257" s="12">
        <f t="shared" si="3"/>
        <v>3618</v>
      </c>
      <c r="N257" s="1" t="str">
        <f>_xlfn.XLOOKUP(ORDERS_TABLE[[#This Row],[CUSTOMER ID]],CUSTOMER!$A$1:$A$501,CUSTOMER!$J$1:$J$501,,0)</f>
        <v>Gold</v>
      </c>
      <c r="O257" s="37">
        <v>3566</v>
      </c>
      <c r="P257" s="39">
        <v>4363</v>
      </c>
    </row>
    <row r="258" spans="1:16" x14ac:dyDescent="0.3">
      <c r="A258" s="7" t="s">
        <v>1558</v>
      </c>
      <c r="B258" s="24">
        <v>45282</v>
      </c>
      <c r="C258" s="1" t="s">
        <v>116</v>
      </c>
      <c r="D258" s="1" t="s">
        <v>2059</v>
      </c>
      <c r="E258" s="1">
        <v>7</v>
      </c>
      <c r="F258" s="1" t="str">
        <f>_xlfn.XLOOKUP(C258,CUSTOMER!$A$1:$A$501,CUSTOMER!$B$1:$B$501,,0)</f>
        <v>Yamini Goyal</v>
      </c>
      <c r="G258" s="1" t="str">
        <f>_xlfn.XLOOKUP(C258,CUSTOMER!$A$1:$A$501,CUSTOMER!$E$1:$E$501,,0)</f>
        <v>customer31@example.com</v>
      </c>
      <c r="H258" s="1" t="str">
        <f>_xlfn.XLOOKUP(C258,CUSTOMER!$A$1:$A$501,CUSTOMER!$G$1:$G$501,,0)</f>
        <v>Bangalore</v>
      </c>
      <c r="I258" s="1" t="str">
        <f>INDEX(PRODUCT!$A$1:$G$501, MATCH(ORDERS!$D32, PRODUCT!$A$1:$A$501, 0), MATCH(ORDERS!I$1, PRODUCT!$A$1:$G$1, 0))</f>
        <v>Tablet</v>
      </c>
      <c r="J258" s="1" t="str">
        <f>INDEX(PRODUCT!$A$1:$G$501, MATCH(ORDERS!$D32, PRODUCT!$A$1:$A$501, 0), MATCH(ORDERS!J$1, PRODUCT!$A$1:$G$1, 0))</f>
        <v>UPI</v>
      </c>
      <c r="K258" s="1" t="str">
        <f>INDEX(PRODUCT!$A$1:$G$501, MATCH(ORDERS!$D32, PRODUCT!$A$1:$A$501, 0), MATCH(ORDERS!K$1, PRODUCT!$A$1:$G$1, 0))</f>
        <v>Female</v>
      </c>
      <c r="L258" s="10">
        <f>INDEX(PRODUCT!$A$1:$G$501, MATCH(ORDERS!$D32, PRODUCT!$A$1:$A$501, 0), MATCH(ORDERS!L$1, PRODUCT!$A$1:$G$1, 0))</f>
        <v>676</v>
      </c>
      <c r="M258" s="12">
        <f t="shared" ref="M258:M321" si="4">L258*E258</f>
        <v>4732</v>
      </c>
      <c r="N258" s="1" t="str">
        <f>_xlfn.XLOOKUP(ORDERS_TABLE[[#This Row],[CUSTOMER ID]],CUSTOMER!$A$1:$A$501,CUSTOMER!$J$1:$J$501,,0)</f>
        <v>Bronze</v>
      </c>
      <c r="O258" s="37">
        <v>2511</v>
      </c>
      <c r="P258" s="39">
        <v>4099</v>
      </c>
    </row>
    <row r="259" spans="1:16" x14ac:dyDescent="0.3">
      <c r="A259" s="7" t="s">
        <v>1665</v>
      </c>
      <c r="B259" s="24">
        <v>45282</v>
      </c>
      <c r="C259" s="1" t="s">
        <v>437</v>
      </c>
      <c r="D259" s="1" t="s">
        <v>2166</v>
      </c>
      <c r="E259" s="1">
        <v>7</v>
      </c>
      <c r="F259" s="1" t="str">
        <f>_xlfn.XLOOKUP(C259,CUSTOMER!$A$1:$A$501,CUSTOMER!$B$1:$B$501,,0)</f>
        <v>Nilesh Mittal</v>
      </c>
      <c r="G259" s="1" t="str">
        <f>_xlfn.XLOOKUP(C259,CUSTOMER!$A$1:$A$501,CUSTOMER!$E$1:$E$501,,0)</f>
        <v>customer138@example.com</v>
      </c>
      <c r="H259" s="1" t="str">
        <f>_xlfn.XLOOKUP(C259,CUSTOMER!$A$1:$A$501,CUSTOMER!$G$1:$G$501,,0)</f>
        <v>Bangalore</v>
      </c>
      <c r="I259" s="1" t="str">
        <f>INDEX(PRODUCT!$A$1:$G$501, MATCH(ORDERS!$D139, PRODUCT!$A$1:$A$501, 0), MATCH(ORDERS!I$1, PRODUCT!$A$1:$G$1, 0))</f>
        <v>Mobile</v>
      </c>
      <c r="J259" s="1" t="str">
        <f>INDEX(PRODUCT!$A$1:$G$501, MATCH(ORDERS!$D139, PRODUCT!$A$1:$A$501, 0), MATCH(ORDERS!J$1, PRODUCT!$A$1:$G$1, 0))</f>
        <v>NetBanking</v>
      </c>
      <c r="K259" s="1" t="str">
        <f>INDEX(PRODUCT!$A$1:$G$501, MATCH(ORDERS!$D139, PRODUCT!$A$1:$A$501, 0), MATCH(ORDERS!K$1, PRODUCT!$A$1:$G$1, 0))</f>
        <v>Female</v>
      </c>
      <c r="L259" s="10">
        <f>INDEX(PRODUCT!$A$1:$G$501, MATCH(ORDERS!$D139, PRODUCT!$A$1:$A$501, 0), MATCH(ORDERS!L$1, PRODUCT!$A$1:$G$1, 0))</f>
        <v>475</v>
      </c>
      <c r="M259" s="12">
        <f t="shared" si="4"/>
        <v>3325</v>
      </c>
      <c r="N259" s="1" t="str">
        <f>_xlfn.XLOOKUP(ORDERS_TABLE[[#This Row],[CUSTOMER ID]],CUSTOMER!$A$1:$A$501,CUSTOMER!$J$1:$J$501,,0)</f>
        <v>Silver</v>
      </c>
      <c r="O259" s="37">
        <v>2649</v>
      </c>
      <c r="P259" s="39">
        <v>4114</v>
      </c>
    </row>
    <row r="260" spans="1:16" x14ac:dyDescent="0.3">
      <c r="A260" s="7" t="s">
        <v>2002</v>
      </c>
      <c r="B260" s="24">
        <v>45284</v>
      </c>
      <c r="C260" s="1" t="s">
        <v>1448</v>
      </c>
      <c r="D260" s="1" t="s">
        <v>2503</v>
      </c>
      <c r="E260" s="1">
        <v>8</v>
      </c>
      <c r="F260" s="1" t="str">
        <f>_xlfn.XLOOKUP(C260,CUSTOMER!$A$1:$A$501,CUSTOMER!$B$1:$B$501,,0)</f>
        <v>Ishita Chauhan</v>
      </c>
      <c r="G260" s="1" t="str">
        <f>_xlfn.XLOOKUP(C260,CUSTOMER!$A$1:$A$501,CUSTOMER!$E$1:$E$501,,0)</f>
        <v>customer475@example.com</v>
      </c>
      <c r="H260" s="1" t="str">
        <f>_xlfn.XLOOKUP(C260,CUSTOMER!$A$1:$A$501,CUSTOMER!$G$1:$G$501,,0)</f>
        <v>Chennai</v>
      </c>
      <c r="I260" s="1" t="str">
        <f>INDEX(PRODUCT!$A$1:$G$501, MATCH(ORDERS!$D476, PRODUCT!$A$1:$A$501, 0), MATCH(ORDERS!I$1, PRODUCT!$A$1:$G$1, 0))</f>
        <v>Headphones</v>
      </c>
      <c r="J260" s="1" t="str">
        <f>INDEX(PRODUCT!$A$1:$G$501, MATCH(ORDERS!$D476, PRODUCT!$A$1:$A$501, 0), MATCH(ORDERS!J$1, PRODUCT!$A$1:$G$1, 0))</f>
        <v>Card</v>
      </c>
      <c r="K260" s="1" t="str">
        <f>INDEX(PRODUCT!$A$1:$G$501, MATCH(ORDERS!$D476, PRODUCT!$A$1:$A$501, 0), MATCH(ORDERS!K$1, PRODUCT!$A$1:$G$1, 0))</f>
        <v>Female</v>
      </c>
      <c r="L260" s="10">
        <f>INDEX(PRODUCT!$A$1:$G$501, MATCH(ORDERS!$D476, PRODUCT!$A$1:$A$501, 0), MATCH(ORDERS!L$1, PRODUCT!$A$1:$G$1, 0))</f>
        <v>191</v>
      </c>
      <c r="M260" s="12">
        <f t="shared" si="4"/>
        <v>1528</v>
      </c>
      <c r="N260" s="1" t="str">
        <f>_xlfn.XLOOKUP(ORDERS_TABLE[[#This Row],[CUSTOMER ID]],CUSTOMER!$A$1:$A$501,CUSTOMER!$J$1:$J$501,,0)</f>
        <v>Bronze</v>
      </c>
      <c r="O260" s="37">
        <v>3418</v>
      </c>
      <c r="P260" s="39">
        <v>4349</v>
      </c>
    </row>
    <row r="261" spans="1:16" x14ac:dyDescent="0.3">
      <c r="A261" s="7" t="s">
        <v>1718</v>
      </c>
      <c r="B261" s="24">
        <v>45286</v>
      </c>
      <c r="C261" s="1" t="s">
        <v>596</v>
      </c>
      <c r="D261" s="1" t="s">
        <v>2219</v>
      </c>
      <c r="E261" s="1">
        <v>9</v>
      </c>
      <c r="F261" s="1" t="str">
        <f>_xlfn.XLOOKUP(C261,CUSTOMER!$A$1:$A$501,CUSTOMER!$B$1:$B$501,,0)</f>
        <v>Mohit Murthy</v>
      </c>
      <c r="G261" s="1" t="str">
        <f>_xlfn.XLOOKUP(C261,CUSTOMER!$A$1:$A$501,CUSTOMER!$E$1:$E$501,,0)</f>
        <v>customer191@example.com</v>
      </c>
      <c r="H261" s="1" t="str">
        <f>_xlfn.XLOOKUP(C261,CUSTOMER!$A$1:$A$501,CUSTOMER!$G$1:$G$501,,0)</f>
        <v>Hyderabad</v>
      </c>
      <c r="I261" s="1" t="str">
        <f>INDEX(PRODUCT!$A$1:$G$501, MATCH(ORDERS!$D192, PRODUCT!$A$1:$A$501, 0), MATCH(ORDERS!I$1, PRODUCT!$A$1:$G$1, 0))</f>
        <v>Laptop</v>
      </c>
      <c r="J261" s="1" t="str">
        <f>INDEX(PRODUCT!$A$1:$G$501, MATCH(ORDERS!$D192, PRODUCT!$A$1:$A$501, 0), MATCH(ORDERS!J$1, PRODUCT!$A$1:$G$1, 0))</f>
        <v>UPI</v>
      </c>
      <c r="K261" s="1" t="str">
        <f>INDEX(PRODUCT!$A$1:$G$501, MATCH(ORDERS!$D192, PRODUCT!$A$1:$A$501, 0), MATCH(ORDERS!K$1, PRODUCT!$A$1:$G$1, 0))</f>
        <v>Male</v>
      </c>
      <c r="L261" s="10">
        <f>INDEX(PRODUCT!$A$1:$G$501, MATCH(ORDERS!$D192, PRODUCT!$A$1:$A$501, 0), MATCH(ORDERS!L$1, PRODUCT!$A$1:$G$1, 0))</f>
        <v>236</v>
      </c>
      <c r="M261" s="12">
        <f t="shared" si="4"/>
        <v>2124</v>
      </c>
      <c r="N261" s="1" t="str">
        <f>_xlfn.XLOOKUP(ORDERS_TABLE[[#This Row],[CUSTOMER ID]],CUSTOMER!$A$1:$A$501,CUSTOMER!$J$1:$J$501,,0)</f>
        <v>Gold</v>
      </c>
      <c r="O261" s="37">
        <v>4827</v>
      </c>
      <c r="P261" s="39">
        <v>4451</v>
      </c>
    </row>
    <row r="262" spans="1:16" x14ac:dyDescent="0.3">
      <c r="A262" s="7" t="s">
        <v>1953</v>
      </c>
      <c r="B262" s="24">
        <v>45287</v>
      </c>
      <c r="C262" s="1" t="s">
        <v>1301</v>
      </c>
      <c r="D262" s="1" t="s">
        <v>2454</v>
      </c>
      <c r="E262" s="1">
        <v>9</v>
      </c>
      <c r="F262" s="1" t="str">
        <f>_xlfn.XLOOKUP(C262,CUSTOMER!$A$1:$A$501,CUSTOMER!$B$1:$B$501,,0)</f>
        <v>Gaurav Reddy</v>
      </c>
      <c r="G262" s="1" t="str">
        <f>_xlfn.XLOOKUP(C262,CUSTOMER!$A$1:$A$501,CUSTOMER!$E$1:$E$501,,0)</f>
        <v>customer426@example.com</v>
      </c>
      <c r="H262" s="1" t="str">
        <f>_xlfn.XLOOKUP(C262,CUSTOMER!$A$1:$A$501,CUSTOMER!$G$1:$G$501,,0)</f>
        <v>Pune</v>
      </c>
      <c r="I262" s="1" t="str">
        <f>INDEX(PRODUCT!$A$1:$G$501, MATCH(ORDERS!$D427, PRODUCT!$A$1:$A$501, 0), MATCH(ORDERS!I$1, PRODUCT!$A$1:$G$1, 0))</f>
        <v>Mobile</v>
      </c>
      <c r="J262" s="1" t="str">
        <f>INDEX(PRODUCT!$A$1:$G$501, MATCH(ORDERS!$D427, PRODUCT!$A$1:$A$501, 0), MATCH(ORDERS!J$1, PRODUCT!$A$1:$G$1, 0))</f>
        <v>Card</v>
      </c>
      <c r="K262" s="1" t="str">
        <f>INDEX(PRODUCT!$A$1:$G$501, MATCH(ORDERS!$D427, PRODUCT!$A$1:$A$501, 0), MATCH(ORDERS!K$1, PRODUCT!$A$1:$G$1, 0))</f>
        <v>Female</v>
      </c>
      <c r="L262" s="10">
        <f>INDEX(PRODUCT!$A$1:$G$501, MATCH(ORDERS!$D427, PRODUCT!$A$1:$A$501, 0), MATCH(ORDERS!L$1, PRODUCT!$A$1:$G$1, 0))</f>
        <v>1394</v>
      </c>
      <c r="M262" s="12">
        <f t="shared" si="4"/>
        <v>12546</v>
      </c>
      <c r="N262" s="1" t="str">
        <f>_xlfn.XLOOKUP(ORDERS_TABLE[[#This Row],[CUSTOMER ID]],CUSTOMER!$A$1:$A$501,CUSTOMER!$J$1:$J$501,,0)</f>
        <v>Gold</v>
      </c>
      <c r="O262" s="37">
        <v>3661</v>
      </c>
      <c r="P262" s="39">
        <v>4025</v>
      </c>
    </row>
    <row r="263" spans="1:16" x14ac:dyDescent="0.3">
      <c r="A263" s="7" t="s">
        <v>1767</v>
      </c>
      <c r="B263" s="24">
        <v>45291</v>
      </c>
      <c r="C263" s="1" t="s">
        <v>743</v>
      </c>
      <c r="D263" s="1" t="s">
        <v>2268</v>
      </c>
      <c r="E263" s="1">
        <v>5</v>
      </c>
      <c r="F263" s="1" t="str">
        <f>_xlfn.XLOOKUP(C263,CUSTOMER!$A$1:$A$501,CUSTOMER!$B$1:$B$501,,0)</f>
        <v>Amit Kapoor</v>
      </c>
      <c r="G263" s="1" t="str">
        <f>_xlfn.XLOOKUP(C263,CUSTOMER!$A$1:$A$501,CUSTOMER!$E$1:$E$501,,0)</f>
        <v>customer240@example.com</v>
      </c>
      <c r="H263" s="1" t="str">
        <f>_xlfn.XLOOKUP(C263,CUSTOMER!$A$1:$A$501,CUSTOMER!$G$1:$G$501,,0)</f>
        <v>Pune</v>
      </c>
      <c r="I263" s="1" t="str">
        <f>INDEX(PRODUCT!$A$1:$G$501, MATCH(ORDERS!$D241, PRODUCT!$A$1:$A$501, 0), MATCH(ORDERS!I$1, PRODUCT!$A$1:$G$1, 0))</f>
        <v>Mobile</v>
      </c>
      <c r="J263" s="1" t="str">
        <f>INDEX(PRODUCT!$A$1:$G$501, MATCH(ORDERS!$D241, PRODUCT!$A$1:$A$501, 0), MATCH(ORDERS!J$1, PRODUCT!$A$1:$G$1, 0))</f>
        <v>Cash</v>
      </c>
      <c r="K263" s="1" t="str">
        <f>INDEX(PRODUCT!$A$1:$G$501, MATCH(ORDERS!$D241, PRODUCT!$A$1:$A$501, 0), MATCH(ORDERS!K$1, PRODUCT!$A$1:$G$1, 0))</f>
        <v>Female</v>
      </c>
      <c r="L263" s="10">
        <f>INDEX(PRODUCT!$A$1:$G$501, MATCH(ORDERS!$D241, PRODUCT!$A$1:$A$501, 0), MATCH(ORDERS!L$1, PRODUCT!$A$1:$G$1, 0))</f>
        <v>1352</v>
      </c>
      <c r="M263" s="12">
        <f t="shared" si="4"/>
        <v>6760</v>
      </c>
      <c r="N263" s="1" t="str">
        <f>_xlfn.XLOOKUP(ORDERS_TABLE[[#This Row],[CUSTOMER ID]],CUSTOMER!$A$1:$A$501,CUSTOMER!$J$1:$J$501,,0)</f>
        <v>Bronze</v>
      </c>
      <c r="O263" s="37">
        <v>4426</v>
      </c>
      <c r="P263" s="39">
        <v>4411</v>
      </c>
    </row>
    <row r="264" spans="1:16" x14ac:dyDescent="0.3">
      <c r="A264" s="7" t="s">
        <v>1865</v>
      </c>
      <c r="B264" s="24">
        <v>45292</v>
      </c>
      <c r="C264" s="1" t="s">
        <v>1037</v>
      </c>
      <c r="D264" s="1" t="s">
        <v>2366</v>
      </c>
      <c r="E264" s="1">
        <v>4</v>
      </c>
      <c r="F264" s="1" t="str">
        <f>_xlfn.XLOOKUP(C264,CUSTOMER!$A$1:$A$501,CUSTOMER!$B$1:$B$501,,0)</f>
        <v>Kavya Chaudhary</v>
      </c>
      <c r="G264" s="1" t="str">
        <f>_xlfn.XLOOKUP(C264,CUSTOMER!$A$1:$A$501,CUSTOMER!$E$1:$E$501,,0)</f>
        <v>customer338@example.com</v>
      </c>
      <c r="H264" s="1" t="str">
        <f>_xlfn.XLOOKUP(C264,CUSTOMER!$A$1:$A$501,CUSTOMER!$G$1:$G$501,,0)</f>
        <v>Delhi</v>
      </c>
      <c r="I264" s="1" t="str">
        <f>INDEX(PRODUCT!$A$1:$G$501, MATCH(ORDERS!$D339, PRODUCT!$A$1:$A$501, 0), MATCH(ORDERS!I$1, PRODUCT!$A$1:$G$1, 0))</f>
        <v>Tablet</v>
      </c>
      <c r="J264" s="1" t="str">
        <f>INDEX(PRODUCT!$A$1:$G$501, MATCH(ORDERS!$D339, PRODUCT!$A$1:$A$501, 0), MATCH(ORDERS!J$1, PRODUCT!$A$1:$G$1, 0))</f>
        <v>Cash</v>
      </c>
      <c r="K264" s="1" t="str">
        <f>INDEX(PRODUCT!$A$1:$G$501, MATCH(ORDERS!$D339, PRODUCT!$A$1:$A$501, 0), MATCH(ORDERS!K$1, PRODUCT!$A$1:$G$1, 0))</f>
        <v>Female</v>
      </c>
      <c r="L264" s="10">
        <f>INDEX(PRODUCT!$A$1:$G$501, MATCH(ORDERS!$D339, PRODUCT!$A$1:$A$501, 0), MATCH(ORDERS!L$1, PRODUCT!$A$1:$G$1, 0))</f>
        <v>429</v>
      </c>
      <c r="M264" s="12">
        <f t="shared" si="4"/>
        <v>1716</v>
      </c>
      <c r="N264" s="1" t="str">
        <f>_xlfn.XLOOKUP(ORDERS_TABLE[[#This Row],[CUSTOMER ID]],CUSTOMER!$A$1:$A$501,CUSTOMER!$J$1:$J$501,,0)</f>
        <v>Silver</v>
      </c>
      <c r="O264" s="37">
        <v>3086</v>
      </c>
      <c r="P264" s="39">
        <v>4055</v>
      </c>
    </row>
    <row r="265" spans="1:16" x14ac:dyDescent="0.3">
      <c r="A265" s="7" t="s">
        <v>1575</v>
      </c>
      <c r="B265" s="24">
        <v>45309</v>
      </c>
      <c r="C265" s="1" t="s">
        <v>167</v>
      </c>
      <c r="D265" s="1" t="s">
        <v>2076</v>
      </c>
      <c r="E265" s="1">
        <v>6</v>
      </c>
      <c r="F265" s="1" t="str">
        <f>_xlfn.XLOOKUP(C265,CUSTOMER!$A$1:$A$501,CUSTOMER!$B$1:$B$501,,0)</f>
        <v>Sandeep Dubey</v>
      </c>
      <c r="G265" s="1" t="str">
        <f>_xlfn.XLOOKUP(C265,CUSTOMER!$A$1:$A$501,CUSTOMER!$E$1:$E$501,,0)</f>
        <v>customer48@example.com</v>
      </c>
      <c r="H265" s="1" t="str">
        <f>_xlfn.XLOOKUP(C265,CUSTOMER!$A$1:$A$501,CUSTOMER!$G$1:$G$501,,0)</f>
        <v>Chennai</v>
      </c>
      <c r="I265" s="1" t="str">
        <f>INDEX(PRODUCT!$A$1:$G$501, MATCH(ORDERS!$D49, PRODUCT!$A$1:$A$501, 0), MATCH(ORDERS!I$1, PRODUCT!$A$1:$G$1, 0))</f>
        <v>Headphones</v>
      </c>
      <c r="J265" s="1" t="str">
        <f>INDEX(PRODUCT!$A$1:$G$501, MATCH(ORDERS!$D49, PRODUCT!$A$1:$A$501, 0), MATCH(ORDERS!J$1, PRODUCT!$A$1:$G$1, 0))</f>
        <v>Card</v>
      </c>
      <c r="K265" s="1" t="str">
        <f>INDEX(PRODUCT!$A$1:$G$501, MATCH(ORDERS!$D49, PRODUCT!$A$1:$A$501, 0), MATCH(ORDERS!K$1, PRODUCT!$A$1:$G$1, 0))</f>
        <v>Male</v>
      </c>
      <c r="L265" s="10">
        <f>INDEX(PRODUCT!$A$1:$G$501, MATCH(ORDERS!$D49, PRODUCT!$A$1:$A$501, 0), MATCH(ORDERS!L$1, PRODUCT!$A$1:$G$1, 0))</f>
        <v>1605</v>
      </c>
      <c r="M265" s="12">
        <f t="shared" si="4"/>
        <v>9630</v>
      </c>
      <c r="N265" s="1" t="str">
        <f>_xlfn.XLOOKUP(ORDERS_TABLE[[#This Row],[CUSTOMER ID]],CUSTOMER!$A$1:$A$501,CUSTOMER!$J$1:$J$501,,0)</f>
        <v>Silver</v>
      </c>
      <c r="O265" s="37">
        <v>3829</v>
      </c>
      <c r="P265" s="39">
        <v>4112</v>
      </c>
    </row>
    <row r="266" spans="1:16" x14ac:dyDescent="0.3">
      <c r="A266" s="7" t="s">
        <v>1776</v>
      </c>
      <c r="B266" s="24">
        <v>45310</v>
      </c>
      <c r="C266" s="1" t="s">
        <v>770</v>
      </c>
      <c r="D266" s="1" t="s">
        <v>2277</v>
      </c>
      <c r="E266" s="1">
        <v>9</v>
      </c>
      <c r="F266" s="1" t="str">
        <f>_xlfn.XLOOKUP(C266,CUSTOMER!$A$1:$A$501,CUSTOMER!$B$1:$B$501,,0)</f>
        <v>Akash Trivedi</v>
      </c>
      <c r="G266" s="1" t="str">
        <f>_xlfn.XLOOKUP(C266,CUSTOMER!$A$1:$A$501,CUSTOMER!$E$1:$E$501,,0)</f>
        <v>customer249@example.com</v>
      </c>
      <c r="H266" s="1" t="str">
        <f>_xlfn.XLOOKUP(C266,CUSTOMER!$A$1:$A$501,CUSTOMER!$G$1:$G$501,,0)</f>
        <v>Mumbai</v>
      </c>
      <c r="I266" s="1" t="str">
        <f>INDEX(PRODUCT!$A$1:$G$501, MATCH(ORDERS!$D250, PRODUCT!$A$1:$A$501, 0), MATCH(ORDERS!I$1, PRODUCT!$A$1:$G$1, 0))</f>
        <v>Tablet</v>
      </c>
      <c r="J266" s="1" t="str">
        <f>INDEX(PRODUCT!$A$1:$G$501, MATCH(ORDERS!$D250, PRODUCT!$A$1:$A$501, 0), MATCH(ORDERS!J$1, PRODUCT!$A$1:$G$1, 0))</f>
        <v>Card</v>
      </c>
      <c r="K266" s="1" t="str">
        <f>INDEX(PRODUCT!$A$1:$G$501, MATCH(ORDERS!$D250, PRODUCT!$A$1:$A$501, 0), MATCH(ORDERS!K$1, PRODUCT!$A$1:$G$1, 0))</f>
        <v>Female</v>
      </c>
      <c r="L266" s="10">
        <f>INDEX(PRODUCT!$A$1:$G$501, MATCH(ORDERS!$D250, PRODUCT!$A$1:$A$501, 0), MATCH(ORDERS!L$1, PRODUCT!$A$1:$G$1, 0))</f>
        <v>1870</v>
      </c>
      <c r="M266" s="12">
        <f t="shared" si="4"/>
        <v>16830</v>
      </c>
      <c r="N266" s="1" t="str">
        <f>_xlfn.XLOOKUP(ORDERS_TABLE[[#This Row],[CUSTOMER ID]],CUSTOMER!$A$1:$A$501,CUSTOMER!$J$1:$J$501,,0)</f>
        <v>Silver</v>
      </c>
      <c r="O266" s="37">
        <v>2375</v>
      </c>
      <c r="P266" s="39">
        <v>4244</v>
      </c>
    </row>
    <row r="267" spans="1:16" x14ac:dyDescent="0.3">
      <c r="A267" s="7" t="s">
        <v>1848</v>
      </c>
      <c r="B267" s="24">
        <v>45312</v>
      </c>
      <c r="C267" s="1" t="s">
        <v>986</v>
      </c>
      <c r="D267" s="1" t="s">
        <v>2349</v>
      </c>
      <c r="E267" s="1">
        <v>9</v>
      </c>
      <c r="F267" s="1" t="str">
        <f>_xlfn.XLOOKUP(C267,CUSTOMER!$A$1:$A$501,CUSTOMER!$B$1:$B$501,,0)</f>
        <v>Anushka Kaushik</v>
      </c>
      <c r="G267" s="1" t="str">
        <f>_xlfn.XLOOKUP(C267,CUSTOMER!$A$1:$A$501,CUSTOMER!$E$1:$E$501,,0)</f>
        <v>customer321@example.com</v>
      </c>
      <c r="H267" s="1" t="str">
        <f>_xlfn.XLOOKUP(C267,CUSTOMER!$A$1:$A$501,CUSTOMER!$G$1:$G$501,,0)</f>
        <v>Bangalore</v>
      </c>
      <c r="I267" s="1" t="str">
        <f>INDEX(PRODUCT!$A$1:$G$501, MATCH(ORDERS!$D322, PRODUCT!$A$1:$A$501, 0), MATCH(ORDERS!I$1, PRODUCT!$A$1:$G$1, 0))</f>
        <v>Smartwatch</v>
      </c>
      <c r="J267" s="1" t="str">
        <f>INDEX(PRODUCT!$A$1:$G$501, MATCH(ORDERS!$D322, PRODUCT!$A$1:$A$501, 0), MATCH(ORDERS!J$1, PRODUCT!$A$1:$G$1, 0))</f>
        <v>Card</v>
      </c>
      <c r="K267" s="1" t="str">
        <f>INDEX(PRODUCT!$A$1:$G$501, MATCH(ORDERS!$D322, PRODUCT!$A$1:$A$501, 0), MATCH(ORDERS!K$1, PRODUCT!$A$1:$G$1, 0))</f>
        <v>Female</v>
      </c>
      <c r="L267" s="10">
        <f>INDEX(PRODUCT!$A$1:$G$501, MATCH(ORDERS!$D322, PRODUCT!$A$1:$A$501, 0), MATCH(ORDERS!L$1, PRODUCT!$A$1:$G$1, 0))</f>
        <v>1093</v>
      </c>
      <c r="M267" s="12">
        <f t="shared" si="4"/>
        <v>9837</v>
      </c>
      <c r="N267" s="1" t="str">
        <f>_xlfn.XLOOKUP(ORDERS_TABLE[[#This Row],[CUSTOMER ID]],CUSTOMER!$A$1:$A$501,CUSTOMER!$J$1:$J$501,,0)</f>
        <v>Bronze</v>
      </c>
      <c r="O267" s="37">
        <v>3923</v>
      </c>
      <c r="P267" s="39">
        <v>4170</v>
      </c>
    </row>
    <row r="268" spans="1:16" x14ac:dyDescent="0.3">
      <c r="A268" s="7" t="s">
        <v>1682</v>
      </c>
      <c r="B268" s="24">
        <v>45312</v>
      </c>
      <c r="C268" s="1" t="s">
        <v>488</v>
      </c>
      <c r="D268" s="1" t="s">
        <v>2183</v>
      </c>
      <c r="E268" s="1">
        <v>5</v>
      </c>
      <c r="F268" s="1" t="str">
        <f>_xlfn.XLOOKUP(C268,CUSTOMER!$A$1:$A$501,CUSTOMER!$B$1:$B$501,,0)</f>
        <v>Vaishnavi Naik</v>
      </c>
      <c r="G268" s="1" t="str">
        <f>_xlfn.XLOOKUP(C268,CUSTOMER!$A$1:$A$501,CUSTOMER!$E$1:$E$501,,0)</f>
        <v>customer155@example.com</v>
      </c>
      <c r="H268" s="1" t="str">
        <f>_xlfn.XLOOKUP(C268,CUSTOMER!$A$1:$A$501,CUSTOMER!$G$1:$G$501,,0)</f>
        <v>Hyderabad</v>
      </c>
      <c r="I268" s="1" t="str">
        <f>INDEX(PRODUCT!$A$1:$G$501, MATCH(ORDERS!$D156, PRODUCT!$A$1:$A$501, 0), MATCH(ORDERS!I$1, PRODUCT!$A$1:$G$1, 0))</f>
        <v>Smartwatch</v>
      </c>
      <c r="J268" s="1" t="str">
        <f>INDEX(PRODUCT!$A$1:$G$501, MATCH(ORDERS!$D156, PRODUCT!$A$1:$A$501, 0), MATCH(ORDERS!J$1, PRODUCT!$A$1:$G$1, 0))</f>
        <v>Card</v>
      </c>
      <c r="K268" s="1" t="str">
        <f>INDEX(PRODUCT!$A$1:$G$501, MATCH(ORDERS!$D156, PRODUCT!$A$1:$A$501, 0), MATCH(ORDERS!K$1, PRODUCT!$A$1:$G$1, 0))</f>
        <v>Female</v>
      </c>
      <c r="L268" s="10">
        <f>INDEX(PRODUCT!$A$1:$G$501, MATCH(ORDERS!$D156, PRODUCT!$A$1:$A$501, 0), MATCH(ORDERS!L$1, PRODUCT!$A$1:$G$1, 0))</f>
        <v>1624</v>
      </c>
      <c r="M268" s="12">
        <f t="shared" si="4"/>
        <v>8120</v>
      </c>
      <c r="N268" s="1" t="str">
        <f>_xlfn.XLOOKUP(ORDERS_TABLE[[#This Row],[CUSTOMER ID]],CUSTOMER!$A$1:$A$501,CUSTOMER!$J$1:$J$501,,0)</f>
        <v>Gold</v>
      </c>
      <c r="O268" s="37">
        <v>3876</v>
      </c>
      <c r="P268" s="39">
        <v>4317</v>
      </c>
    </row>
    <row r="269" spans="1:16" x14ac:dyDescent="0.3">
      <c r="A269" s="7" t="s">
        <v>1951</v>
      </c>
      <c r="B269" s="24">
        <v>45314</v>
      </c>
      <c r="C269" s="1" t="s">
        <v>1295</v>
      </c>
      <c r="D269" s="1" t="s">
        <v>2452</v>
      </c>
      <c r="E269" s="1">
        <v>5</v>
      </c>
      <c r="F269" s="1" t="str">
        <f>_xlfn.XLOOKUP(C269,CUSTOMER!$A$1:$A$501,CUSTOMER!$B$1:$B$501,,0)</f>
        <v>Yamini Dua</v>
      </c>
      <c r="G269" s="1" t="str">
        <f>_xlfn.XLOOKUP(C269,CUSTOMER!$A$1:$A$501,CUSTOMER!$E$1:$E$501,,0)</f>
        <v>customer424@example.com</v>
      </c>
      <c r="H269" s="1" t="str">
        <f>_xlfn.XLOOKUP(C269,CUSTOMER!$A$1:$A$501,CUSTOMER!$G$1:$G$501,,0)</f>
        <v>Pune</v>
      </c>
      <c r="I269" s="1" t="str">
        <f>INDEX(PRODUCT!$A$1:$G$501, MATCH(ORDERS!$D425, PRODUCT!$A$1:$A$501, 0), MATCH(ORDERS!I$1, PRODUCT!$A$1:$G$1, 0))</f>
        <v>Smartwatch</v>
      </c>
      <c r="J269" s="1" t="str">
        <f>INDEX(PRODUCT!$A$1:$G$501, MATCH(ORDERS!$D425, PRODUCT!$A$1:$A$501, 0), MATCH(ORDERS!J$1, PRODUCT!$A$1:$G$1, 0))</f>
        <v>Cash</v>
      </c>
      <c r="K269" s="1" t="str">
        <f>INDEX(PRODUCT!$A$1:$G$501, MATCH(ORDERS!$D425, PRODUCT!$A$1:$A$501, 0), MATCH(ORDERS!K$1, PRODUCT!$A$1:$G$1, 0))</f>
        <v>Male</v>
      </c>
      <c r="L269" s="10">
        <f>INDEX(PRODUCT!$A$1:$G$501, MATCH(ORDERS!$D425, PRODUCT!$A$1:$A$501, 0), MATCH(ORDERS!L$1, PRODUCT!$A$1:$G$1, 0))</f>
        <v>1573</v>
      </c>
      <c r="M269" s="12">
        <f t="shared" si="4"/>
        <v>7865</v>
      </c>
      <c r="N269" s="1" t="str">
        <f>_xlfn.XLOOKUP(ORDERS_TABLE[[#This Row],[CUSTOMER ID]],CUSTOMER!$A$1:$A$501,CUSTOMER!$J$1:$J$501,,0)</f>
        <v>Silver</v>
      </c>
      <c r="O269" s="37">
        <v>4540</v>
      </c>
      <c r="P269" s="39">
        <v>4268</v>
      </c>
    </row>
    <row r="270" spans="1:16" x14ac:dyDescent="0.3">
      <c r="A270" s="7" t="s">
        <v>2015</v>
      </c>
      <c r="B270" s="24">
        <v>45325</v>
      </c>
      <c r="C270" s="1" t="s">
        <v>1487</v>
      </c>
      <c r="D270" s="1" t="s">
        <v>2516</v>
      </c>
      <c r="E270" s="1">
        <v>9</v>
      </c>
      <c r="F270" s="1" t="str">
        <f>_xlfn.XLOOKUP(C270,CUSTOMER!$A$1:$A$501,CUSTOMER!$B$1:$B$501,,0)</f>
        <v>Navya Shetty</v>
      </c>
      <c r="G270" s="1" t="str">
        <f>_xlfn.XLOOKUP(C270,CUSTOMER!$A$1:$A$501,CUSTOMER!$E$1:$E$501,,0)</f>
        <v>customer488@example.com</v>
      </c>
      <c r="H270" s="1" t="str">
        <f>_xlfn.XLOOKUP(C270,CUSTOMER!$A$1:$A$501,CUSTOMER!$G$1:$G$501,,0)</f>
        <v>Bangalore</v>
      </c>
      <c r="I270" s="1" t="str">
        <f>INDEX(PRODUCT!$A$1:$G$501, MATCH(ORDERS!$D489, PRODUCT!$A$1:$A$501, 0), MATCH(ORDERS!I$1, PRODUCT!$A$1:$G$1, 0))</f>
        <v>Headphones</v>
      </c>
      <c r="J270" s="1" t="str">
        <f>INDEX(PRODUCT!$A$1:$G$501, MATCH(ORDERS!$D489, PRODUCT!$A$1:$A$501, 0), MATCH(ORDERS!J$1, PRODUCT!$A$1:$G$1, 0))</f>
        <v>Cash</v>
      </c>
      <c r="K270" s="1" t="str">
        <f>INDEX(PRODUCT!$A$1:$G$501, MATCH(ORDERS!$D489, PRODUCT!$A$1:$A$501, 0), MATCH(ORDERS!K$1, PRODUCT!$A$1:$G$1, 0))</f>
        <v>Male</v>
      </c>
      <c r="L270" s="10">
        <f>INDEX(PRODUCT!$A$1:$G$501, MATCH(ORDERS!$D489, PRODUCT!$A$1:$A$501, 0), MATCH(ORDERS!L$1, PRODUCT!$A$1:$G$1, 0))</f>
        <v>410</v>
      </c>
      <c r="M270" s="12">
        <f t="shared" si="4"/>
        <v>3690</v>
      </c>
      <c r="N270" s="1" t="str">
        <f>_xlfn.XLOOKUP(ORDERS_TABLE[[#This Row],[CUSTOMER ID]],CUSTOMER!$A$1:$A$501,CUSTOMER!$J$1:$J$501,,0)</f>
        <v>Bronze</v>
      </c>
      <c r="O270" s="37">
        <v>2770</v>
      </c>
      <c r="P270" s="39">
        <v>4494</v>
      </c>
    </row>
    <row r="271" spans="1:16" x14ac:dyDescent="0.3">
      <c r="A271" s="7" t="s">
        <v>1799</v>
      </c>
      <c r="B271" s="24">
        <v>45326</v>
      </c>
      <c r="C271" s="1" t="s">
        <v>839</v>
      </c>
      <c r="D271" s="1" t="s">
        <v>2300</v>
      </c>
      <c r="E271" s="1">
        <v>9</v>
      </c>
      <c r="F271" s="1" t="str">
        <f>_xlfn.XLOOKUP(C271,CUSTOMER!$A$1:$A$501,CUSTOMER!$B$1:$B$501,,0)</f>
        <v>Pallavi Subramanian</v>
      </c>
      <c r="G271" s="1" t="str">
        <f>_xlfn.XLOOKUP(C271,CUSTOMER!$A$1:$A$501,CUSTOMER!$E$1:$E$501,,0)</f>
        <v>customer272@example.com</v>
      </c>
      <c r="H271" s="1" t="str">
        <f>_xlfn.XLOOKUP(C271,CUSTOMER!$A$1:$A$501,CUSTOMER!$G$1:$G$501,,0)</f>
        <v>Bangalore</v>
      </c>
      <c r="I271" s="1" t="str">
        <f>INDEX(PRODUCT!$A$1:$G$501, MATCH(ORDERS!$D273, PRODUCT!$A$1:$A$501, 0), MATCH(ORDERS!I$1, PRODUCT!$A$1:$G$1, 0))</f>
        <v>Laptop</v>
      </c>
      <c r="J271" s="1" t="str">
        <f>INDEX(PRODUCT!$A$1:$G$501, MATCH(ORDERS!$D273, PRODUCT!$A$1:$A$501, 0), MATCH(ORDERS!J$1, PRODUCT!$A$1:$G$1, 0))</f>
        <v>Card</v>
      </c>
      <c r="K271" s="1" t="str">
        <f>INDEX(PRODUCT!$A$1:$G$501, MATCH(ORDERS!$D273, PRODUCT!$A$1:$A$501, 0), MATCH(ORDERS!K$1, PRODUCT!$A$1:$G$1, 0))</f>
        <v>Male</v>
      </c>
      <c r="L271" s="10">
        <f>INDEX(PRODUCT!$A$1:$G$501, MATCH(ORDERS!$D273, PRODUCT!$A$1:$A$501, 0), MATCH(ORDERS!L$1, PRODUCT!$A$1:$G$1, 0))</f>
        <v>1346</v>
      </c>
      <c r="M271" s="12">
        <f t="shared" si="4"/>
        <v>12114</v>
      </c>
      <c r="N271" s="1" t="str">
        <f>_xlfn.XLOOKUP(ORDERS_TABLE[[#This Row],[CUSTOMER ID]],CUSTOMER!$A$1:$A$501,CUSTOMER!$J$1:$J$501,,0)</f>
        <v>Gold</v>
      </c>
      <c r="O271" s="37">
        <v>2247</v>
      </c>
      <c r="P271" s="39">
        <v>4399</v>
      </c>
    </row>
    <row r="272" spans="1:16" x14ac:dyDescent="0.3">
      <c r="A272" s="7" t="s">
        <v>1939</v>
      </c>
      <c r="B272" s="24">
        <v>45329</v>
      </c>
      <c r="C272" s="1" t="s">
        <v>1259</v>
      </c>
      <c r="D272" s="1" t="s">
        <v>2440</v>
      </c>
      <c r="E272" s="1">
        <v>8</v>
      </c>
      <c r="F272" s="1" t="str">
        <f>_xlfn.XLOOKUP(C272,CUSTOMER!$A$1:$A$501,CUSTOMER!$B$1:$B$501,,0)</f>
        <v>Pankaj Datta</v>
      </c>
      <c r="G272" s="1" t="str">
        <f>_xlfn.XLOOKUP(C272,CUSTOMER!$A$1:$A$501,CUSTOMER!$E$1:$E$501,,0)</f>
        <v>customer412@example.com</v>
      </c>
      <c r="H272" s="1" t="str">
        <f>_xlfn.XLOOKUP(C272,CUSTOMER!$A$1:$A$501,CUSTOMER!$G$1:$G$501,,0)</f>
        <v>Bangalore</v>
      </c>
      <c r="I272" s="1" t="str">
        <f>INDEX(PRODUCT!$A$1:$G$501, MATCH(ORDERS!$D413, PRODUCT!$A$1:$A$501, 0), MATCH(ORDERS!I$1, PRODUCT!$A$1:$G$1, 0))</f>
        <v>Tablet</v>
      </c>
      <c r="J272" s="1" t="str">
        <f>INDEX(PRODUCT!$A$1:$G$501, MATCH(ORDERS!$D413, PRODUCT!$A$1:$A$501, 0), MATCH(ORDERS!J$1, PRODUCT!$A$1:$G$1, 0))</f>
        <v>Cash</v>
      </c>
      <c r="K272" s="1" t="str">
        <f>INDEX(PRODUCT!$A$1:$G$501, MATCH(ORDERS!$D413, PRODUCT!$A$1:$A$501, 0), MATCH(ORDERS!K$1, PRODUCT!$A$1:$G$1, 0))</f>
        <v>Male</v>
      </c>
      <c r="L272" s="10">
        <f>INDEX(PRODUCT!$A$1:$G$501, MATCH(ORDERS!$D413, PRODUCT!$A$1:$A$501, 0), MATCH(ORDERS!L$1, PRODUCT!$A$1:$G$1, 0))</f>
        <v>1154</v>
      </c>
      <c r="M272" s="12">
        <f t="shared" si="4"/>
        <v>9232</v>
      </c>
      <c r="N272" s="1" t="str">
        <f>_xlfn.XLOOKUP(ORDERS_TABLE[[#This Row],[CUSTOMER ID]],CUSTOMER!$A$1:$A$501,CUSTOMER!$J$1:$J$501,,0)</f>
        <v>Gold</v>
      </c>
      <c r="O272" s="37">
        <v>3902</v>
      </c>
      <c r="P272" s="39">
        <v>4312</v>
      </c>
    </row>
    <row r="273" spans="1:16" x14ac:dyDescent="0.3">
      <c r="A273" s="7" t="s">
        <v>1613</v>
      </c>
      <c r="B273" s="24">
        <v>45332</v>
      </c>
      <c r="C273" s="1" t="s">
        <v>281</v>
      </c>
      <c r="D273" s="1" t="s">
        <v>2114</v>
      </c>
      <c r="E273" s="1">
        <v>10</v>
      </c>
      <c r="F273" s="1" t="str">
        <f>_xlfn.XLOOKUP(C273,CUSTOMER!$A$1:$A$501,CUSTOMER!$B$1:$B$501,,0)</f>
        <v>Yash Iyengar</v>
      </c>
      <c r="G273" s="1" t="str">
        <f>_xlfn.XLOOKUP(C273,CUSTOMER!$A$1:$A$501,CUSTOMER!$E$1:$E$501,,0)</f>
        <v>customer86@example.com</v>
      </c>
      <c r="H273" s="1" t="str">
        <f>_xlfn.XLOOKUP(C273,CUSTOMER!$A$1:$A$501,CUSTOMER!$G$1:$G$501,,0)</f>
        <v>Mumbai</v>
      </c>
      <c r="I273" s="1" t="str">
        <f>INDEX(PRODUCT!$A$1:$G$501, MATCH(ORDERS!$D87, PRODUCT!$A$1:$A$501, 0), MATCH(ORDERS!I$1, PRODUCT!$A$1:$G$1, 0))</f>
        <v>Mobile</v>
      </c>
      <c r="J273" s="1" t="str">
        <f>INDEX(PRODUCT!$A$1:$G$501, MATCH(ORDERS!$D87, PRODUCT!$A$1:$A$501, 0), MATCH(ORDERS!J$1, PRODUCT!$A$1:$G$1, 0))</f>
        <v>NetBanking</v>
      </c>
      <c r="K273" s="1" t="str">
        <f>INDEX(PRODUCT!$A$1:$G$501, MATCH(ORDERS!$D87, PRODUCT!$A$1:$A$501, 0), MATCH(ORDERS!K$1, PRODUCT!$A$1:$G$1, 0))</f>
        <v>Male</v>
      </c>
      <c r="L273" s="10">
        <f>INDEX(PRODUCT!$A$1:$G$501, MATCH(ORDERS!$D87, PRODUCT!$A$1:$A$501, 0), MATCH(ORDERS!L$1, PRODUCT!$A$1:$G$1, 0))</f>
        <v>434</v>
      </c>
      <c r="M273" s="12">
        <f t="shared" si="4"/>
        <v>4340</v>
      </c>
      <c r="N273" s="1" t="str">
        <f>_xlfn.XLOOKUP(ORDERS_TABLE[[#This Row],[CUSTOMER ID]],CUSTOMER!$A$1:$A$501,CUSTOMER!$J$1:$J$501,,0)</f>
        <v>Silver</v>
      </c>
      <c r="O273" s="37">
        <v>4732</v>
      </c>
      <c r="P273" s="39">
        <v>4432</v>
      </c>
    </row>
    <row r="274" spans="1:16" x14ac:dyDescent="0.3">
      <c r="A274" s="7" t="s">
        <v>1533</v>
      </c>
      <c r="B274" s="24">
        <v>45333</v>
      </c>
      <c r="C274" s="1" t="s">
        <v>37</v>
      </c>
      <c r="D274" s="1" t="s">
        <v>2034</v>
      </c>
      <c r="E274" s="1">
        <v>7</v>
      </c>
      <c r="F274" s="1" t="str">
        <f>_xlfn.XLOOKUP(C274,CUSTOMER!$A$1:$A$501,CUSTOMER!$B$1:$B$501,,0)</f>
        <v>Pallavi Mahajan</v>
      </c>
      <c r="G274" s="1" t="str">
        <f>_xlfn.XLOOKUP(C274,CUSTOMER!$A$1:$A$501,CUSTOMER!$E$1:$E$501,,0)</f>
        <v>customer6@example.com</v>
      </c>
      <c r="H274" s="1" t="str">
        <f>_xlfn.XLOOKUP(C274,CUSTOMER!$A$1:$A$501,CUSTOMER!$G$1:$G$501,,0)</f>
        <v>Bangalore</v>
      </c>
      <c r="I274" s="1" t="str">
        <f>INDEX(PRODUCT!$A$1:$G$501, MATCH(ORDERS!$D7, PRODUCT!$A$1:$A$501, 0), MATCH(ORDERS!I$1, PRODUCT!$A$1:$G$1, 0))</f>
        <v>Mobile</v>
      </c>
      <c r="J274" s="1" t="str">
        <f>INDEX(PRODUCT!$A$1:$G$501, MATCH(ORDERS!$D7, PRODUCT!$A$1:$A$501, 0), MATCH(ORDERS!J$1, PRODUCT!$A$1:$G$1, 0))</f>
        <v>NetBanking</v>
      </c>
      <c r="K274" s="1" t="str">
        <f>INDEX(PRODUCT!$A$1:$G$501, MATCH(ORDERS!$D7, PRODUCT!$A$1:$A$501, 0), MATCH(ORDERS!K$1, PRODUCT!$A$1:$G$1, 0))</f>
        <v>Male</v>
      </c>
      <c r="L274" s="10">
        <f>INDEX(PRODUCT!$A$1:$G$501, MATCH(ORDERS!$D7, PRODUCT!$A$1:$A$501, 0), MATCH(ORDERS!L$1, PRODUCT!$A$1:$G$1, 0))</f>
        <v>1236</v>
      </c>
      <c r="M274" s="12">
        <f t="shared" si="4"/>
        <v>8652</v>
      </c>
      <c r="N274" s="1" t="str">
        <f>_xlfn.XLOOKUP(ORDERS_TABLE[[#This Row],[CUSTOMER ID]],CUSTOMER!$A$1:$A$501,CUSTOMER!$J$1:$J$501,,0)</f>
        <v>Gold</v>
      </c>
      <c r="O274" s="37">
        <v>3659</v>
      </c>
      <c r="P274" s="39">
        <v>4351</v>
      </c>
    </row>
    <row r="275" spans="1:16" x14ac:dyDescent="0.3">
      <c r="A275" s="7" t="s">
        <v>1916</v>
      </c>
      <c r="B275" s="24">
        <v>45333</v>
      </c>
      <c r="C275" s="1" t="s">
        <v>1190</v>
      </c>
      <c r="D275" s="1" t="s">
        <v>2417</v>
      </c>
      <c r="E275" s="1">
        <v>6</v>
      </c>
      <c r="F275" s="1" t="str">
        <f>_xlfn.XLOOKUP(C275,CUSTOMER!$A$1:$A$501,CUSTOMER!$B$1:$B$501,,0)</f>
        <v>Anushka Garg</v>
      </c>
      <c r="G275" s="1" t="str">
        <f>_xlfn.XLOOKUP(C275,CUSTOMER!$A$1:$A$501,CUSTOMER!$E$1:$E$501,,0)</f>
        <v>customer389@example.com</v>
      </c>
      <c r="H275" s="1" t="str">
        <f>_xlfn.XLOOKUP(C275,CUSTOMER!$A$1:$A$501,CUSTOMER!$G$1:$G$501,,0)</f>
        <v>Delhi</v>
      </c>
      <c r="I275" s="1" t="str">
        <f>INDEX(PRODUCT!$A$1:$G$501, MATCH(ORDERS!$D390, PRODUCT!$A$1:$A$501, 0), MATCH(ORDERS!I$1, PRODUCT!$A$1:$G$1, 0))</f>
        <v>Smartwatch</v>
      </c>
      <c r="J275" s="1" t="str">
        <f>INDEX(PRODUCT!$A$1:$G$501, MATCH(ORDERS!$D390, PRODUCT!$A$1:$A$501, 0), MATCH(ORDERS!J$1, PRODUCT!$A$1:$G$1, 0))</f>
        <v>NetBanking</v>
      </c>
      <c r="K275" s="1" t="str">
        <f>INDEX(PRODUCT!$A$1:$G$501, MATCH(ORDERS!$D390, PRODUCT!$A$1:$A$501, 0), MATCH(ORDERS!K$1, PRODUCT!$A$1:$G$1, 0))</f>
        <v>Male</v>
      </c>
      <c r="L275" s="10">
        <f>INDEX(PRODUCT!$A$1:$G$501, MATCH(ORDERS!$D390, PRODUCT!$A$1:$A$501, 0), MATCH(ORDERS!L$1, PRODUCT!$A$1:$G$1, 0))</f>
        <v>259</v>
      </c>
      <c r="M275" s="12">
        <f t="shared" si="4"/>
        <v>1554</v>
      </c>
      <c r="N275" s="1" t="str">
        <f>_xlfn.XLOOKUP(ORDERS_TABLE[[#This Row],[CUSTOMER ID]],CUSTOMER!$A$1:$A$501,CUSTOMER!$J$1:$J$501,,0)</f>
        <v>Gold</v>
      </c>
      <c r="O275" s="37">
        <v>4900</v>
      </c>
      <c r="P275" s="39">
        <v>4438</v>
      </c>
    </row>
    <row r="276" spans="1:16" x14ac:dyDescent="0.3">
      <c r="A276" s="7" t="s">
        <v>1791</v>
      </c>
      <c r="B276" s="24">
        <v>45335</v>
      </c>
      <c r="C276" s="1" t="s">
        <v>815</v>
      </c>
      <c r="D276" s="1" t="s">
        <v>2292</v>
      </c>
      <c r="E276" s="1">
        <v>8</v>
      </c>
      <c r="F276" s="1" t="str">
        <f>_xlfn.XLOOKUP(C276,CUSTOMER!$A$1:$A$501,CUSTOMER!$B$1:$B$501,,0)</f>
        <v>Sana Panigrahi</v>
      </c>
      <c r="G276" s="1" t="str">
        <f>_xlfn.XLOOKUP(C276,CUSTOMER!$A$1:$A$501,CUSTOMER!$E$1:$E$501,,0)</f>
        <v>customer264@example.com</v>
      </c>
      <c r="H276" s="1" t="str">
        <f>_xlfn.XLOOKUP(C276,CUSTOMER!$A$1:$A$501,CUSTOMER!$G$1:$G$501,,0)</f>
        <v>Kolkata</v>
      </c>
      <c r="I276" s="1" t="str">
        <f>INDEX(PRODUCT!$A$1:$G$501, MATCH(ORDERS!$D265, PRODUCT!$A$1:$A$501, 0), MATCH(ORDERS!I$1, PRODUCT!$A$1:$G$1, 0))</f>
        <v>Smartwatch</v>
      </c>
      <c r="J276" s="1" t="str">
        <f>INDEX(PRODUCT!$A$1:$G$501, MATCH(ORDERS!$D265, PRODUCT!$A$1:$A$501, 0), MATCH(ORDERS!J$1, PRODUCT!$A$1:$G$1, 0))</f>
        <v>NetBanking</v>
      </c>
      <c r="K276" s="1" t="str">
        <f>INDEX(PRODUCT!$A$1:$G$501, MATCH(ORDERS!$D265, PRODUCT!$A$1:$A$501, 0), MATCH(ORDERS!K$1, PRODUCT!$A$1:$G$1, 0))</f>
        <v>Male</v>
      </c>
      <c r="L276" s="10">
        <f>INDEX(PRODUCT!$A$1:$G$501, MATCH(ORDERS!$D265, PRODUCT!$A$1:$A$501, 0), MATCH(ORDERS!L$1, PRODUCT!$A$1:$G$1, 0))</f>
        <v>1850</v>
      </c>
      <c r="M276" s="12">
        <f t="shared" si="4"/>
        <v>14800</v>
      </c>
      <c r="N276" s="1" t="str">
        <f>_xlfn.XLOOKUP(ORDERS_TABLE[[#This Row],[CUSTOMER ID]],CUSTOMER!$A$1:$A$501,CUSTOMER!$J$1:$J$501,,0)</f>
        <v>Bronze</v>
      </c>
      <c r="O276" s="37">
        <v>3017</v>
      </c>
      <c r="P276" s="39">
        <v>4451</v>
      </c>
    </row>
    <row r="277" spans="1:16" x14ac:dyDescent="0.3">
      <c r="A277" s="7" t="s">
        <v>1956</v>
      </c>
      <c r="B277" s="24">
        <v>45336</v>
      </c>
      <c r="C277" s="1" t="s">
        <v>1310</v>
      </c>
      <c r="D277" s="1" t="s">
        <v>2457</v>
      </c>
      <c r="E277" s="1">
        <v>9</v>
      </c>
      <c r="F277" s="1" t="str">
        <f>_xlfn.XLOOKUP(C277,CUSTOMER!$A$1:$A$501,CUSTOMER!$B$1:$B$501,,0)</f>
        <v>Sandhya Desai</v>
      </c>
      <c r="G277" s="1" t="str">
        <f>_xlfn.XLOOKUP(C277,CUSTOMER!$A$1:$A$501,CUSTOMER!$E$1:$E$501,,0)</f>
        <v>customer429@example.com</v>
      </c>
      <c r="H277" s="1" t="str">
        <f>_xlfn.XLOOKUP(C277,CUSTOMER!$A$1:$A$501,CUSTOMER!$G$1:$G$501,,0)</f>
        <v>Mumbai</v>
      </c>
      <c r="I277" s="1" t="str">
        <f>INDEX(PRODUCT!$A$1:$G$501, MATCH(ORDERS!$D430, PRODUCT!$A$1:$A$501, 0), MATCH(ORDERS!I$1, PRODUCT!$A$1:$G$1, 0))</f>
        <v>Tablet</v>
      </c>
      <c r="J277" s="1" t="str">
        <f>INDEX(PRODUCT!$A$1:$G$501, MATCH(ORDERS!$D430, PRODUCT!$A$1:$A$501, 0), MATCH(ORDERS!J$1, PRODUCT!$A$1:$G$1, 0))</f>
        <v>Card</v>
      </c>
      <c r="K277" s="1" t="str">
        <f>INDEX(PRODUCT!$A$1:$G$501, MATCH(ORDERS!$D430, PRODUCT!$A$1:$A$501, 0), MATCH(ORDERS!K$1, PRODUCT!$A$1:$G$1, 0))</f>
        <v>Male</v>
      </c>
      <c r="L277" s="10">
        <f>INDEX(PRODUCT!$A$1:$G$501, MATCH(ORDERS!$D430, PRODUCT!$A$1:$A$501, 0), MATCH(ORDERS!L$1, PRODUCT!$A$1:$G$1, 0))</f>
        <v>852</v>
      </c>
      <c r="M277" s="12">
        <f t="shared" si="4"/>
        <v>7668</v>
      </c>
      <c r="N277" s="1" t="str">
        <f>_xlfn.XLOOKUP(ORDERS_TABLE[[#This Row],[CUSTOMER ID]],CUSTOMER!$A$1:$A$501,CUSTOMER!$J$1:$J$501,,0)</f>
        <v>Gold</v>
      </c>
      <c r="O277" s="37">
        <v>3992</v>
      </c>
      <c r="P277" s="39">
        <v>4180</v>
      </c>
    </row>
    <row r="278" spans="1:16" x14ac:dyDescent="0.3">
      <c r="A278" s="7" t="s">
        <v>1996</v>
      </c>
      <c r="B278" s="24">
        <v>45355</v>
      </c>
      <c r="C278" s="1" t="s">
        <v>1430</v>
      </c>
      <c r="D278" s="1" t="s">
        <v>2497</v>
      </c>
      <c r="E278" s="1">
        <v>8</v>
      </c>
      <c r="F278" s="1" t="str">
        <f>_xlfn.XLOOKUP(C278,CUSTOMER!$A$1:$A$501,CUSTOMER!$B$1:$B$501,,0)</f>
        <v>Aditi Basu</v>
      </c>
      <c r="G278" s="1" t="str">
        <f>_xlfn.XLOOKUP(C278,CUSTOMER!$A$1:$A$501,CUSTOMER!$E$1:$E$501,,0)</f>
        <v>customer469@example.com</v>
      </c>
      <c r="H278" s="1" t="str">
        <f>_xlfn.XLOOKUP(C278,CUSTOMER!$A$1:$A$501,CUSTOMER!$G$1:$G$501,,0)</f>
        <v>Bangalore</v>
      </c>
      <c r="I278" s="1" t="str">
        <f>INDEX(PRODUCT!$A$1:$G$501, MATCH(ORDERS!$D470, PRODUCT!$A$1:$A$501, 0), MATCH(ORDERS!I$1, PRODUCT!$A$1:$G$1, 0))</f>
        <v>Tablet</v>
      </c>
      <c r="J278" s="1" t="str">
        <f>INDEX(PRODUCT!$A$1:$G$501, MATCH(ORDERS!$D470, PRODUCT!$A$1:$A$501, 0), MATCH(ORDERS!J$1, PRODUCT!$A$1:$G$1, 0))</f>
        <v>UPI</v>
      </c>
      <c r="K278" s="1" t="str">
        <f>INDEX(PRODUCT!$A$1:$G$501, MATCH(ORDERS!$D470, PRODUCT!$A$1:$A$501, 0), MATCH(ORDERS!K$1, PRODUCT!$A$1:$G$1, 0))</f>
        <v>Male</v>
      </c>
      <c r="L278" s="10">
        <f>INDEX(PRODUCT!$A$1:$G$501, MATCH(ORDERS!$D470, PRODUCT!$A$1:$A$501, 0), MATCH(ORDERS!L$1, PRODUCT!$A$1:$G$1, 0))</f>
        <v>1904</v>
      </c>
      <c r="M278" s="12">
        <f t="shared" si="4"/>
        <v>15232</v>
      </c>
      <c r="N278" s="1" t="str">
        <f>_xlfn.XLOOKUP(ORDERS_TABLE[[#This Row],[CUSTOMER ID]],CUSTOMER!$A$1:$A$501,CUSTOMER!$J$1:$J$501,,0)</f>
        <v>Gold</v>
      </c>
      <c r="O278" s="37">
        <v>3422</v>
      </c>
      <c r="P278" s="39">
        <v>4148</v>
      </c>
    </row>
    <row r="279" spans="1:16" x14ac:dyDescent="0.3">
      <c r="A279" s="7" t="s">
        <v>1801</v>
      </c>
      <c r="B279" s="24">
        <v>45361</v>
      </c>
      <c r="C279" s="1" t="s">
        <v>845</v>
      </c>
      <c r="D279" s="1" t="s">
        <v>2302</v>
      </c>
      <c r="E279" s="1">
        <v>8</v>
      </c>
      <c r="F279" s="1" t="str">
        <f>_xlfn.XLOOKUP(C279,CUSTOMER!$A$1:$A$501,CUSTOMER!$B$1:$B$501,,0)</f>
        <v>Bhavna Saxena</v>
      </c>
      <c r="G279" s="1" t="str">
        <f>_xlfn.XLOOKUP(C279,CUSTOMER!$A$1:$A$501,CUSTOMER!$E$1:$E$501,,0)</f>
        <v>customer274@example.com</v>
      </c>
      <c r="H279" s="1" t="str">
        <f>_xlfn.XLOOKUP(C279,CUSTOMER!$A$1:$A$501,CUSTOMER!$G$1:$G$501,,0)</f>
        <v>Hyderabad</v>
      </c>
      <c r="I279" s="1" t="str">
        <f>INDEX(PRODUCT!$A$1:$G$501, MATCH(ORDERS!$D275, PRODUCT!$A$1:$A$501, 0), MATCH(ORDERS!I$1, PRODUCT!$A$1:$G$1, 0))</f>
        <v>Laptop</v>
      </c>
      <c r="J279" s="1" t="str">
        <f>INDEX(PRODUCT!$A$1:$G$501, MATCH(ORDERS!$D275, PRODUCT!$A$1:$A$501, 0), MATCH(ORDERS!J$1, PRODUCT!$A$1:$G$1, 0))</f>
        <v>NetBanking</v>
      </c>
      <c r="K279" s="1" t="str">
        <f>INDEX(PRODUCT!$A$1:$G$501, MATCH(ORDERS!$D275, PRODUCT!$A$1:$A$501, 0), MATCH(ORDERS!K$1, PRODUCT!$A$1:$G$1, 0))</f>
        <v>Male</v>
      </c>
      <c r="L279" s="10">
        <f>INDEX(PRODUCT!$A$1:$G$501, MATCH(ORDERS!$D275, PRODUCT!$A$1:$A$501, 0), MATCH(ORDERS!L$1, PRODUCT!$A$1:$G$1, 0))</f>
        <v>1017</v>
      </c>
      <c r="M279" s="12">
        <f t="shared" si="4"/>
        <v>8136</v>
      </c>
      <c r="N279" s="1" t="str">
        <f>_xlfn.XLOOKUP(ORDERS_TABLE[[#This Row],[CUSTOMER ID]],CUSTOMER!$A$1:$A$501,CUSTOMER!$J$1:$J$501,,0)</f>
        <v>Bronze</v>
      </c>
      <c r="O279" s="37">
        <v>2906</v>
      </c>
      <c r="P279" s="39">
        <v>4210</v>
      </c>
    </row>
    <row r="280" spans="1:16" x14ac:dyDescent="0.3">
      <c r="A280" s="7" t="s">
        <v>1597</v>
      </c>
      <c r="B280" s="24">
        <v>45363</v>
      </c>
      <c r="C280" s="1" t="s">
        <v>233</v>
      </c>
      <c r="D280" s="1" t="s">
        <v>2098</v>
      </c>
      <c r="E280" s="1">
        <v>7</v>
      </c>
      <c r="F280" s="1" t="str">
        <f>_xlfn.XLOOKUP(C280,CUSTOMER!$A$1:$A$501,CUSTOMER!$B$1:$B$501,,0)</f>
        <v>Manish Soni</v>
      </c>
      <c r="G280" s="1" t="str">
        <f>_xlfn.XLOOKUP(C280,CUSTOMER!$A$1:$A$501,CUSTOMER!$E$1:$E$501,,0)</f>
        <v>customer70@example.com</v>
      </c>
      <c r="H280" s="1" t="str">
        <f>_xlfn.XLOOKUP(C280,CUSTOMER!$A$1:$A$501,CUSTOMER!$G$1:$G$501,,0)</f>
        <v>Kolkata</v>
      </c>
      <c r="I280" s="1" t="str">
        <f>INDEX(PRODUCT!$A$1:$G$501, MATCH(ORDERS!$D71, PRODUCT!$A$1:$A$501, 0), MATCH(ORDERS!I$1, PRODUCT!$A$1:$G$1, 0))</f>
        <v>Laptop</v>
      </c>
      <c r="J280" s="1" t="str">
        <f>INDEX(PRODUCT!$A$1:$G$501, MATCH(ORDERS!$D71, PRODUCT!$A$1:$A$501, 0), MATCH(ORDERS!J$1, PRODUCT!$A$1:$G$1, 0))</f>
        <v>Card</v>
      </c>
      <c r="K280" s="1" t="str">
        <f>INDEX(PRODUCT!$A$1:$G$501, MATCH(ORDERS!$D71, PRODUCT!$A$1:$A$501, 0), MATCH(ORDERS!K$1, PRODUCT!$A$1:$G$1, 0))</f>
        <v>Female</v>
      </c>
      <c r="L280" s="10">
        <f>INDEX(PRODUCT!$A$1:$G$501, MATCH(ORDERS!$D71, PRODUCT!$A$1:$A$501, 0), MATCH(ORDERS!L$1, PRODUCT!$A$1:$G$1, 0))</f>
        <v>788</v>
      </c>
      <c r="M280" s="12">
        <f t="shared" si="4"/>
        <v>5516</v>
      </c>
      <c r="N280" s="1" t="str">
        <f>_xlfn.XLOOKUP(ORDERS_TABLE[[#This Row],[CUSTOMER ID]],CUSTOMER!$A$1:$A$501,CUSTOMER!$J$1:$J$501,,0)</f>
        <v>Bronze</v>
      </c>
      <c r="O280" s="37">
        <v>3261</v>
      </c>
      <c r="P280" s="39">
        <v>4216</v>
      </c>
    </row>
    <row r="281" spans="1:16" x14ac:dyDescent="0.3">
      <c r="A281" s="7" t="s">
        <v>1881</v>
      </c>
      <c r="B281" s="24">
        <v>45363</v>
      </c>
      <c r="C281" s="1" t="s">
        <v>1085</v>
      </c>
      <c r="D281" s="1" t="s">
        <v>2382</v>
      </c>
      <c r="E281" s="1">
        <v>8</v>
      </c>
      <c r="F281" s="1" t="str">
        <f>_xlfn.XLOOKUP(C281,CUSTOMER!$A$1:$A$501,CUSTOMER!$B$1:$B$501,,0)</f>
        <v>Varun Chauhan</v>
      </c>
      <c r="G281" s="1" t="str">
        <f>_xlfn.XLOOKUP(C281,CUSTOMER!$A$1:$A$501,CUSTOMER!$E$1:$E$501,,0)</f>
        <v>customer354@example.com</v>
      </c>
      <c r="H281" s="1" t="str">
        <f>_xlfn.XLOOKUP(C281,CUSTOMER!$A$1:$A$501,CUSTOMER!$G$1:$G$501,,0)</f>
        <v>Bangalore</v>
      </c>
      <c r="I281" s="1" t="str">
        <f>INDEX(PRODUCT!$A$1:$G$501, MATCH(ORDERS!$D355, PRODUCT!$A$1:$A$501, 0), MATCH(ORDERS!I$1, PRODUCT!$A$1:$G$1, 0))</f>
        <v>Mobile</v>
      </c>
      <c r="J281" s="1" t="str">
        <f>INDEX(PRODUCT!$A$1:$G$501, MATCH(ORDERS!$D355, PRODUCT!$A$1:$A$501, 0), MATCH(ORDERS!J$1, PRODUCT!$A$1:$G$1, 0))</f>
        <v>Cash</v>
      </c>
      <c r="K281" s="1" t="str">
        <f>INDEX(PRODUCT!$A$1:$G$501, MATCH(ORDERS!$D355, PRODUCT!$A$1:$A$501, 0), MATCH(ORDERS!K$1, PRODUCT!$A$1:$G$1, 0))</f>
        <v>Female</v>
      </c>
      <c r="L281" s="10">
        <f>INDEX(PRODUCT!$A$1:$G$501, MATCH(ORDERS!$D355, PRODUCT!$A$1:$A$501, 0), MATCH(ORDERS!L$1, PRODUCT!$A$1:$G$1, 0))</f>
        <v>1642</v>
      </c>
      <c r="M281" s="12">
        <f t="shared" si="4"/>
        <v>13136</v>
      </c>
      <c r="N281" s="1" t="str">
        <f>_xlfn.XLOOKUP(ORDERS_TABLE[[#This Row],[CUSTOMER ID]],CUSTOMER!$A$1:$A$501,CUSTOMER!$J$1:$J$501,,0)</f>
        <v>Gold</v>
      </c>
      <c r="O281" s="37">
        <v>4384</v>
      </c>
      <c r="P281" s="39">
        <v>4272</v>
      </c>
    </row>
    <row r="282" spans="1:16" x14ac:dyDescent="0.3">
      <c r="A282" s="7" t="s">
        <v>1750</v>
      </c>
      <c r="B282" s="24">
        <v>45364</v>
      </c>
      <c r="C282" s="1" t="s">
        <v>692</v>
      </c>
      <c r="D282" s="1" t="s">
        <v>2251</v>
      </c>
      <c r="E282" s="1">
        <v>9</v>
      </c>
      <c r="F282" s="1" t="str">
        <f>_xlfn.XLOOKUP(C282,CUSTOMER!$A$1:$A$501,CUSTOMER!$B$1:$B$501,,0)</f>
        <v>Sanjana Gandhi</v>
      </c>
      <c r="G282" s="1" t="str">
        <f>_xlfn.XLOOKUP(C282,CUSTOMER!$A$1:$A$501,CUSTOMER!$E$1:$E$501,,0)</f>
        <v>customer223@example.com</v>
      </c>
      <c r="H282" s="1" t="str">
        <f>_xlfn.XLOOKUP(C282,CUSTOMER!$A$1:$A$501,CUSTOMER!$G$1:$G$501,,0)</f>
        <v>Chennai</v>
      </c>
      <c r="I282" s="1" t="str">
        <f>INDEX(PRODUCT!$A$1:$G$501, MATCH(ORDERS!$D224, PRODUCT!$A$1:$A$501, 0), MATCH(ORDERS!I$1, PRODUCT!$A$1:$G$1, 0))</f>
        <v>Headphones</v>
      </c>
      <c r="J282" s="1" t="str">
        <f>INDEX(PRODUCT!$A$1:$G$501, MATCH(ORDERS!$D224, PRODUCT!$A$1:$A$501, 0), MATCH(ORDERS!J$1, PRODUCT!$A$1:$G$1, 0))</f>
        <v>NetBanking</v>
      </c>
      <c r="K282" s="1" t="str">
        <f>INDEX(PRODUCT!$A$1:$G$501, MATCH(ORDERS!$D224, PRODUCT!$A$1:$A$501, 0), MATCH(ORDERS!K$1, PRODUCT!$A$1:$G$1, 0))</f>
        <v>Male</v>
      </c>
      <c r="L282" s="10">
        <f>INDEX(PRODUCT!$A$1:$G$501, MATCH(ORDERS!$D224, PRODUCT!$A$1:$A$501, 0), MATCH(ORDERS!L$1, PRODUCT!$A$1:$G$1, 0))</f>
        <v>809</v>
      </c>
      <c r="M282" s="12">
        <f t="shared" si="4"/>
        <v>7281</v>
      </c>
      <c r="N282" s="1" t="str">
        <f>_xlfn.XLOOKUP(ORDERS_TABLE[[#This Row],[CUSTOMER ID]],CUSTOMER!$A$1:$A$501,CUSTOMER!$J$1:$J$501,,0)</f>
        <v>Bronze</v>
      </c>
      <c r="O282" s="37">
        <v>3916</v>
      </c>
      <c r="P282" s="39">
        <v>4434</v>
      </c>
    </row>
    <row r="283" spans="1:16" x14ac:dyDescent="0.3">
      <c r="A283" s="7" t="s">
        <v>1877</v>
      </c>
      <c r="B283" s="24">
        <v>45365</v>
      </c>
      <c r="C283" s="1" t="s">
        <v>1073</v>
      </c>
      <c r="D283" s="1" t="s">
        <v>2378</v>
      </c>
      <c r="E283" s="1">
        <v>8</v>
      </c>
      <c r="F283" s="1" t="str">
        <f>_xlfn.XLOOKUP(C283,CUSTOMER!$A$1:$A$501,CUSTOMER!$B$1:$B$501,,0)</f>
        <v>Gauri Karmakar</v>
      </c>
      <c r="G283" s="1" t="str">
        <f>_xlfn.XLOOKUP(C283,CUSTOMER!$A$1:$A$501,CUSTOMER!$E$1:$E$501,,0)</f>
        <v>customer350@example.com</v>
      </c>
      <c r="H283" s="1" t="str">
        <f>_xlfn.XLOOKUP(C283,CUSTOMER!$A$1:$A$501,CUSTOMER!$G$1:$G$501,,0)</f>
        <v>Hyderabad</v>
      </c>
      <c r="I283" s="1" t="str">
        <f>INDEX(PRODUCT!$A$1:$G$501, MATCH(ORDERS!$D351, PRODUCT!$A$1:$A$501, 0), MATCH(ORDERS!I$1, PRODUCT!$A$1:$G$1, 0))</f>
        <v>Mobile</v>
      </c>
      <c r="J283" s="1" t="str">
        <f>INDEX(PRODUCT!$A$1:$G$501, MATCH(ORDERS!$D351, PRODUCT!$A$1:$A$501, 0), MATCH(ORDERS!J$1, PRODUCT!$A$1:$G$1, 0))</f>
        <v>Cash</v>
      </c>
      <c r="K283" s="1" t="str">
        <f>INDEX(PRODUCT!$A$1:$G$501, MATCH(ORDERS!$D351, PRODUCT!$A$1:$A$501, 0), MATCH(ORDERS!K$1, PRODUCT!$A$1:$G$1, 0))</f>
        <v>Female</v>
      </c>
      <c r="L283" s="10">
        <f>INDEX(PRODUCT!$A$1:$G$501, MATCH(ORDERS!$D351, PRODUCT!$A$1:$A$501, 0), MATCH(ORDERS!L$1, PRODUCT!$A$1:$G$1, 0))</f>
        <v>1284</v>
      </c>
      <c r="M283" s="12">
        <f t="shared" si="4"/>
        <v>10272</v>
      </c>
      <c r="N283" s="1" t="str">
        <f>_xlfn.XLOOKUP(ORDERS_TABLE[[#This Row],[CUSTOMER ID]],CUSTOMER!$A$1:$A$501,CUSTOMER!$J$1:$J$501,,0)</f>
        <v>Gold</v>
      </c>
      <c r="O283" s="37">
        <v>2501</v>
      </c>
      <c r="P283" s="39">
        <v>4268</v>
      </c>
    </row>
    <row r="284" spans="1:16" x14ac:dyDescent="0.3">
      <c r="A284" s="7" t="s">
        <v>1744</v>
      </c>
      <c r="B284" s="24">
        <v>45366</v>
      </c>
      <c r="C284" s="1" t="s">
        <v>674</v>
      </c>
      <c r="D284" s="1" t="s">
        <v>2245</v>
      </c>
      <c r="E284" s="1">
        <v>4</v>
      </c>
      <c r="F284" s="1" t="str">
        <f>_xlfn.XLOOKUP(C284,CUSTOMER!$A$1:$A$501,CUSTOMER!$B$1:$B$501,,0)</f>
        <v>Laxmi Bansal</v>
      </c>
      <c r="G284" s="1" t="str">
        <f>_xlfn.XLOOKUP(C284,CUSTOMER!$A$1:$A$501,CUSTOMER!$E$1:$E$501,,0)</f>
        <v>customer217@example.com</v>
      </c>
      <c r="H284" s="1" t="str">
        <f>_xlfn.XLOOKUP(C284,CUSTOMER!$A$1:$A$501,CUSTOMER!$G$1:$G$501,,0)</f>
        <v>Chennai</v>
      </c>
      <c r="I284" s="1" t="str">
        <f>INDEX(PRODUCT!$A$1:$G$501, MATCH(ORDERS!$D218, PRODUCT!$A$1:$A$501, 0), MATCH(ORDERS!I$1, PRODUCT!$A$1:$G$1, 0))</f>
        <v>Laptop</v>
      </c>
      <c r="J284" s="1" t="str">
        <f>INDEX(PRODUCT!$A$1:$G$501, MATCH(ORDERS!$D218, PRODUCT!$A$1:$A$501, 0), MATCH(ORDERS!J$1, PRODUCT!$A$1:$G$1, 0))</f>
        <v>Cash</v>
      </c>
      <c r="K284" s="1" t="str">
        <f>INDEX(PRODUCT!$A$1:$G$501, MATCH(ORDERS!$D218, PRODUCT!$A$1:$A$501, 0), MATCH(ORDERS!K$1, PRODUCT!$A$1:$G$1, 0))</f>
        <v>Male</v>
      </c>
      <c r="L284" s="10">
        <f>INDEX(PRODUCT!$A$1:$G$501, MATCH(ORDERS!$D218, PRODUCT!$A$1:$A$501, 0), MATCH(ORDERS!L$1, PRODUCT!$A$1:$G$1, 0))</f>
        <v>178</v>
      </c>
      <c r="M284" s="12">
        <f t="shared" si="4"/>
        <v>712</v>
      </c>
      <c r="N284" s="1" t="str">
        <f>_xlfn.XLOOKUP(ORDERS_TABLE[[#This Row],[CUSTOMER ID]],CUSTOMER!$A$1:$A$501,CUSTOMER!$J$1:$J$501,,0)</f>
        <v>Bronze</v>
      </c>
      <c r="O284" s="37">
        <v>3463</v>
      </c>
      <c r="P284" s="39">
        <v>4261</v>
      </c>
    </row>
    <row r="285" spans="1:16" x14ac:dyDescent="0.3">
      <c r="A285" s="7" t="s">
        <v>1749</v>
      </c>
      <c r="B285" s="24">
        <v>45370</v>
      </c>
      <c r="C285" s="1" t="s">
        <v>689</v>
      </c>
      <c r="D285" s="1" t="s">
        <v>2250</v>
      </c>
      <c r="E285" s="1">
        <v>10</v>
      </c>
      <c r="F285" s="1" t="str">
        <f>_xlfn.XLOOKUP(C285,CUSTOMER!$A$1:$A$501,CUSTOMER!$B$1:$B$501,,0)</f>
        <v>Ishaan Sharma</v>
      </c>
      <c r="G285" s="1" t="str">
        <f>_xlfn.XLOOKUP(C285,CUSTOMER!$A$1:$A$501,CUSTOMER!$E$1:$E$501,,0)</f>
        <v>customer222@example.com</v>
      </c>
      <c r="H285" s="1" t="str">
        <f>_xlfn.XLOOKUP(C285,CUSTOMER!$A$1:$A$501,CUSTOMER!$G$1:$G$501,,0)</f>
        <v>Mumbai</v>
      </c>
      <c r="I285" s="1" t="str">
        <f>INDEX(PRODUCT!$A$1:$G$501, MATCH(ORDERS!$D223, PRODUCT!$A$1:$A$501, 0), MATCH(ORDERS!I$1, PRODUCT!$A$1:$G$1, 0))</f>
        <v>Headphones</v>
      </c>
      <c r="J285" s="1" t="str">
        <f>INDEX(PRODUCT!$A$1:$G$501, MATCH(ORDERS!$D223, PRODUCT!$A$1:$A$501, 0), MATCH(ORDERS!J$1, PRODUCT!$A$1:$G$1, 0))</f>
        <v>Card</v>
      </c>
      <c r="K285" s="1" t="str">
        <f>INDEX(PRODUCT!$A$1:$G$501, MATCH(ORDERS!$D223, PRODUCT!$A$1:$A$501, 0), MATCH(ORDERS!K$1, PRODUCT!$A$1:$G$1, 0))</f>
        <v>Male</v>
      </c>
      <c r="L285" s="10">
        <f>INDEX(PRODUCT!$A$1:$G$501, MATCH(ORDERS!$D223, PRODUCT!$A$1:$A$501, 0), MATCH(ORDERS!L$1, PRODUCT!$A$1:$G$1, 0))</f>
        <v>799</v>
      </c>
      <c r="M285" s="12">
        <f t="shared" si="4"/>
        <v>7990</v>
      </c>
      <c r="N285" s="1" t="str">
        <f>_xlfn.XLOOKUP(ORDERS_TABLE[[#This Row],[CUSTOMER ID]],CUSTOMER!$A$1:$A$501,CUSTOMER!$J$1:$J$501,,0)</f>
        <v>Silver</v>
      </c>
      <c r="O285" s="37">
        <v>3744</v>
      </c>
      <c r="P285" s="39">
        <v>4262</v>
      </c>
    </row>
    <row r="286" spans="1:16" x14ac:dyDescent="0.3">
      <c r="A286" s="7" t="s">
        <v>1685</v>
      </c>
      <c r="B286" s="24">
        <v>45380</v>
      </c>
      <c r="C286" s="1" t="s">
        <v>497</v>
      </c>
      <c r="D286" s="1" t="s">
        <v>2186</v>
      </c>
      <c r="E286" s="1">
        <v>8</v>
      </c>
      <c r="F286" s="1" t="str">
        <f>_xlfn.XLOOKUP(C286,CUSTOMER!$A$1:$A$501,CUSTOMER!$B$1:$B$501,,0)</f>
        <v>Kamya Tiwari</v>
      </c>
      <c r="G286" s="1" t="str">
        <f>_xlfn.XLOOKUP(C286,CUSTOMER!$A$1:$A$501,CUSTOMER!$E$1:$E$501,,0)</f>
        <v>customer158@example.com</v>
      </c>
      <c r="H286" s="1" t="str">
        <f>_xlfn.XLOOKUP(C286,CUSTOMER!$A$1:$A$501,CUSTOMER!$G$1:$G$501,,0)</f>
        <v>Delhi</v>
      </c>
      <c r="I286" s="1" t="str">
        <f>INDEX(PRODUCT!$A$1:$G$501, MATCH(ORDERS!$D159, PRODUCT!$A$1:$A$501, 0), MATCH(ORDERS!I$1, PRODUCT!$A$1:$G$1, 0))</f>
        <v>Laptop</v>
      </c>
      <c r="J286" s="1" t="str">
        <f>INDEX(PRODUCT!$A$1:$G$501, MATCH(ORDERS!$D159, PRODUCT!$A$1:$A$501, 0), MATCH(ORDERS!J$1, PRODUCT!$A$1:$G$1, 0))</f>
        <v>Cash</v>
      </c>
      <c r="K286" s="1" t="str">
        <f>INDEX(PRODUCT!$A$1:$G$501, MATCH(ORDERS!$D159, PRODUCT!$A$1:$A$501, 0), MATCH(ORDERS!K$1, PRODUCT!$A$1:$G$1, 0))</f>
        <v>Male</v>
      </c>
      <c r="L286" s="10">
        <f>INDEX(PRODUCT!$A$1:$G$501, MATCH(ORDERS!$D159, PRODUCT!$A$1:$A$501, 0), MATCH(ORDERS!L$1, PRODUCT!$A$1:$G$1, 0))</f>
        <v>1088</v>
      </c>
      <c r="M286" s="12">
        <f t="shared" si="4"/>
        <v>8704</v>
      </c>
      <c r="N286" s="1" t="str">
        <f>_xlfn.XLOOKUP(ORDERS_TABLE[[#This Row],[CUSTOMER ID]],CUSTOMER!$A$1:$A$501,CUSTOMER!$J$1:$J$501,,0)</f>
        <v>Bronze</v>
      </c>
      <c r="O286" s="37">
        <v>2727</v>
      </c>
      <c r="P286" s="39">
        <v>4064</v>
      </c>
    </row>
    <row r="287" spans="1:16" x14ac:dyDescent="0.3">
      <c r="A287" s="7" t="s">
        <v>1611</v>
      </c>
      <c r="B287" s="24">
        <v>45391</v>
      </c>
      <c r="C287" s="1" t="s">
        <v>275</v>
      </c>
      <c r="D287" s="1" t="s">
        <v>2112</v>
      </c>
      <c r="E287" s="1">
        <v>9</v>
      </c>
      <c r="F287" s="1" t="str">
        <f>_xlfn.XLOOKUP(C287,CUSTOMER!$A$1:$A$501,CUSTOMER!$B$1:$B$501,,0)</f>
        <v>Vikram Sharma</v>
      </c>
      <c r="G287" s="1" t="str">
        <f>_xlfn.XLOOKUP(C287,CUSTOMER!$A$1:$A$501,CUSTOMER!$E$1:$E$501,,0)</f>
        <v>customer84@example.com</v>
      </c>
      <c r="H287" s="1" t="str">
        <f>_xlfn.XLOOKUP(C287,CUSTOMER!$A$1:$A$501,CUSTOMER!$G$1:$G$501,,0)</f>
        <v>Chennai</v>
      </c>
      <c r="I287" s="1" t="str">
        <f>INDEX(PRODUCT!$A$1:$G$501, MATCH(ORDERS!$D85, PRODUCT!$A$1:$A$501, 0), MATCH(ORDERS!I$1, PRODUCT!$A$1:$G$1, 0))</f>
        <v>Mobile</v>
      </c>
      <c r="J287" s="1" t="str">
        <f>INDEX(PRODUCT!$A$1:$G$501, MATCH(ORDERS!$D85, PRODUCT!$A$1:$A$501, 0), MATCH(ORDERS!J$1, PRODUCT!$A$1:$G$1, 0))</f>
        <v>Cash</v>
      </c>
      <c r="K287" s="1" t="str">
        <f>INDEX(PRODUCT!$A$1:$G$501, MATCH(ORDERS!$D85, PRODUCT!$A$1:$A$501, 0), MATCH(ORDERS!K$1, PRODUCT!$A$1:$G$1, 0))</f>
        <v>Male</v>
      </c>
      <c r="L287" s="10">
        <f>INDEX(PRODUCT!$A$1:$G$501, MATCH(ORDERS!$D85, PRODUCT!$A$1:$A$501, 0), MATCH(ORDERS!L$1, PRODUCT!$A$1:$G$1, 0))</f>
        <v>1094</v>
      </c>
      <c r="M287" s="12">
        <f t="shared" si="4"/>
        <v>9846</v>
      </c>
      <c r="N287" s="1" t="str">
        <f>_xlfn.XLOOKUP(ORDERS_TABLE[[#This Row],[CUSTOMER ID]],CUSTOMER!$A$1:$A$501,CUSTOMER!$J$1:$J$501,,0)</f>
        <v>Gold</v>
      </c>
      <c r="O287" s="37">
        <v>3633</v>
      </c>
      <c r="P287" s="39">
        <v>4469</v>
      </c>
    </row>
    <row r="288" spans="1:16" x14ac:dyDescent="0.3">
      <c r="A288" s="7" t="s">
        <v>1586</v>
      </c>
      <c r="B288" s="24">
        <v>45391</v>
      </c>
      <c r="C288" s="1" t="s">
        <v>200</v>
      </c>
      <c r="D288" s="1" t="s">
        <v>2087</v>
      </c>
      <c r="E288" s="1">
        <v>9</v>
      </c>
      <c r="F288" s="1" t="str">
        <f>_xlfn.XLOOKUP(C288,CUSTOMER!$A$1:$A$501,CUSTOMER!$B$1:$B$501,,0)</f>
        <v>Sumit Desai</v>
      </c>
      <c r="G288" s="1" t="str">
        <f>_xlfn.XLOOKUP(C288,CUSTOMER!$A$1:$A$501,CUSTOMER!$E$1:$E$501,,0)</f>
        <v>customer59@example.com</v>
      </c>
      <c r="H288" s="1" t="str">
        <f>_xlfn.XLOOKUP(C288,CUSTOMER!$A$1:$A$501,CUSTOMER!$G$1:$G$501,,0)</f>
        <v>Bangalore</v>
      </c>
      <c r="I288" s="1" t="str">
        <f>INDEX(PRODUCT!$A$1:$G$501, MATCH(ORDERS!$D60, PRODUCT!$A$1:$A$501, 0), MATCH(ORDERS!I$1, PRODUCT!$A$1:$G$1, 0))</f>
        <v>Laptop</v>
      </c>
      <c r="J288" s="1" t="str">
        <f>INDEX(PRODUCT!$A$1:$G$501, MATCH(ORDERS!$D60, PRODUCT!$A$1:$A$501, 0), MATCH(ORDERS!J$1, PRODUCT!$A$1:$G$1, 0))</f>
        <v>UPI</v>
      </c>
      <c r="K288" s="1" t="str">
        <f>INDEX(PRODUCT!$A$1:$G$501, MATCH(ORDERS!$D60, PRODUCT!$A$1:$A$501, 0), MATCH(ORDERS!K$1, PRODUCT!$A$1:$G$1, 0))</f>
        <v>Female</v>
      </c>
      <c r="L288" s="10">
        <f>INDEX(PRODUCT!$A$1:$G$501, MATCH(ORDERS!$D60, PRODUCT!$A$1:$A$501, 0), MATCH(ORDERS!L$1, PRODUCT!$A$1:$G$1, 0))</f>
        <v>471</v>
      </c>
      <c r="M288" s="12">
        <f t="shared" si="4"/>
        <v>4239</v>
      </c>
      <c r="N288" s="1" t="str">
        <f>_xlfn.XLOOKUP(ORDERS_TABLE[[#This Row],[CUSTOMER ID]],CUSTOMER!$A$1:$A$501,CUSTOMER!$J$1:$J$501,,0)</f>
        <v>Silver</v>
      </c>
      <c r="O288" s="37">
        <v>3998</v>
      </c>
      <c r="P288" s="39">
        <v>4023</v>
      </c>
    </row>
    <row r="289" spans="1:16" x14ac:dyDescent="0.3">
      <c r="A289" s="7" t="s">
        <v>1707</v>
      </c>
      <c r="B289" s="24">
        <v>45399</v>
      </c>
      <c r="C289" s="1" t="s">
        <v>563</v>
      </c>
      <c r="D289" s="1" t="s">
        <v>2208</v>
      </c>
      <c r="E289" s="1">
        <v>4</v>
      </c>
      <c r="F289" s="1" t="str">
        <f>_xlfn.XLOOKUP(C289,CUSTOMER!$A$1:$A$501,CUSTOMER!$B$1:$B$501,,0)</f>
        <v>Chetan Nair</v>
      </c>
      <c r="G289" s="1" t="str">
        <f>_xlfn.XLOOKUP(C289,CUSTOMER!$A$1:$A$501,CUSTOMER!$E$1:$E$501,,0)</f>
        <v>customer180@example.com</v>
      </c>
      <c r="H289" s="1" t="str">
        <f>_xlfn.XLOOKUP(C289,CUSTOMER!$A$1:$A$501,CUSTOMER!$G$1:$G$501,,0)</f>
        <v>Delhi</v>
      </c>
      <c r="I289" s="1" t="str">
        <f>INDEX(PRODUCT!$A$1:$G$501, MATCH(ORDERS!$D181, PRODUCT!$A$1:$A$501, 0), MATCH(ORDERS!I$1, PRODUCT!$A$1:$G$1, 0))</f>
        <v>Tablet</v>
      </c>
      <c r="J289" s="1" t="str">
        <f>INDEX(PRODUCT!$A$1:$G$501, MATCH(ORDERS!$D181, PRODUCT!$A$1:$A$501, 0), MATCH(ORDERS!J$1, PRODUCT!$A$1:$G$1, 0))</f>
        <v>NetBanking</v>
      </c>
      <c r="K289" s="1" t="str">
        <f>INDEX(PRODUCT!$A$1:$G$501, MATCH(ORDERS!$D181, PRODUCT!$A$1:$A$501, 0), MATCH(ORDERS!K$1, PRODUCT!$A$1:$G$1, 0))</f>
        <v>Female</v>
      </c>
      <c r="L289" s="10">
        <f>INDEX(PRODUCT!$A$1:$G$501, MATCH(ORDERS!$D181, PRODUCT!$A$1:$A$501, 0), MATCH(ORDERS!L$1, PRODUCT!$A$1:$G$1, 0))</f>
        <v>1876</v>
      </c>
      <c r="M289" s="12">
        <f t="shared" si="4"/>
        <v>7504</v>
      </c>
      <c r="N289" s="1" t="str">
        <f>_xlfn.XLOOKUP(ORDERS_TABLE[[#This Row],[CUSTOMER ID]],CUSTOMER!$A$1:$A$501,CUSTOMER!$J$1:$J$501,,0)</f>
        <v>Silver</v>
      </c>
      <c r="O289" s="37">
        <v>4445</v>
      </c>
      <c r="P289" s="39">
        <v>4236</v>
      </c>
    </row>
    <row r="290" spans="1:16" x14ac:dyDescent="0.3">
      <c r="A290" s="7" t="s">
        <v>1928</v>
      </c>
      <c r="B290" s="24">
        <v>45401</v>
      </c>
      <c r="C290" s="1" t="s">
        <v>1226</v>
      </c>
      <c r="D290" s="1" t="s">
        <v>2429</v>
      </c>
      <c r="E290" s="1">
        <v>5</v>
      </c>
      <c r="F290" s="1" t="str">
        <f>_xlfn.XLOOKUP(C290,CUSTOMER!$A$1:$A$501,CUSTOMER!$B$1:$B$501,,0)</f>
        <v>Vikram Kulkarni</v>
      </c>
      <c r="G290" s="1" t="str">
        <f>_xlfn.XLOOKUP(C290,CUSTOMER!$A$1:$A$501,CUSTOMER!$E$1:$E$501,,0)</f>
        <v>customer401@example.com</v>
      </c>
      <c r="H290" s="1" t="str">
        <f>_xlfn.XLOOKUP(C290,CUSTOMER!$A$1:$A$501,CUSTOMER!$G$1:$G$501,,0)</f>
        <v>Chennai</v>
      </c>
      <c r="I290" s="1" t="str">
        <f>INDEX(PRODUCT!$A$1:$G$501, MATCH(ORDERS!$D402, PRODUCT!$A$1:$A$501, 0), MATCH(ORDERS!I$1, PRODUCT!$A$1:$G$1, 0))</f>
        <v>Laptop</v>
      </c>
      <c r="J290" s="1" t="str">
        <f>INDEX(PRODUCT!$A$1:$G$501, MATCH(ORDERS!$D402, PRODUCT!$A$1:$A$501, 0), MATCH(ORDERS!J$1, PRODUCT!$A$1:$G$1, 0))</f>
        <v>Cash</v>
      </c>
      <c r="K290" s="1" t="str">
        <f>INDEX(PRODUCT!$A$1:$G$501, MATCH(ORDERS!$D402, PRODUCT!$A$1:$A$501, 0), MATCH(ORDERS!K$1, PRODUCT!$A$1:$G$1, 0))</f>
        <v>Female</v>
      </c>
      <c r="L290" s="10">
        <f>INDEX(PRODUCT!$A$1:$G$501, MATCH(ORDERS!$D402, PRODUCT!$A$1:$A$501, 0), MATCH(ORDERS!L$1, PRODUCT!$A$1:$G$1, 0))</f>
        <v>1984</v>
      </c>
      <c r="M290" s="12">
        <f t="shared" si="4"/>
        <v>9920</v>
      </c>
      <c r="N290" s="1" t="str">
        <f>_xlfn.XLOOKUP(ORDERS_TABLE[[#This Row],[CUSTOMER ID]],CUSTOMER!$A$1:$A$501,CUSTOMER!$J$1:$J$501,,0)</f>
        <v>Gold</v>
      </c>
      <c r="O290" s="37">
        <v>2778</v>
      </c>
      <c r="P290" s="39">
        <v>4122</v>
      </c>
    </row>
    <row r="291" spans="1:16" x14ac:dyDescent="0.3">
      <c r="A291" s="7" t="s">
        <v>1957</v>
      </c>
      <c r="B291" s="24">
        <v>45401</v>
      </c>
      <c r="C291" s="1" t="s">
        <v>1313</v>
      </c>
      <c r="D291" s="1" t="s">
        <v>2458</v>
      </c>
      <c r="E291" s="1">
        <v>5</v>
      </c>
      <c r="F291" s="1" t="str">
        <f>_xlfn.XLOOKUP(C291,CUSTOMER!$A$1:$A$501,CUSTOMER!$B$1:$B$501,,0)</f>
        <v>Prachi Patel</v>
      </c>
      <c r="G291" s="1" t="str">
        <f>_xlfn.XLOOKUP(C291,CUSTOMER!$A$1:$A$501,CUSTOMER!$E$1:$E$501,,0)</f>
        <v>customer430@example.com</v>
      </c>
      <c r="H291" s="1" t="str">
        <f>_xlfn.XLOOKUP(C291,CUSTOMER!$A$1:$A$501,CUSTOMER!$G$1:$G$501,,0)</f>
        <v>Chennai</v>
      </c>
      <c r="I291" s="1" t="str">
        <f>INDEX(PRODUCT!$A$1:$G$501, MATCH(ORDERS!$D431, PRODUCT!$A$1:$A$501, 0), MATCH(ORDERS!I$1, PRODUCT!$A$1:$G$1, 0))</f>
        <v>Tablet</v>
      </c>
      <c r="J291" s="1" t="str">
        <f>INDEX(PRODUCT!$A$1:$G$501, MATCH(ORDERS!$D431, PRODUCT!$A$1:$A$501, 0), MATCH(ORDERS!J$1, PRODUCT!$A$1:$G$1, 0))</f>
        <v>NetBanking</v>
      </c>
      <c r="K291" s="1" t="str">
        <f>INDEX(PRODUCT!$A$1:$G$501, MATCH(ORDERS!$D431, PRODUCT!$A$1:$A$501, 0), MATCH(ORDERS!K$1, PRODUCT!$A$1:$G$1, 0))</f>
        <v>Female</v>
      </c>
      <c r="L291" s="10">
        <f>INDEX(PRODUCT!$A$1:$G$501, MATCH(ORDERS!$D431, PRODUCT!$A$1:$A$501, 0), MATCH(ORDERS!L$1, PRODUCT!$A$1:$G$1, 0))</f>
        <v>1613</v>
      </c>
      <c r="M291" s="12">
        <f t="shared" si="4"/>
        <v>8065</v>
      </c>
      <c r="N291" s="1" t="str">
        <f>_xlfn.XLOOKUP(ORDERS_TABLE[[#This Row],[CUSTOMER ID]],CUSTOMER!$A$1:$A$501,CUSTOMER!$J$1:$J$501,,0)</f>
        <v>Gold</v>
      </c>
      <c r="O291" s="37">
        <v>4699</v>
      </c>
      <c r="P291" s="39">
        <v>4236</v>
      </c>
    </row>
    <row r="292" spans="1:16" x14ac:dyDescent="0.3">
      <c r="A292" s="7" t="s">
        <v>1982</v>
      </c>
      <c r="B292" s="24">
        <v>45403</v>
      </c>
      <c r="C292" s="1" t="s">
        <v>1388</v>
      </c>
      <c r="D292" s="1" t="s">
        <v>2483</v>
      </c>
      <c r="E292" s="1">
        <v>10</v>
      </c>
      <c r="F292" s="1" t="str">
        <f>_xlfn.XLOOKUP(C292,CUSTOMER!$A$1:$A$501,CUSTOMER!$B$1:$B$501,,0)</f>
        <v>Shreya Rajput</v>
      </c>
      <c r="G292" s="1" t="str">
        <f>_xlfn.XLOOKUP(C292,CUSTOMER!$A$1:$A$501,CUSTOMER!$E$1:$E$501,,0)</f>
        <v>customer455@example.com</v>
      </c>
      <c r="H292" s="1" t="str">
        <f>_xlfn.XLOOKUP(C292,CUSTOMER!$A$1:$A$501,CUSTOMER!$G$1:$G$501,,0)</f>
        <v>Pune</v>
      </c>
      <c r="I292" s="1" t="str">
        <f>INDEX(PRODUCT!$A$1:$G$501, MATCH(ORDERS!$D456, PRODUCT!$A$1:$A$501, 0), MATCH(ORDERS!I$1, PRODUCT!$A$1:$G$1, 0))</f>
        <v>Tablet</v>
      </c>
      <c r="J292" s="1" t="str">
        <f>INDEX(PRODUCT!$A$1:$G$501, MATCH(ORDERS!$D456, PRODUCT!$A$1:$A$501, 0), MATCH(ORDERS!J$1, PRODUCT!$A$1:$G$1, 0))</f>
        <v>NetBanking</v>
      </c>
      <c r="K292" s="1" t="str">
        <f>INDEX(PRODUCT!$A$1:$G$501, MATCH(ORDERS!$D456, PRODUCT!$A$1:$A$501, 0), MATCH(ORDERS!K$1, PRODUCT!$A$1:$G$1, 0))</f>
        <v>Male</v>
      </c>
      <c r="L292" s="10">
        <f>INDEX(PRODUCT!$A$1:$G$501, MATCH(ORDERS!$D456, PRODUCT!$A$1:$A$501, 0), MATCH(ORDERS!L$1, PRODUCT!$A$1:$G$1, 0))</f>
        <v>880</v>
      </c>
      <c r="M292" s="12">
        <f t="shared" si="4"/>
        <v>8800</v>
      </c>
      <c r="N292" s="1" t="str">
        <f>_xlfn.XLOOKUP(ORDERS_TABLE[[#This Row],[CUSTOMER ID]],CUSTOMER!$A$1:$A$501,CUSTOMER!$J$1:$J$501,,0)</f>
        <v>Gold</v>
      </c>
      <c r="O292" s="37">
        <v>2119</v>
      </c>
      <c r="P292" s="39">
        <v>4434</v>
      </c>
    </row>
    <row r="293" spans="1:16" x14ac:dyDescent="0.3">
      <c r="A293" s="7" t="s">
        <v>1697</v>
      </c>
      <c r="B293" s="24">
        <v>45404</v>
      </c>
      <c r="C293" s="1" t="s">
        <v>533</v>
      </c>
      <c r="D293" s="1" t="s">
        <v>2198</v>
      </c>
      <c r="E293" s="1">
        <v>8</v>
      </c>
      <c r="F293" s="1" t="str">
        <f>_xlfn.XLOOKUP(C293,CUSTOMER!$A$1:$A$501,CUSTOMER!$B$1:$B$501,,0)</f>
        <v>Pankaj Varma</v>
      </c>
      <c r="G293" s="1" t="str">
        <f>_xlfn.XLOOKUP(C293,CUSTOMER!$A$1:$A$501,CUSTOMER!$E$1:$E$501,,0)</f>
        <v>customer170@example.com</v>
      </c>
      <c r="H293" s="1" t="str">
        <f>_xlfn.XLOOKUP(C293,CUSTOMER!$A$1:$A$501,CUSTOMER!$G$1:$G$501,,0)</f>
        <v>Pune</v>
      </c>
      <c r="I293" s="1" t="str">
        <f>INDEX(PRODUCT!$A$1:$G$501, MATCH(ORDERS!$D171, PRODUCT!$A$1:$A$501, 0), MATCH(ORDERS!I$1, PRODUCT!$A$1:$G$1, 0))</f>
        <v>Smartwatch</v>
      </c>
      <c r="J293" s="1" t="str">
        <f>INDEX(PRODUCT!$A$1:$G$501, MATCH(ORDERS!$D171, PRODUCT!$A$1:$A$501, 0), MATCH(ORDERS!J$1, PRODUCT!$A$1:$G$1, 0))</f>
        <v>UPI</v>
      </c>
      <c r="K293" s="1" t="str">
        <f>INDEX(PRODUCT!$A$1:$G$501, MATCH(ORDERS!$D171, PRODUCT!$A$1:$A$501, 0), MATCH(ORDERS!K$1, PRODUCT!$A$1:$G$1, 0))</f>
        <v>Male</v>
      </c>
      <c r="L293" s="10">
        <f>INDEX(PRODUCT!$A$1:$G$501, MATCH(ORDERS!$D171, PRODUCT!$A$1:$A$501, 0), MATCH(ORDERS!L$1, PRODUCT!$A$1:$G$1, 0))</f>
        <v>838</v>
      </c>
      <c r="M293" s="12">
        <f t="shared" si="4"/>
        <v>6704</v>
      </c>
      <c r="N293" s="1" t="str">
        <f>_xlfn.XLOOKUP(ORDERS_TABLE[[#This Row],[CUSTOMER ID]],CUSTOMER!$A$1:$A$501,CUSTOMER!$J$1:$J$501,,0)</f>
        <v>Silver</v>
      </c>
      <c r="O293" s="37">
        <v>4308</v>
      </c>
      <c r="P293" s="39">
        <v>4450</v>
      </c>
    </row>
    <row r="294" spans="1:16" x14ac:dyDescent="0.3">
      <c r="A294" s="7" t="s">
        <v>1932</v>
      </c>
      <c r="B294" s="24">
        <v>45407</v>
      </c>
      <c r="C294" s="1" t="s">
        <v>1238</v>
      </c>
      <c r="D294" s="1" t="s">
        <v>2433</v>
      </c>
      <c r="E294" s="1">
        <v>10</v>
      </c>
      <c r="F294" s="1" t="str">
        <f>_xlfn.XLOOKUP(C294,CUSTOMER!$A$1:$A$501,CUSTOMER!$B$1:$B$501,,0)</f>
        <v>Anirudh Joshi</v>
      </c>
      <c r="G294" s="1" t="str">
        <f>_xlfn.XLOOKUP(C294,CUSTOMER!$A$1:$A$501,CUSTOMER!$E$1:$E$501,,0)</f>
        <v>customer405@example.com</v>
      </c>
      <c r="H294" s="1" t="str">
        <f>_xlfn.XLOOKUP(C294,CUSTOMER!$A$1:$A$501,CUSTOMER!$G$1:$G$501,,0)</f>
        <v>Pune</v>
      </c>
      <c r="I294" s="1" t="str">
        <f>INDEX(PRODUCT!$A$1:$G$501, MATCH(ORDERS!$D406, PRODUCT!$A$1:$A$501, 0), MATCH(ORDERS!I$1, PRODUCT!$A$1:$G$1, 0))</f>
        <v>Laptop</v>
      </c>
      <c r="J294" s="1" t="str">
        <f>INDEX(PRODUCT!$A$1:$G$501, MATCH(ORDERS!$D406, PRODUCT!$A$1:$A$501, 0), MATCH(ORDERS!J$1, PRODUCT!$A$1:$G$1, 0))</f>
        <v>Card</v>
      </c>
      <c r="K294" s="1" t="str">
        <f>INDEX(PRODUCT!$A$1:$G$501, MATCH(ORDERS!$D406, PRODUCT!$A$1:$A$501, 0), MATCH(ORDERS!K$1, PRODUCT!$A$1:$G$1, 0))</f>
        <v>Female</v>
      </c>
      <c r="L294" s="10">
        <f>INDEX(PRODUCT!$A$1:$G$501, MATCH(ORDERS!$D406, PRODUCT!$A$1:$A$501, 0), MATCH(ORDERS!L$1, PRODUCT!$A$1:$G$1, 0))</f>
        <v>286</v>
      </c>
      <c r="M294" s="12">
        <f t="shared" si="4"/>
        <v>2860</v>
      </c>
      <c r="N294" s="1" t="str">
        <f>_xlfn.XLOOKUP(ORDERS_TABLE[[#This Row],[CUSTOMER ID]],CUSTOMER!$A$1:$A$501,CUSTOMER!$J$1:$J$501,,0)</f>
        <v>Gold</v>
      </c>
      <c r="O294" s="37">
        <v>3254</v>
      </c>
      <c r="P294" s="39">
        <v>4193</v>
      </c>
    </row>
    <row r="295" spans="1:16" x14ac:dyDescent="0.3">
      <c r="A295" s="7" t="s">
        <v>1863</v>
      </c>
      <c r="B295" s="24">
        <v>45412</v>
      </c>
      <c r="C295" s="1" t="s">
        <v>1031</v>
      </c>
      <c r="D295" s="1" t="s">
        <v>2364</v>
      </c>
      <c r="E295" s="1">
        <v>9</v>
      </c>
      <c r="F295" s="1" t="str">
        <f>_xlfn.XLOOKUP(C295,CUSTOMER!$A$1:$A$501,CUSTOMER!$B$1:$B$501,,0)</f>
        <v>Ayush Dhawan</v>
      </c>
      <c r="G295" s="1" t="str">
        <f>_xlfn.XLOOKUP(C295,CUSTOMER!$A$1:$A$501,CUSTOMER!$E$1:$E$501,,0)</f>
        <v>customer336@example.com</v>
      </c>
      <c r="H295" s="1" t="str">
        <f>_xlfn.XLOOKUP(C295,CUSTOMER!$A$1:$A$501,CUSTOMER!$G$1:$G$501,,0)</f>
        <v>Delhi</v>
      </c>
      <c r="I295" s="1" t="str">
        <f>INDEX(PRODUCT!$A$1:$G$501, MATCH(ORDERS!$D337, PRODUCT!$A$1:$A$501, 0), MATCH(ORDERS!I$1, PRODUCT!$A$1:$G$1, 0))</f>
        <v>Smartwatch</v>
      </c>
      <c r="J295" s="1" t="str">
        <f>INDEX(PRODUCT!$A$1:$G$501, MATCH(ORDERS!$D337, PRODUCT!$A$1:$A$501, 0), MATCH(ORDERS!J$1, PRODUCT!$A$1:$G$1, 0))</f>
        <v>Card</v>
      </c>
      <c r="K295" s="1" t="str">
        <f>INDEX(PRODUCT!$A$1:$G$501, MATCH(ORDERS!$D337, PRODUCT!$A$1:$A$501, 0), MATCH(ORDERS!K$1, PRODUCT!$A$1:$G$1, 0))</f>
        <v>Female</v>
      </c>
      <c r="L295" s="10">
        <f>INDEX(PRODUCT!$A$1:$G$501, MATCH(ORDERS!$D337, PRODUCT!$A$1:$A$501, 0), MATCH(ORDERS!L$1, PRODUCT!$A$1:$G$1, 0))</f>
        <v>1573</v>
      </c>
      <c r="M295" s="12">
        <f t="shared" si="4"/>
        <v>14157</v>
      </c>
      <c r="N295" s="1" t="str">
        <f>_xlfn.XLOOKUP(ORDERS_TABLE[[#This Row],[CUSTOMER ID]],CUSTOMER!$A$1:$A$501,CUSTOMER!$J$1:$J$501,,0)</f>
        <v>Silver</v>
      </c>
      <c r="O295" s="37">
        <v>2664</v>
      </c>
      <c r="P295" s="39">
        <v>4090</v>
      </c>
    </row>
    <row r="296" spans="1:16" x14ac:dyDescent="0.3">
      <c r="A296" s="7" t="s">
        <v>1565</v>
      </c>
      <c r="B296" s="24">
        <v>45412</v>
      </c>
      <c r="C296" s="1" t="s">
        <v>137</v>
      </c>
      <c r="D296" s="1" t="s">
        <v>2066</v>
      </c>
      <c r="E296" s="1">
        <v>5</v>
      </c>
      <c r="F296" s="1" t="str">
        <f>_xlfn.XLOOKUP(C296,CUSTOMER!$A$1:$A$501,CUSTOMER!$B$1:$B$501,,0)</f>
        <v>Aaradhya Tiwari</v>
      </c>
      <c r="G296" s="1" t="str">
        <f>_xlfn.XLOOKUP(C296,CUSTOMER!$A$1:$A$501,CUSTOMER!$E$1:$E$501,,0)</f>
        <v>customer38@example.com</v>
      </c>
      <c r="H296" s="1" t="str">
        <f>_xlfn.XLOOKUP(C296,CUSTOMER!$A$1:$A$501,CUSTOMER!$G$1:$G$501,,0)</f>
        <v>Hyderabad</v>
      </c>
      <c r="I296" s="1" t="str">
        <f>INDEX(PRODUCT!$A$1:$G$501, MATCH(ORDERS!$D39, PRODUCT!$A$1:$A$501, 0), MATCH(ORDERS!I$1, PRODUCT!$A$1:$G$1, 0))</f>
        <v>Tablet</v>
      </c>
      <c r="J296" s="1" t="str">
        <f>INDEX(PRODUCT!$A$1:$G$501, MATCH(ORDERS!$D39, PRODUCT!$A$1:$A$501, 0), MATCH(ORDERS!J$1, PRODUCT!$A$1:$G$1, 0))</f>
        <v>Card</v>
      </c>
      <c r="K296" s="1" t="str">
        <f>INDEX(PRODUCT!$A$1:$G$501, MATCH(ORDERS!$D39, PRODUCT!$A$1:$A$501, 0), MATCH(ORDERS!K$1, PRODUCT!$A$1:$G$1, 0))</f>
        <v>Female</v>
      </c>
      <c r="L296" s="10">
        <f>INDEX(PRODUCT!$A$1:$G$501, MATCH(ORDERS!$D39, PRODUCT!$A$1:$A$501, 0), MATCH(ORDERS!L$1, PRODUCT!$A$1:$G$1, 0))</f>
        <v>1830</v>
      </c>
      <c r="M296" s="12">
        <f t="shared" si="4"/>
        <v>9150</v>
      </c>
      <c r="N296" s="1" t="str">
        <f>_xlfn.XLOOKUP(ORDERS_TABLE[[#This Row],[CUSTOMER ID]],CUSTOMER!$A$1:$A$501,CUSTOMER!$J$1:$J$501,,0)</f>
        <v>Bronze</v>
      </c>
      <c r="O296" s="37">
        <v>4582</v>
      </c>
      <c r="P296" s="39">
        <v>4200</v>
      </c>
    </row>
    <row r="297" spans="1:16" x14ac:dyDescent="0.3">
      <c r="A297" s="7" t="s">
        <v>1594</v>
      </c>
      <c r="B297" s="24">
        <v>45413</v>
      </c>
      <c r="C297" s="1" t="s">
        <v>224</v>
      </c>
      <c r="D297" s="1" t="s">
        <v>2095</v>
      </c>
      <c r="E297" s="1">
        <v>4</v>
      </c>
      <c r="F297" s="1" t="str">
        <f>_xlfn.XLOOKUP(C297,CUSTOMER!$A$1:$A$501,CUSTOMER!$B$1:$B$501,,0)</f>
        <v>Chetan Karmakar</v>
      </c>
      <c r="G297" s="1" t="str">
        <f>_xlfn.XLOOKUP(C297,CUSTOMER!$A$1:$A$501,CUSTOMER!$E$1:$E$501,,0)</f>
        <v>customer67@example.com</v>
      </c>
      <c r="H297" s="1" t="str">
        <f>_xlfn.XLOOKUP(C297,CUSTOMER!$A$1:$A$501,CUSTOMER!$G$1:$G$501,,0)</f>
        <v>Bangalore</v>
      </c>
      <c r="I297" s="1" t="str">
        <f>INDEX(PRODUCT!$A$1:$G$501, MATCH(ORDERS!$D68, PRODUCT!$A$1:$A$501, 0), MATCH(ORDERS!I$1, PRODUCT!$A$1:$G$1, 0))</f>
        <v>Laptop</v>
      </c>
      <c r="J297" s="1" t="str">
        <f>INDEX(PRODUCT!$A$1:$G$501, MATCH(ORDERS!$D68, PRODUCT!$A$1:$A$501, 0), MATCH(ORDERS!J$1, PRODUCT!$A$1:$G$1, 0))</f>
        <v>Cash</v>
      </c>
      <c r="K297" s="1" t="str">
        <f>INDEX(PRODUCT!$A$1:$G$501, MATCH(ORDERS!$D68, PRODUCT!$A$1:$A$501, 0), MATCH(ORDERS!K$1, PRODUCT!$A$1:$G$1, 0))</f>
        <v>Male</v>
      </c>
      <c r="L297" s="10">
        <f>INDEX(PRODUCT!$A$1:$G$501, MATCH(ORDERS!$D68, PRODUCT!$A$1:$A$501, 0), MATCH(ORDERS!L$1, PRODUCT!$A$1:$G$1, 0))</f>
        <v>1871</v>
      </c>
      <c r="M297" s="12">
        <f t="shared" si="4"/>
        <v>7484</v>
      </c>
      <c r="N297" s="1" t="str">
        <f>_xlfn.XLOOKUP(ORDERS_TABLE[[#This Row],[CUSTOMER ID]],CUSTOMER!$A$1:$A$501,CUSTOMER!$J$1:$J$501,,0)</f>
        <v>Gold</v>
      </c>
      <c r="O297" s="37">
        <v>2583</v>
      </c>
      <c r="P297" s="39">
        <v>4056</v>
      </c>
    </row>
    <row r="298" spans="1:16" x14ac:dyDescent="0.3">
      <c r="A298" s="7" t="s">
        <v>1538</v>
      </c>
      <c r="B298" s="24">
        <v>45413</v>
      </c>
      <c r="C298" s="1" t="s">
        <v>54</v>
      </c>
      <c r="D298" s="1" t="s">
        <v>2039</v>
      </c>
      <c r="E298" s="1">
        <v>10</v>
      </c>
      <c r="F298" s="1" t="str">
        <f>_xlfn.XLOOKUP(C298,CUSTOMER!$A$1:$A$501,CUSTOMER!$B$1:$B$501,,0)</f>
        <v>Pankaj Kaushik</v>
      </c>
      <c r="G298" s="1" t="str">
        <f>_xlfn.XLOOKUP(C298,CUSTOMER!$A$1:$A$501,CUSTOMER!$E$1:$E$501,,0)</f>
        <v>customer11@example.com</v>
      </c>
      <c r="H298" s="1" t="str">
        <f>_xlfn.XLOOKUP(C298,CUSTOMER!$A$1:$A$501,CUSTOMER!$G$1:$G$501,,0)</f>
        <v>Delhi</v>
      </c>
      <c r="I298" s="1" t="str">
        <f>INDEX(PRODUCT!$A$1:$G$501, MATCH(ORDERS!$D12, PRODUCT!$A$1:$A$501, 0), MATCH(ORDERS!I$1, PRODUCT!$A$1:$G$1, 0))</f>
        <v>Mobile</v>
      </c>
      <c r="J298" s="1" t="str">
        <f>INDEX(PRODUCT!$A$1:$G$501, MATCH(ORDERS!$D12, PRODUCT!$A$1:$A$501, 0), MATCH(ORDERS!J$1, PRODUCT!$A$1:$G$1, 0))</f>
        <v>UPI</v>
      </c>
      <c r="K298" s="1" t="str">
        <f>INDEX(PRODUCT!$A$1:$G$501, MATCH(ORDERS!$D12, PRODUCT!$A$1:$A$501, 0), MATCH(ORDERS!K$1, PRODUCT!$A$1:$G$1, 0))</f>
        <v>Female</v>
      </c>
      <c r="L298" s="10">
        <f>INDEX(PRODUCT!$A$1:$G$501, MATCH(ORDERS!$D12, PRODUCT!$A$1:$A$501, 0), MATCH(ORDERS!L$1, PRODUCT!$A$1:$G$1, 0))</f>
        <v>1553</v>
      </c>
      <c r="M298" s="12">
        <f t="shared" si="4"/>
        <v>15530</v>
      </c>
      <c r="N298" s="1" t="str">
        <f>_xlfn.XLOOKUP(ORDERS_TABLE[[#This Row],[CUSTOMER ID]],CUSTOMER!$A$1:$A$501,CUSTOMER!$J$1:$J$501,,0)</f>
        <v>Gold</v>
      </c>
      <c r="O298" s="37">
        <v>3590</v>
      </c>
      <c r="P298" s="39">
        <v>4296</v>
      </c>
    </row>
    <row r="299" spans="1:16" x14ac:dyDescent="0.3">
      <c r="A299" s="7" t="s">
        <v>1761</v>
      </c>
      <c r="B299" s="24">
        <v>45415</v>
      </c>
      <c r="C299" s="1" t="s">
        <v>725</v>
      </c>
      <c r="D299" s="1" t="s">
        <v>2262</v>
      </c>
      <c r="E299" s="1">
        <v>8</v>
      </c>
      <c r="F299" s="1" t="str">
        <f>_xlfn.XLOOKUP(C299,CUSTOMER!$A$1:$A$501,CUSTOMER!$B$1:$B$501,,0)</f>
        <v>Niyati Tiwari</v>
      </c>
      <c r="G299" s="1" t="str">
        <f>_xlfn.XLOOKUP(C299,CUSTOMER!$A$1:$A$501,CUSTOMER!$E$1:$E$501,,0)</f>
        <v>customer234@example.com</v>
      </c>
      <c r="H299" s="1" t="str">
        <f>_xlfn.XLOOKUP(C299,CUSTOMER!$A$1:$A$501,CUSTOMER!$G$1:$G$501,,0)</f>
        <v>Hyderabad</v>
      </c>
      <c r="I299" s="1" t="str">
        <f>INDEX(PRODUCT!$A$1:$G$501, MATCH(ORDERS!$D235, PRODUCT!$A$1:$A$501, 0), MATCH(ORDERS!I$1, PRODUCT!$A$1:$G$1, 0))</f>
        <v>Tablet</v>
      </c>
      <c r="J299" s="1" t="str">
        <f>INDEX(PRODUCT!$A$1:$G$501, MATCH(ORDERS!$D235, PRODUCT!$A$1:$A$501, 0), MATCH(ORDERS!J$1, PRODUCT!$A$1:$G$1, 0))</f>
        <v>UPI</v>
      </c>
      <c r="K299" s="1" t="str">
        <f>INDEX(PRODUCT!$A$1:$G$501, MATCH(ORDERS!$D235, PRODUCT!$A$1:$A$501, 0), MATCH(ORDERS!K$1, PRODUCT!$A$1:$G$1, 0))</f>
        <v>Male</v>
      </c>
      <c r="L299" s="10">
        <f>INDEX(PRODUCT!$A$1:$G$501, MATCH(ORDERS!$D235, PRODUCT!$A$1:$A$501, 0), MATCH(ORDERS!L$1, PRODUCT!$A$1:$G$1, 0))</f>
        <v>1772</v>
      </c>
      <c r="M299" s="12">
        <f t="shared" si="4"/>
        <v>14176</v>
      </c>
      <c r="N299" s="1" t="str">
        <f>_xlfn.XLOOKUP(ORDERS_TABLE[[#This Row],[CUSTOMER ID]],CUSTOMER!$A$1:$A$501,CUSTOMER!$J$1:$J$501,,0)</f>
        <v>Bronze</v>
      </c>
      <c r="O299" s="37">
        <v>2477</v>
      </c>
      <c r="P299" s="39">
        <v>4415</v>
      </c>
    </row>
    <row r="300" spans="1:16" x14ac:dyDescent="0.3">
      <c r="A300" s="7" t="s">
        <v>1968</v>
      </c>
      <c r="B300" s="24">
        <v>45422</v>
      </c>
      <c r="C300" s="1" t="s">
        <v>1346</v>
      </c>
      <c r="D300" s="1" t="s">
        <v>2469</v>
      </c>
      <c r="E300" s="1">
        <v>7</v>
      </c>
      <c r="F300" s="1" t="str">
        <f>_xlfn.XLOOKUP(C300,CUSTOMER!$A$1:$A$501,CUSTOMER!$B$1:$B$501,,0)</f>
        <v>Abhinav Kumar</v>
      </c>
      <c r="G300" s="1" t="str">
        <f>_xlfn.XLOOKUP(C300,CUSTOMER!$A$1:$A$501,CUSTOMER!$E$1:$E$501,,0)</f>
        <v>customer441@example.com</v>
      </c>
      <c r="H300" s="1" t="str">
        <f>_xlfn.XLOOKUP(C300,CUSTOMER!$A$1:$A$501,CUSTOMER!$G$1:$G$501,,0)</f>
        <v>Hyderabad</v>
      </c>
      <c r="I300" s="1" t="str">
        <f>INDEX(PRODUCT!$A$1:$G$501, MATCH(ORDERS!$D442, PRODUCT!$A$1:$A$501, 0), MATCH(ORDERS!I$1, PRODUCT!$A$1:$G$1, 0))</f>
        <v>Tablet</v>
      </c>
      <c r="J300" s="1" t="str">
        <f>INDEX(PRODUCT!$A$1:$G$501, MATCH(ORDERS!$D442, PRODUCT!$A$1:$A$501, 0), MATCH(ORDERS!J$1, PRODUCT!$A$1:$G$1, 0))</f>
        <v>NetBanking</v>
      </c>
      <c r="K300" s="1" t="str">
        <f>INDEX(PRODUCT!$A$1:$G$501, MATCH(ORDERS!$D442, PRODUCT!$A$1:$A$501, 0), MATCH(ORDERS!K$1, PRODUCT!$A$1:$G$1, 0))</f>
        <v>Male</v>
      </c>
      <c r="L300" s="10">
        <f>INDEX(PRODUCT!$A$1:$G$501, MATCH(ORDERS!$D442, PRODUCT!$A$1:$A$501, 0), MATCH(ORDERS!L$1, PRODUCT!$A$1:$G$1, 0))</f>
        <v>1222</v>
      </c>
      <c r="M300" s="12">
        <f t="shared" si="4"/>
        <v>8554</v>
      </c>
      <c r="N300" s="1" t="str">
        <f>_xlfn.XLOOKUP(ORDERS_TABLE[[#This Row],[CUSTOMER ID]],CUSTOMER!$A$1:$A$501,CUSTOMER!$J$1:$J$501,,0)</f>
        <v>Silver</v>
      </c>
      <c r="O300" s="37">
        <v>2170</v>
      </c>
      <c r="P300" s="39">
        <v>4237</v>
      </c>
    </row>
    <row r="301" spans="1:16" x14ac:dyDescent="0.3">
      <c r="A301" s="7" t="s">
        <v>1557</v>
      </c>
      <c r="B301" s="24">
        <v>45424</v>
      </c>
      <c r="C301" s="1" t="s">
        <v>113</v>
      </c>
      <c r="D301" s="1" t="s">
        <v>2058</v>
      </c>
      <c r="E301" s="1">
        <v>6</v>
      </c>
      <c r="F301" s="1" t="str">
        <f>_xlfn.XLOOKUP(C301,CUSTOMER!$A$1:$A$501,CUSTOMER!$B$1:$B$501,,0)</f>
        <v>Bhavesh Khanna</v>
      </c>
      <c r="G301" s="1" t="str">
        <f>_xlfn.XLOOKUP(C301,CUSTOMER!$A$1:$A$501,CUSTOMER!$E$1:$E$501,,0)</f>
        <v>customer30@example.com</v>
      </c>
      <c r="H301" s="1" t="str">
        <f>_xlfn.XLOOKUP(C301,CUSTOMER!$A$1:$A$501,CUSTOMER!$G$1:$G$501,,0)</f>
        <v>Kolkata</v>
      </c>
      <c r="I301" s="1" t="str">
        <f>INDEX(PRODUCT!$A$1:$G$501, MATCH(ORDERS!$D31, PRODUCT!$A$1:$A$501, 0), MATCH(ORDERS!I$1, PRODUCT!$A$1:$G$1, 0))</f>
        <v>Laptop</v>
      </c>
      <c r="J301" s="1" t="str">
        <f>INDEX(PRODUCT!$A$1:$G$501, MATCH(ORDERS!$D31, PRODUCT!$A$1:$A$501, 0), MATCH(ORDERS!J$1, PRODUCT!$A$1:$G$1, 0))</f>
        <v>Cash</v>
      </c>
      <c r="K301" s="1" t="str">
        <f>INDEX(PRODUCT!$A$1:$G$501, MATCH(ORDERS!$D31, PRODUCT!$A$1:$A$501, 0), MATCH(ORDERS!K$1, PRODUCT!$A$1:$G$1, 0))</f>
        <v>Male</v>
      </c>
      <c r="L301" s="10">
        <f>INDEX(PRODUCT!$A$1:$G$501, MATCH(ORDERS!$D31, PRODUCT!$A$1:$A$501, 0), MATCH(ORDERS!L$1, PRODUCT!$A$1:$G$1, 0))</f>
        <v>161</v>
      </c>
      <c r="M301" s="12">
        <f t="shared" si="4"/>
        <v>966</v>
      </c>
      <c r="N301" s="1" t="str">
        <f>_xlfn.XLOOKUP(ORDERS_TABLE[[#This Row],[CUSTOMER ID]],CUSTOMER!$A$1:$A$501,CUSTOMER!$J$1:$J$501,,0)</f>
        <v>Silver</v>
      </c>
      <c r="O301" s="37">
        <v>2045</v>
      </c>
      <c r="P301" s="39">
        <v>4481</v>
      </c>
    </row>
    <row r="302" spans="1:16" x14ac:dyDescent="0.3">
      <c r="A302" s="7" t="s">
        <v>1589</v>
      </c>
      <c r="B302" s="24">
        <v>45428</v>
      </c>
      <c r="C302" s="1" t="s">
        <v>209</v>
      </c>
      <c r="D302" s="1" t="s">
        <v>2090</v>
      </c>
      <c r="E302" s="1">
        <v>5</v>
      </c>
      <c r="F302" s="1" t="str">
        <f>_xlfn.XLOOKUP(C302,CUSTOMER!$A$1:$A$501,CUSTOMER!$B$1:$B$501,,0)</f>
        <v>Abhinav Saini</v>
      </c>
      <c r="G302" s="1" t="str">
        <f>_xlfn.XLOOKUP(C302,CUSTOMER!$A$1:$A$501,CUSTOMER!$E$1:$E$501,,0)</f>
        <v>customer62@example.com</v>
      </c>
      <c r="H302" s="1" t="str">
        <f>_xlfn.XLOOKUP(C302,CUSTOMER!$A$1:$A$501,CUSTOMER!$G$1:$G$501,,0)</f>
        <v>Pune</v>
      </c>
      <c r="I302" s="1" t="str">
        <f>INDEX(PRODUCT!$A$1:$G$501, MATCH(ORDERS!$D63, PRODUCT!$A$1:$A$501, 0), MATCH(ORDERS!I$1, PRODUCT!$A$1:$G$1, 0))</f>
        <v>Laptop</v>
      </c>
      <c r="J302" s="1" t="str">
        <f>INDEX(PRODUCT!$A$1:$G$501, MATCH(ORDERS!$D63, PRODUCT!$A$1:$A$501, 0), MATCH(ORDERS!J$1, PRODUCT!$A$1:$G$1, 0))</f>
        <v>NetBanking</v>
      </c>
      <c r="K302" s="1" t="str">
        <f>INDEX(PRODUCT!$A$1:$G$501, MATCH(ORDERS!$D63, PRODUCT!$A$1:$A$501, 0), MATCH(ORDERS!K$1, PRODUCT!$A$1:$G$1, 0))</f>
        <v>Female</v>
      </c>
      <c r="L302" s="10">
        <f>INDEX(PRODUCT!$A$1:$G$501, MATCH(ORDERS!$D63, PRODUCT!$A$1:$A$501, 0), MATCH(ORDERS!L$1, PRODUCT!$A$1:$G$1, 0))</f>
        <v>985</v>
      </c>
      <c r="M302" s="12">
        <f t="shared" si="4"/>
        <v>4925</v>
      </c>
      <c r="N302" s="1" t="str">
        <f>_xlfn.XLOOKUP(ORDERS_TABLE[[#This Row],[CUSTOMER ID]],CUSTOMER!$A$1:$A$501,CUSTOMER!$J$1:$J$501,,0)</f>
        <v>Gold</v>
      </c>
      <c r="O302" s="37">
        <v>2958</v>
      </c>
      <c r="P302" s="39">
        <v>4110</v>
      </c>
    </row>
    <row r="303" spans="1:16" x14ac:dyDescent="0.3">
      <c r="A303" s="7" t="s">
        <v>1687</v>
      </c>
      <c r="B303" s="24">
        <v>45430</v>
      </c>
      <c r="C303" s="1" t="s">
        <v>503</v>
      </c>
      <c r="D303" s="1" t="s">
        <v>2188</v>
      </c>
      <c r="E303" s="1">
        <v>5</v>
      </c>
      <c r="F303" s="1" t="str">
        <f>_xlfn.XLOOKUP(C303,CUSTOMER!$A$1:$A$501,CUSTOMER!$B$1:$B$501,,0)</f>
        <v>Aniket Kashyap</v>
      </c>
      <c r="G303" s="1" t="str">
        <f>_xlfn.XLOOKUP(C303,CUSTOMER!$A$1:$A$501,CUSTOMER!$E$1:$E$501,,0)</f>
        <v>customer160@example.com</v>
      </c>
      <c r="H303" s="1" t="str">
        <f>_xlfn.XLOOKUP(C303,CUSTOMER!$A$1:$A$501,CUSTOMER!$G$1:$G$501,,0)</f>
        <v>Mumbai</v>
      </c>
      <c r="I303" s="1" t="str">
        <f>INDEX(PRODUCT!$A$1:$G$501, MATCH(ORDERS!$D161, PRODUCT!$A$1:$A$501, 0), MATCH(ORDERS!I$1, PRODUCT!$A$1:$G$1, 0))</f>
        <v>Headphones</v>
      </c>
      <c r="J303" s="1" t="str">
        <f>INDEX(PRODUCT!$A$1:$G$501, MATCH(ORDERS!$D161, PRODUCT!$A$1:$A$501, 0), MATCH(ORDERS!J$1, PRODUCT!$A$1:$G$1, 0))</f>
        <v>UPI</v>
      </c>
      <c r="K303" s="1" t="str">
        <f>INDEX(PRODUCT!$A$1:$G$501, MATCH(ORDERS!$D161, PRODUCT!$A$1:$A$501, 0), MATCH(ORDERS!K$1, PRODUCT!$A$1:$G$1, 0))</f>
        <v>Male</v>
      </c>
      <c r="L303" s="10">
        <f>INDEX(PRODUCT!$A$1:$G$501, MATCH(ORDERS!$D161, PRODUCT!$A$1:$A$501, 0), MATCH(ORDERS!L$1, PRODUCT!$A$1:$G$1, 0))</f>
        <v>374</v>
      </c>
      <c r="M303" s="12">
        <f t="shared" si="4"/>
        <v>1870</v>
      </c>
      <c r="N303" s="1" t="str">
        <f>_xlfn.XLOOKUP(ORDERS_TABLE[[#This Row],[CUSTOMER ID]],CUSTOMER!$A$1:$A$501,CUSTOMER!$J$1:$J$501,,0)</f>
        <v>Bronze</v>
      </c>
      <c r="O303" s="37">
        <v>4223</v>
      </c>
      <c r="P303" s="39">
        <v>4094</v>
      </c>
    </row>
    <row r="304" spans="1:16" x14ac:dyDescent="0.3">
      <c r="A304" s="7" t="s">
        <v>1633</v>
      </c>
      <c r="B304" s="24">
        <v>45435</v>
      </c>
      <c r="C304" s="1" t="s">
        <v>341</v>
      </c>
      <c r="D304" s="1" t="s">
        <v>2134</v>
      </c>
      <c r="E304" s="1">
        <v>7</v>
      </c>
      <c r="F304" s="1" t="str">
        <f>_xlfn.XLOOKUP(C304,CUSTOMER!$A$1:$A$501,CUSTOMER!$B$1:$B$501,,0)</f>
        <v>Mahima Karan</v>
      </c>
      <c r="G304" s="1" t="str">
        <f>_xlfn.XLOOKUP(C304,CUSTOMER!$A$1:$A$501,CUSTOMER!$E$1:$E$501,,0)</f>
        <v>customer106@example.com</v>
      </c>
      <c r="H304" s="1" t="str">
        <f>_xlfn.XLOOKUP(C304,CUSTOMER!$A$1:$A$501,CUSTOMER!$G$1:$G$501,,0)</f>
        <v>Delhi</v>
      </c>
      <c r="I304" s="1" t="str">
        <f>INDEX(PRODUCT!$A$1:$G$501, MATCH(ORDERS!$D107, PRODUCT!$A$1:$A$501, 0), MATCH(ORDERS!I$1, PRODUCT!$A$1:$G$1, 0))</f>
        <v>Tablet</v>
      </c>
      <c r="J304" s="1" t="str">
        <f>INDEX(PRODUCT!$A$1:$G$501, MATCH(ORDERS!$D107, PRODUCT!$A$1:$A$501, 0), MATCH(ORDERS!J$1, PRODUCT!$A$1:$G$1, 0))</f>
        <v>UPI</v>
      </c>
      <c r="K304" s="1" t="str">
        <f>INDEX(PRODUCT!$A$1:$G$501, MATCH(ORDERS!$D107, PRODUCT!$A$1:$A$501, 0), MATCH(ORDERS!K$1, PRODUCT!$A$1:$G$1, 0))</f>
        <v>Male</v>
      </c>
      <c r="L304" s="10">
        <f>INDEX(PRODUCT!$A$1:$G$501, MATCH(ORDERS!$D107, PRODUCT!$A$1:$A$501, 0), MATCH(ORDERS!L$1, PRODUCT!$A$1:$G$1, 0))</f>
        <v>916</v>
      </c>
      <c r="M304" s="12">
        <f t="shared" si="4"/>
        <v>6412</v>
      </c>
      <c r="N304" s="1" t="str">
        <f>_xlfn.XLOOKUP(ORDERS_TABLE[[#This Row],[CUSTOMER ID]],CUSTOMER!$A$1:$A$501,CUSTOMER!$J$1:$J$501,,0)</f>
        <v>Bronze</v>
      </c>
      <c r="O304" s="37">
        <v>2719</v>
      </c>
      <c r="P304" s="39">
        <v>4181</v>
      </c>
    </row>
    <row r="305" spans="1:16" x14ac:dyDescent="0.3">
      <c r="A305" s="7" t="s">
        <v>1530</v>
      </c>
      <c r="B305" s="24">
        <v>45435</v>
      </c>
      <c r="C305" s="1" t="s">
        <v>24</v>
      </c>
      <c r="D305" s="1" t="s">
        <v>2031</v>
      </c>
      <c r="E305" s="1">
        <v>9</v>
      </c>
      <c r="F305" s="1" t="str">
        <f>_xlfn.XLOOKUP(C305,CUSTOMER!$A$1:$A$501,CUSTOMER!$B$1:$B$501,,0)</f>
        <v>Amrita Kohli</v>
      </c>
      <c r="G305" s="1" t="str">
        <f>_xlfn.XLOOKUP(C305,CUSTOMER!$A$1:$A$501,CUSTOMER!$E$1:$E$501,,0)</f>
        <v>customer3@example.com</v>
      </c>
      <c r="H305" s="1" t="str">
        <f>_xlfn.XLOOKUP(C305,CUSTOMER!$A$1:$A$501,CUSTOMER!$G$1:$G$501,,0)</f>
        <v>Bangalore</v>
      </c>
      <c r="I305" s="1" t="str">
        <f>INDEX(PRODUCT!$A$1:$G$501, MATCH(ORDERS!$D4, PRODUCT!$A$1:$A$501, 0), MATCH(ORDERS!I$1, PRODUCT!$A$1:$G$1, 0))</f>
        <v>Headphones</v>
      </c>
      <c r="J305" s="1" t="str">
        <f>INDEX(PRODUCT!$A$1:$G$501, MATCH(ORDERS!$D4, PRODUCT!$A$1:$A$501, 0), MATCH(ORDERS!J$1, PRODUCT!$A$1:$G$1, 0))</f>
        <v>UPI</v>
      </c>
      <c r="K305" s="1" t="str">
        <f>INDEX(PRODUCT!$A$1:$G$501, MATCH(ORDERS!$D4, PRODUCT!$A$1:$A$501, 0), MATCH(ORDERS!K$1, PRODUCT!$A$1:$G$1, 0))</f>
        <v>Female</v>
      </c>
      <c r="L305" s="10">
        <f>INDEX(PRODUCT!$A$1:$G$501, MATCH(ORDERS!$D4, PRODUCT!$A$1:$A$501, 0), MATCH(ORDERS!L$1, PRODUCT!$A$1:$G$1, 0))</f>
        <v>350</v>
      </c>
      <c r="M305" s="12">
        <f t="shared" si="4"/>
        <v>3150</v>
      </c>
      <c r="N305" s="1" t="str">
        <f>_xlfn.XLOOKUP(ORDERS_TABLE[[#This Row],[CUSTOMER ID]],CUSTOMER!$A$1:$A$501,CUSTOMER!$J$1:$J$501,,0)</f>
        <v>Silver</v>
      </c>
      <c r="O305" s="37">
        <v>2008</v>
      </c>
      <c r="P305" s="39">
        <v>4041</v>
      </c>
    </row>
    <row r="306" spans="1:16" x14ac:dyDescent="0.3">
      <c r="A306" s="7" t="s">
        <v>1788</v>
      </c>
      <c r="B306" s="24">
        <v>45441</v>
      </c>
      <c r="C306" s="1" t="s">
        <v>806</v>
      </c>
      <c r="D306" s="1" t="s">
        <v>2289</v>
      </c>
      <c r="E306" s="1">
        <v>4</v>
      </c>
      <c r="F306" s="1" t="str">
        <f>_xlfn.XLOOKUP(C306,CUSTOMER!$A$1:$A$501,CUSTOMER!$B$1:$B$501,,0)</f>
        <v>Prateek Datta</v>
      </c>
      <c r="G306" s="1" t="str">
        <f>_xlfn.XLOOKUP(C306,CUSTOMER!$A$1:$A$501,CUSTOMER!$E$1:$E$501,,0)</f>
        <v>customer261@example.com</v>
      </c>
      <c r="H306" s="1" t="str">
        <f>_xlfn.XLOOKUP(C306,CUSTOMER!$A$1:$A$501,CUSTOMER!$G$1:$G$501,,0)</f>
        <v>Chennai</v>
      </c>
      <c r="I306" s="1" t="str">
        <f>INDEX(PRODUCT!$A$1:$G$501, MATCH(ORDERS!$D262, PRODUCT!$A$1:$A$501, 0), MATCH(ORDERS!I$1, PRODUCT!$A$1:$G$1, 0))</f>
        <v>Mobile</v>
      </c>
      <c r="J306" s="1" t="str">
        <f>INDEX(PRODUCT!$A$1:$G$501, MATCH(ORDERS!$D262, PRODUCT!$A$1:$A$501, 0), MATCH(ORDERS!J$1, PRODUCT!$A$1:$G$1, 0))</f>
        <v>NetBanking</v>
      </c>
      <c r="K306" s="1" t="str">
        <f>INDEX(PRODUCT!$A$1:$G$501, MATCH(ORDERS!$D262, PRODUCT!$A$1:$A$501, 0), MATCH(ORDERS!K$1, PRODUCT!$A$1:$G$1, 0))</f>
        <v>Female</v>
      </c>
      <c r="L306" s="10">
        <f>INDEX(PRODUCT!$A$1:$G$501, MATCH(ORDERS!$D262, PRODUCT!$A$1:$A$501, 0), MATCH(ORDERS!L$1, PRODUCT!$A$1:$G$1, 0))</f>
        <v>496</v>
      </c>
      <c r="M306" s="12">
        <f t="shared" si="4"/>
        <v>1984</v>
      </c>
      <c r="N306" s="1" t="str">
        <f>_xlfn.XLOOKUP(ORDERS_TABLE[[#This Row],[CUSTOMER ID]],CUSTOMER!$A$1:$A$501,CUSTOMER!$J$1:$J$501,,0)</f>
        <v>Silver</v>
      </c>
      <c r="O306" s="37">
        <v>3867</v>
      </c>
      <c r="P306" s="39">
        <v>4160</v>
      </c>
    </row>
    <row r="307" spans="1:16" x14ac:dyDescent="0.3">
      <c r="A307" s="7" t="s">
        <v>2014</v>
      </c>
      <c r="B307" s="24">
        <v>45448</v>
      </c>
      <c r="C307" s="1" t="s">
        <v>1484</v>
      </c>
      <c r="D307" s="1" t="s">
        <v>2515</v>
      </c>
      <c r="E307" s="1">
        <v>9</v>
      </c>
      <c r="F307" s="1" t="str">
        <f>_xlfn.XLOOKUP(C307,CUSTOMER!$A$1:$A$501,CUSTOMER!$B$1:$B$501,,0)</f>
        <v>Shalini Singh</v>
      </c>
      <c r="G307" s="1" t="str">
        <f>_xlfn.XLOOKUP(C307,CUSTOMER!$A$1:$A$501,CUSTOMER!$E$1:$E$501,,0)</f>
        <v>customer487@example.com</v>
      </c>
      <c r="H307" s="1" t="str">
        <f>_xlfn.XLOOKUP(C307,CUSTOMER!$A$1:$A$501,CUSTOMER!$G$1:$G$501,,0)</f>
        <v>Delhi</v>
      </c>
      <c r="I307" s="1" t="str">
        <f>INDEX(PRODUCT!$A$1:$G$501, MATCH(ORDERS!$D488, PRODUCT!$A$1:$A$501, 0), MATCH(ORDERS!I$1, PRODUCT!$A$1:$G$1, 0))</f>
        <v>Headphones</v>
      </c>
      <c r="J307" s="1" t="str">
        <f>INDEX(PRODUCT!$A$1:$G$501, MATCH(ORDERS!$D488, PRODUCT!$A$1:$A$501, 0), MATCH(ORDERS!J$1, PRODUCT!$A$1:$G$1, 0))</f>
        <v>UPI</v>
      </c>
      <c r="K307" s="1" t="str">
        <f>INDEX(PRODUCT!$A$1:$G$501, MATCH(ORDERS!$D488, PRODUCT!$A$1:$A$501, 0), MATCH(ORDERS!K$1, PRODUCT!$A$1:$G$1, 0))</f>
        <v>Male</v>
      </c>
      <c r="L307" s="10">
        <f>INDEX(PRODUCT!$A$1:$G$501, MATCH(ORDERS!$D488, PRODUCT!$A$1:$A$501, 0), MATCH(ORDERS!L$1, PRODUCT!$A$1:$G$1, 0))</f>
        <v>734</v>
      </c>
      <c r="M307" s="12">
        <f t="shared" si="4"/>
        <v>6606</v>
      </c>
      <c r="N307" s="1" t="str">
        <f>_xlfn.XLOOKUP(ORDERS_TABLE[[#This Row],[CUSTOMER ID]],CUSTOMER!$A$1:$A$501,CUSTOMER!$J$1:$J$501,,0)</f>
        <v>Gold</v>
      </c>
      <c r="O307" s="37">
        <v>3472</v>
      </c>
      <c r="P307" s="39">
        <v>4415</v>
      </c>
    </row>
    <row r="308" spans="1:16" x14ac:dyDescent="0.3">
      <c r="A308" s="7" t="s">
        <v>1874</v>
      </c>
      <c r="B308" s="24">
        <v>45462</v>
      </c>
      <c r="C308" s="1" t="s">
        <v>1064</v>
      </c>
      <c r="D308" s="1" t="s">
        <v>2375</v>
      </c>
      <c r="E308" s="1">
        <v>5</v>
      </c>
      <c r="F308" s="1" t="str">
        <f>_xlfn.XLOOKUP(C308,CUSTOMER!$A$1:$A$501,CUSTOMER!$B$1:$B$501,,0)</f>
        <v>Vishal Patel</v>
      </c>
      <c r="G308" s="1" t="str">
        <f>_xlfn.XLOOKUP(C308,CUSTOMER!$A$1:$A$501,CUSTOMER!$E$1:$E$501,,0)</f>
        <v>customer347@example.com</v>
      </c>
      <c r="H308" s="1" t="str">
        <f>_xlfn.XLOOKUP(C308,CUSTOMER!$A$1:$A$501,CUSTOMER!$G$1:$G$501,,0)</f>
        <v>Chennai</v>
      </c>
      <c r="I308" s="1" t="str">
        <f>INDEX(PRODUCT!$A$1:$G$501, MATCH(ORDERS!$D348, PRODUCT!$A$1:$A$501, 0), MATCH(ORDERS!I$1, PRODUCT!$A$1:$G$1, 0))</f>
        <v>Tablet</v>
      </c>
      <c r="J308" s="1" t="str">
        <f>INDEX(PRODUCT!$A$1:$G$501, MATCH(ORDERS!$D348, PRODUCT!$A$1:$A$501, 0), MATCH(ORDERS!J$1, PRODUCT!$A$1:$G$1, 0))</f>
        <v>Cash</v>
      </c>
      <c r="K308" s="1" t="str">
        <f>INDEX(PRODUCT!$A$1:$G$501, MATCH(ORDERS!$D348, PRODUCT!$A$1:$A$501, 0), MATCH(ORDERS!K$1, PRODUCT!$A$1:$G$1, 0))</f>
        <v>Male</v>
      </c>
      <c r="L308" s="10">
        <f>INDEX(PRODUCT!$A$1:$G$501, MATCH(ORDERS!$D348, PRODUCT!$A$1:$A$501, 0), MATCH(ORDERS!L$1, PRODUCT!$A$1:$G$1, 0))</f>
        <v>282</v>
      </c>
      <c r="M308" s="12">
        <f t="shared" si="4"/>
        <v>1410</v>
      </c>
      <c r="N308" s="1" t="str">
        <f>_xlfn.XLOOKUP(ORDERS_TABLE[[#This Row],[CUSTOMER ID]],CUSTOMER!$A$1:$A$501,CUSTOMER!$J$1:$J$501,,0)</f>
        <v>Bronze</v>
      </c>
      <c r="O308" s="37">
        <v>3095</v>
      </c>
      <c r="P308" s="39">
        <v>4115</v>
      </c>
    </row>
    <row r="309" spans="1:16" x14ac:dyDescent="0.3">
      <c r="A309" s="7" t="s">
        <v>1709</v>
      </c>
      <c r="B309" s="24">
        <v>45463</v>
      </c>
      <c r="C309" s="1" t="s">
        <v>569</v>
      </c>
      <c r="D309" s="1" t="s">
        <v>2210</v>
      </c>
      <c r="E309" s="1">
        <v>5</v>
      </c>
      <c r="F309" s="1" t="str">
        <f>_xlfn.XLOOKUP(C309,CUSTOMER!$A$1:$A$501,CUSTOMER!$B$1:$B$501,,0)</f>
        <v>Aditi Pani</v>
      </c>
      <c r="G309" s="1" t="str">
        <f>_xlfn.XLOOKUP(C309,CUSTOMER!$A$1:$A$501,CUSTOMER!$E$1:$E$501,,0)</f>
        <v>customer182@example.com</v>
      </c>
      <c r="H309" s="1" t="str">
        <f>_xlfn.XLOOKUP(C309,CUSTOMER!$A$1:$A$501,CUSTOMER!$G$1:$G$501,,0)</f>
        <v>Chennai</v>
      </c>
      <c r="I309" s="1" t="str">
        <f>INDEX(PRODUCT!$A$1:$G$501, MATCH(ORDERS!$D183, PRODUCT!$A$1:$A$501, 0), MATCH(ORDERS!I$1, PRODUCT!$A$1:$G$1, 0))</f>
        <v>Headphones</v>
      </c>
      <c r="J309" s="1" t="str">
        <f>INDEX(PRODUCT!$A$1:$G$501, MATCH(ORDERS!$D183, PRODUCT!$A$1:$A$501, 0), MATCH(ORDERS!J$1, PRODUCT!$A$1:$G$1, 0))</f>
        <v>NetBanking</v>
      </c>
      <c r="K309" s="1" t="str">
        <f>INDEX(PRODUCT!$A$1:$G$501, MATCH(ORDERS!$D183, PRODUCT!$A$1:$A$501, 0), MATCH(ORDERS!K$1, PRODUCT!$A$1:$G$1, 0))</f>
        <v>Female</v>
      </c>
      <c r="L309" s="10">
        <f>INDEX(PRODUCT!$A$1:$G$501, MATCH(ORDERS!$D183, PRODUCT!$A$1:$A$501, 0), MATCH(ORDERS!L$1, PRODUCT!$A$1:$G$1, 0))</f>
        <v>1198</v>
      </c>
      <c r="M309" s="12">
        <f t="shared" si="4"/>
        <v>5990</v>
      </c>
      <c r="N309" s="1" t="str">
        <f>_xlfn.XLOOKUP(ORDERS_TABLE[[#This Row],[CUSTOMER ID]],CUSTOMER!$A$1:$A$501,CUSTOMER!$J$1:$J$501,,0)</f>
        <v>Silver</v>
      </c>
      <c r="O309" s="37">
        <v>2790</v>
      </c>
      <c r="P309" s="39">
        <v>4472</v>
      </c>
    </row>
    <row r="310" spans="1:16" x14ac:dyDescent="0.3">
      <c r="A310" s="7" t="s">
        <v>1777</v>
      </c>
      <c r="B310" s="24">
        <v>45463</v>
      </c>
      <c r="C310" s="1" t="s">
        <v>773</v>
      </c>
      <c r="D310" s="1" t="s">
        <v>2278</v>
      </c>
      <c r="E310" s="1">
        <v>4</v>
      </c>
      <c r="F310" s="1" t="str">
        <f>_xlfn.XLOOKUP(C310,CUSTOMER!$A$1:$A$501,CUSTOMER!$B$1:$B$501,,0)</f>
        <v>Chetan Barman</v>
      </c>
      <c r="G310" s="1" t="str">
        <f>_xlfn.XLOOKUP(C310,CUSTOMER!$A$1:$A$501,CUSTOMER!$E$1:$E$501,,0)</f>
        <v>customer250@example.com</v>
      </c>
      <c r="H310" s="1" t="str">
        <f>_xlfn.XLOOKUP(C310,CUSTOMER!$A$1:$A$501,CUSTOMER!$G$1:$G$501,,0)</f>
        <v>Delhi</v>
      </c>
      <c r="I310" s="1" t="str">
        <f>INDEX(PRODUCT!$A$1:$G$501, MATCH(ORDERS!$D251, PRODUCT!$A$1:$A$501, 0), MATCH(ORDERS!I$1, PRODUCT!$A$1:$G$1, 0))</f>
        <v>Tablet</v>
      </c>
      <c r="J310" s="1" t="str">
        <f>INDEX(PRODUCT!$A$1:$G$501, MATCH(ORDERS!$D251, PRODUCT!$A$1:$A$501, 0), MATCH(ORDERS!J$1, PRODUCT!$A$1:$G$1, 0))</f>
        <v>Card</v>
      </c>
      <c r="K310" s="1" t="str">
        <f>INDEX(PRODUCT!$A$1:$G$501, MATCH(ORDERS!$D251, PRODUCT!$A$1:$A$501, 0), MATCH(ORDERS!K$1, PRODUCT!$A$1:$G$1, 0))</f>
        <v>Female</v>
      </c>
      <c r="L310" s="10">
        <f>INDEX(PRODUCT!$A$1:$G$501, MATCH(ORDERS!$D251, PRODUCT!$A$1:$A$501, 0), MATCH(ORDERS!L$1, PRODUCT!$A$1:$G$1, 0))</f>
        <v>1616</v>
      </c>
      <c r="M310" s="12">
        <f t="shared" si="4"/>
        <v>6464</v>
      </c>
      <c r="N310" s="1" t="str">
        <f>_xlfn.XLOOKUP(ORDERS_TABLE[[#This Row],[CUSTOMER ID]],CUSTOMER!$A$1:$A$501,CUSTOMER!$J$1:$J$501,,0)</f>
        <v>Bronze</v>
      </c>
      <c r="O310" s="37">
        <v>2861</v>
      </c>
      <c r="P310" s="39">
        <v>4254</v>
      </c>
    </row>
    <row r="311" spans="1:16" x14ac:dyDescent="0.3">
      <c r="A311" s="7" t="s">
        <v>1834</v>
      </c>
      <c r="B311" s="24">
        <v>45467</v>
      </c>
      <c r="C311" s="1" t="s">
        <v>944</v>
      </c>
      <c r="D311" s="1" t="s">
        <v>2335</v>
      </c>
      <c r="E311" s="1">
        <v>6</v>
      </c>
      <c r="F311" s="1" t="str">
        <f>_xlfn.XLOOKUP(C311,CUSTOMER!$A$1:$A$501,CUSTOMER!$B$1:$B$501,,0)</f>
        <v>Akash Parikh</v>
      </c>
      <c r="G311" s="1" t="str">
        <f>_xlfn.XLOOKUP(C311,CUSTOMER!$A$1:$A$501,CUSTOMER!$E$1:$E$501,,0)</f>
        <v>customer307@example.com</v>
      </c>
      <c r="H311" s="1" t="str">
        <f>_xlfn.XLOOKUP(C311,CUSTOMER!$A$1:$A$501,CUSTOMER!$G$1:$G$501,,0)</f>
        <v>Kolkata</v>
      </c>
      <c r="I311" s="1" t="str">
        <f>INDEX(PRODUCT!$A$1:$G$501, MATCH(ORDERS!$D308, PRODUCT!$A$1:$A$501, 0), MATCH(ORDERS!I$1, PRODUCT!$A$1:$G$1, 0))</f>
        <v>Tablet</v>
      </c>
      <c r="J311" s="1" t="str">
        <f>INDEX(PRODUCT!$A$1:$G$501, MATCH(ORDERS!$D308, PRODUCT!$A$1:$A$501, 0), MATCH(ORDERS!J$1, PRODUCT!$A$1:$G$1, 0))</f>
        <v>UPI</v>
      </c>
      <c r="K311" s="1" t="str">
        <f>INDEX(PRODUCT!$A$1:$G$501, MATCH(ORDERS!$D308, PRODUCT!$A$1:$A$501, 0), MATCH(ORDERS!K$1, PRODUCT!$A$1:$G$1, 0))</f>
        <v>Male</v>
      </c>
      <c r="L311" s="10">
        <f>INDEX(PRODUCT!$A$1:$G$501, MATCH(ORDERS!$D308, PRODUCT!$A$1:$A$501, 0), MATCH(ORDERS!L$1, PRODUCT!$A$1:$G$1, 0))</f>
        <v>1347</v>
      </c>
      <c r="M311" s="12">
        <f t="shared" si="4"/>
        <v>8082</v>
      </c>
      <c r="N311" s="1" t="str">
        <f>_xlfn.XLOOKUP(ORDERS_TABLE[[#This Row],[CUSTOMER ID]],CUSTOMER!$A$1:$A$501,CUSTOMER!$J$1:$J$501,,0)</f>
        <v>Bronze</v>
      </c>
      <c r="O311" s="37">
        <v>4471</v>
      </c>
      <c r="P311" s="39">
        <v>4298</v>
      </c>
    </row>
    <row r="312" spans="1:16" x14ac:dyDescent="0.3">
      <c r="A312" s="7" t="s">
        <v>1936</v>
      </c>
      <c r="B312" s="24">
        <v>45471</v>
      </c>
      <c r="C312" s="1" t="s">
        <v>1250</v>
      </c>
      <c r="D312" s="1" t="s">
        <v>2437</v>
      </c>
      <c r="E312" s="1">
        <v>6</v>
      </c>
      <c r="F312" s="1" t="str">
        <f>_xlfn.XLOOKUP(C312,CUSTOMER!$A$1:$A$501,CUSTOMER!$B$1:$B$501,,0)</f>
        <v>Charvi Kapoor</v>
      </c>
      <c r="G312" s="1" t="str">
        <f>_xlfn.XLOOKUP(C312,CUSTOMER!$A$1:$A$501,CUSTOMER!$E$1:$E$501,,0)</f>
        <v>customer409@example.com</v>
      </c>
      <c r="H312" s="1" t="str">
        <f>_xlfn.XLOOKUP(C312,CUSTOMER!$A$1:$A$501,CUSTOMER!$G$1:$G$501,,0)</f>
        <v>Chennai</v>
      </c>
      <c r="I312" s="1" t="str">
        <f>INDEX(PRODUCT!$A$1:$G$501, MATCH(ORDERS!$D410, PRODUCT!$A$1:$A$501, 0), MATCH(ORDERS!I$1, PRODUCT!$A$1:$G$1, 0))</f>
        <v>Tablet</v>
      </c>
      <c r="J312" s="1" t="str">
        <f>INDEX(PRODUCT!$A$1:$G$501, MATCH(ORDERS!$D410, PRODUCT!$A$1:$A$501, 0), MATCH(ORDERS!J$1, PRODUCT!$A$1:$G$1, 0))</f>
        <v>UPI</v>
      </c>
      <c r="K312" s="1" t="str">
        <f>INDEX(PRODUCT!$A$1:$G$501, MATCH(ORDERS!$D410, PRODUCT!$A$1:$A$501, 0), MATCH(ORDERS!K$1, PRODUCT!$A$1:$G$1, 0))</f>
        <v>Female</v>
      </c>
      <c r="L312" s="10">
        <f>INDEX(PRODUCT!$A$1:$G$501, MATCH(ORDERS!$D410, PRODUCT!$A$1:$A$501, 0), MATCH(ORDERS!L$1, PRODUCT!$A$1:$G$1, 0))</f>
        <v>1140</v>
      </c>
      <c r="M312" s="12">
        <f t="shared" si="4"/>
        <v>6840</v>
      </c>
      <c r="N312" s="1" t="str">
        <f>_xlfn.XLOOKUP(ORDERS_TABLE[[#This Row],[CUSTOMER ID]],CUSTOMER!$A$1:$A$501,CUSTOMER!$J$1:$J$501,,0)</f>
        <v>Silver</v>
      </c>
      <c r="O312" s="37">
        <v>3821</v>
      </c>
      <c r="P312" s="39">
        <v>4067</v>
      </c>
    </row>
    <row r="313" spans="1:16" x14ac:dyDescent="0.3">
      <c r="A313" s="7" t="s">
        <v>1628</v>
      </c>
      <c r="B313" s="24">
        <v>45475</v>
      </c>
      <c r="C313" s="1" t="s">
        <v>326</v>
      </c>
      <c r="D313" s="1" t="s">
        <v>2129</v>
      </c>
      <c r="E313" s="1">
        <v>6</v>
      </c>
      <c r="F313" s="1" t="str">
        <f>_xlfn.XLOOKUP(C313,CUSTOMER!$A$1:$A$501,CUSTOMER!$B$1:$B$501,,0)</f>
        <v>Pranav Jha</v>
      </c>
      <c r="G313" s="1" t="str">
        <f>_xlfn.XLOOKUP(C313,CUSTOMER!$A$1:$A$501,CUSTOMER!$E$1:$E$501,,0)</f>
        <v>customer101@example.com</v>
      </c>
      <c r="H313" s="1" t="str">
        <f>_xlfn.XLOOKUP(C313,CUSTOMER!$A$1:$A$501,CUSTOMER!$G$1:$G$501,,0)</f>
        <v>Delhi</v>
      </c>
      <c r="I313" s="1" t="str">
        <f>INDEX(PRODUCT!$A$1:$G$501, MATCH(ORDERS!$D102, PRODUCT!$A$1:$A$501, 0), MATCH(ORDERS!I$1, PRODUCT!$A$1:$G$1, 0))</f>
        <v>Laptop</v>
      </c>
      <c r="J313" s="1" t="str">
        <f>INDEX(PRODUCT!$A$1:$G$501, MATCH(ORDERS!$D102, PRODUCT!$A$1:$A$501, 0), MATCH(ORDERS!J$1, PRODUCT!$A$1:$G$1, 0))</f>
        <v>NetBanking</v>
      </c>
      <c r="K313" s="1" t="str">
        <f>INDEX(PRODUCT!$A$1:$G$501, MATCH(ORDERS!$D102, PRODUCT!$A$1:$A$501, 0), MATCH(ORDERS!K$1, PRODUCT!$A$1:$G$1, 0))</f>
        <v>Female</v>
      </c>
      <c r="L313" s="10">
        <f>INDEX(PRODUCT!$A$1:$G$501, MATCH(ORDERS!$D102, PRODUCT!$A$1:$A$501, 0), MATCH(ORDERS!L$1, PRODUCT!$A$1:$G$1, 0))</f>
        <v>1799</v>
      </c>
      <c r="M313" s="12">
        <f t="shared" si="4"/>
        <v>10794</v>
      </c>
      <c r="N313" s="1" t="str">
        <f>_xlfn.XLOOKUP(ORDERS_TABLE[[#This Row],[CUSTOMER ID]],CUSTOMER!$A$1:$A$501,CUSTOMER!$J$1:$J$501,,0)</f>
        <v>Gold</v>
      </c>
      <c r="O313" s="37">
        <v>2823</v>
      </c>
      <c r="P313" s="39">
        <v>4127</v>
      </c>
    </row>
    <row r="314" spans="1:16" x14ac:dyDescent="0.3">
      <c r="A314" s="7" t="s">
        <v>2007</v>
      </c>
      <c r="B314" s="24">
        <v>45483</v>
      </c>
      <c r="C314" s="1" t="s">
        <v>1463</v>
      </c>
      <c r="D314" s="1" t="s">
        <v>2508</v>
      </c>
      <c r="E314" s="1">
        <v>6</v>
      </c>
      <c r="F314" s="1" t="str">
        <f>_xlfn.XLOOKUP(C314,CUSTOMER!$A$1:$A$501,CUSTOMER!$B$1:$B$501,,0)</f>
        <v>Sachin Karan</v>
      </c>
      <c r="G314" s="1" t="str">
        <f>_xlfn.XLOOKUP(C314,CUSTOMER!$A$1:$A$501,CUSTOMER!$E$1:$E$501,,0)</f>
        <v>customer480@example.com</v>
      </c>
      <c r="H314" s="1" t="str">
        <f>_xlfn.XLOOKUP(C314,CUSTOMER!$A$1:$A$501,CUSTOMER!$G$1:$G$501,,0)</f>
        <v>Hyderabad</v>
      </c>
      <c r="I314" s="1" t="str">
        <f>INDEX(PRODUCT!$A$1:$G$501, MATCH(ORDERS!$D481, PRODUCT!$A$1:$A$501, 0), MATCH(ORDERS!I$1, PRODUCT!$A$1:$G$1, 0))</f>
        <v>Tablet</v>
      </c>
      <c r="J314" s="1" t="str">
        <f>INDEX(PRODUCT!$A$1:$G$501, MATCH(ORDERS!$D481, PRODUCT!$A$1:$A$501, 0), MATCH(ORDERS!J$1, PRODUCT!$A$1:$G$1, 0))</f>
        <v>Card</v>
      </c>
      <c r="K314" s="1" t="str">
        <f>INDEX(PRODUCT!$A$1:$G$501, MATCH(ORDERS!$D481, PRODUCT!$A$1:$A$501, 0), MATCH(ORDERS!K$1, PRODUCT!$A$1:$G$1, 0))</f>
        <v>Male</v>
      </c>
      <c r="L314" s="10">
        <f>INDEX(PRODUCT!$A$1:$G$501, MATCH(ORDERS!$D481, PRODUCT!$A$1:$A$501, 0), MATCH(ORDERS!L$1, PRODUCT!$A$1:$G$1, 0))</f>
        <v>915</v>
      </c>
      <c r="M314" s="12">
        <f t="shared" si="4"/>
        <v>5490</v>
      </c>
      <c r="N314" s="1" t="str">
        <f>_xlfn.XLOOKUP(ORDERS_TABLE[[#This Row],[CUSTOMER ID]],CUSTOMER!$A$1:$A$501,CUSTOMER!$J$1:$J$501,,0)</f>
        <v>Bronze</v>
      </c>
      <c r="O314" s="37">
        <v>3759</v>
      </c>
      <c r="P314" s="39">
        <v>4204</v>
      </c>
    </row>
    <row r="315" spans="1:16" x14ac:dyDescent="0.3">
      <c r="A315" s="7" t="s">
        <v>1642</v>
      </c>
      <c r="B315" s="24">
        <v>45488</v>
      </c>
      <c r="C315" s="1" t="s">
        <v>368</v>
      </c>
      <c r="D315" s="1" t="s">
        <v>2143</v>
      </c>
      <c r="E315" s="1">
        <v>6</v>
      </c>
      <c r="F315" s="1" t="str">
        <f>_xlfn.XLOOKUP(C315,CUSTOMER!$A$1:$A$501,CUSTOMER!$B$1:$B$501,,0)</f>
        <v>Pranav Nagar</v>
      </c>
      <c r="G315" s="1" t="str">
        <f>_xlfn.XLOOKUP(C315,CUSTOMER!$A$1:$A$501,CUSTOMER!$E$1:$E$501,,0)</f>
        <v>customer115@example.com</v>
      </c>
      <c r="H315" s="1" t="str">
        <f>_xlfn.XLOOKUP(C315,CUSTOMER!$A$1:$A$501,CUSTOMER!$G$1:$G$501,,0)</f>
        <v>Chennai</v>
      </c>
      <c r="I315" s="1" t="str">
        <f>INDEX(PRODUCT!$A$1:$G$501, MATCH(ORDERS!$D116, PRODUCT!$A$1:$A$501, 0), MATCH(ORDERS!I$1, PRODUCT!$A$1:$G$1, 0))</f>
        <v>Tablet</v>
      </c>
      <c r="J315" s="1" t="str">
        <f>INDEX(PRODUCT!$A$1:$G$501, MATCH(ORDERS!$D116, PRODUCT!$A$1:$A$501, 0), MATCH(ORDERS!J$1, PRODUCT!$A$1:$G$1, 0))</f>
        <v>Card</v>
      </c>
      <c r="K315" s="1" t="str">
        <f>INDEX(PRODUCT!$A$1:$G$501, MATCH(ORDERS!$D116, PRODUCT!$A$1:$A$501, 0), MATCH(ORDERS!K$1, PRODUCT!$A$1:$G$1, 0))</f>
        <v>Male</v>
      </c>
      <c r="L315" s="10">
        <f>INDEX(PRODUCT!$A$1:$G$501, MATCH(ORDERS!$D116, PRODUCT!$A$1:$A$501, 0), MATCH(ORDERS!L$1, PRODUCT!$A$1:$G$1, 0))</f>
        <v>1649</v>
      </c>
      <c r="M315" s="12">
        <f t="shared" si="4"/>
        <v>9894</v>
      </c>
      <c r="N315" s="1" t="str">
        <f>_xlfn.XLOOKUP(ORDERS_TABLE[[#This Row],[CUSTOMER ID]],CUSTOMER!$A$1:$A$501,CUSTOMER!$J$1:$J$501,,0)</f>
        <v>Bronze</v>
      </c>
      <c r="O315" s="37">
        <v>4906</v>
      </c>
      <c r="P315" s="39">
        <v>4434</v>
      </c>
    </row>
    <row r="316" spans="1:16" x14ac:dyDescent="0.3">
      <c r="A316" s="7" t="s">
        <v>1977</v>
      </c>
      <c r="B316" s="24">
        <v>45496</v>
      </c>
      <c r="C316" s="1" t="s">
        <v>1373</v>
      </c>
      <c r="D316" s="1" t="s">
        <v>2478</v>
      </c>
      <c r="E316" s="1">
        <v>7</v>
      </c>
      <c r="F316" s="1" t="str">
        <f>_xlfn.XLOOKUP(C316,CUSTOMER!$A$1:$A$501,CUSTOMER!$B$1:$B$501,,0)</f>
        <v>Deepa Agarwal</v>
      </c>
      <c r="G316" s="1" t="str">
        <f>_xlfn.XLOOKUP(C316,CUSTOMER!$A$1:$A$501,CUSTOMER!$E$1:$E$501,,0)</f>
        <v>customer450@example.com</v>
      </c>
      <c r="H316" s="1" t="str">
        <f>_xlfn.XLOOKUP(C316,CUSTOMER!$A$1:$A$501,CUSTOMER!$G$1:$G$501,,0)</f>
        <v>Hyderabad</v>
      </c>
      <c r="I316" s="1" t="str">
        <f>INDEX(PRODUCT!$A$1:$G$501, MATCH(ORDERS!$D451, PRODUCT!$A$1:$A$501, 0), MATCH(ORDERS!I$1, PRODUCT!$A$1:$G$1, 0))</f>
        <v>Mobile</v>
      </c>
      <c r="J316" s="1" t="str">
        <f>INDEX(PRODUCT!$A$1:$G$501, MATCH(ORDERS!$D451, PRODUCT!$A$1:$A$501, 0), MATCH(ORDERS!J$1, PRODUCT!$A$1:$G$1, 0))</f>
        <v>Card</v>
      </c>
      <c r="K316" s="1" t="str">
        <f>INDEX(PRODUCT!$A$1:$G$501, MATCH(ORDERS!$D451, PRODUCT!$A$1:$A$501, 0), MATCH(ORDERS!K$1, PRODUCT!$A$1:$G$1, 0))</f>
        <v>Female</v>
      </c>
      <c r="L316" s="10">
        <f>INDEX(PRODUCT!$A$1:$G$501, MATCH(ORDERS!$D451, PRODUCT!$A$1:$A$501, 0), MATCH(ORDERS!L$1, PRODUCT!$A$1:$G$1, 0))</f>
        <v>1059</v>
      </c>
      <c r="M316" s="12">
        <f t="shared" si="4"/>
        <v>7413</v>
      </c>
      <c r="N316" s="1" t="str">
        <f>_xlfn.XLOOKUP(ORDERS_TABLE[[#This Row],[CUSTOMER ID]],CUSTOMER!$A$1:$A$501,CUSTOMER!$J$1:$J$501,,0)</f>
        <v>Gold</v>
      </c>
      <c r="O316" s="37">
        <v>3576</v>
      </c>
      <c r="P316" s="39">
        <v>4285</v>
      </c>
    </row>
    <row r="317" spans="1:16" x14ac:dyDescent="0.3">
      <c r="A317" s="7" t="s">
        <v>1913</v>
      </c>
      <c r="B317" s="24">
        <v>45497</v>
      </c>
      <c r="C317" s="1" t="s">
        <v>1181</v>
      </c>
      <c r="D317" s="1" t="s">
        <v>2414</v>
      </c>
      <c r="E317" s="1">
        <v>10</v>
      </c>
      <c r="F317" s="1" t="str">
        <f>_xlfn.XLOOKUP(C317,CUSTOMER!$A$1:$A$501,CUSTOMER!$B$1:$B$501,,0)</f>
        <v>Mira Vyas</v>
      </c>
      <c r="G317" s="1" t="str">
        <f>_xlfn.XLOOKUP(C317,CUSTOMER!$A$1:$A$501,CUSTOMER!$E$1:$E$501,,0)</f>
        <v>customer386@example.com</v>
      </c>
      <c r="H317" s="1" t="str">
        <f>_xlfn.XLOOKUP(C317,CUSTOMER!$A$1:$A$501,CUSTOMER!$G$1:$G$501,,0)</f>
        <v>Pune</v>
      </c>
      <c r="I317" s="1" t="str">
        <f>INDEX(PRODUCT!$A$1:$G$501, MATCH(ORDERS!$D387, PRODUCT!$A$1:$A$501, 0), MATCH(ORDERS!I$1, PRODUCT!$A$1:$G$1, 0))</f>
        <v>Mobile</v>
      </c>
      <c r="J317" s="1" t="str">
        <f>INDEX(PRODUCT!$A$1:$G$501, MATCH(ORDERS!$D387, PRODUCT!$A$1:$A$501, 0), MATCH(ORDERS!J$1, PRODUCT!$A$1:$G$1, 0))</f>
        <v>UPI</v>
      </c>
      <c r="K317" s="1" t="str">
        <f>INDEX(PRODUCT!$A$1:$G$501, MATCH(ORDERS!$D387, PRODUCT!$A$1:$A$501, 0), MATCH(ORDERS!K$1, PRODUCT!$A$1:$G$1, 0))</f>
        <v>Female</v>
      </c>
      <c r="L317" s="10">
        <f>INDEX(PRODUCT!$A$1:$G$501, MATCH(ORDERS!$D387, PRODUCT!$A$1:$A$501, 0), MATCH(ORDERS!L$1, PRODUCT!$A$1:$G$1, 0))</f>
        <v>1731</v>
      </c>
      <c r="M317" s="12">
        <f t="shared" si="4"/>
        <v>17310</v>
      </c>
      <c r="N317" s="1" t="str">
        <f>_xlfn.XLOOKUP(ORDERS_TABLE[[#This Row],[CUSTOMER ID]],CUSTOMER!$A$1:$A$501,CUSTOMER!$J$1:$J$501,,0)</f>
        <v>Bronze</v>
      </c>
      <c r="O317" s="37">
        <v>2318</v>
      </c>
      <c r="P317" s="39">
        <v>4174</v>
      </c>
    </row>
    <row r="318" spans="1:16" x14ac:dyDescent="0.3">
      <c r="A318" s="7" t="s">
        <v>1748</v>
      </c>
      <c r="B318" s="24">
        <v>45499</v>
      </c>
      <c r="C318" s="1" t="s">
        <v>686</v>
      </c>
      <c r="D318" s="1" t="s">
        <v>2249</v>
      </c>
      <c r="E318" s="1">
        <v>4</v>
      </c>
      <c r="F318" s="1" t="str">
        <f>_xlfn.XLOOKUP(C318,CUSTOMER!$A$1:$A$501,CUSTOMER!$B$1:$B$501,,0)</f>
        <v>Aaradhya Bedi</v>
      </c>
      <c r="G318" s="1" t="str">
        <f>_xlfn.XLOOKUP(C318,CUSTOMER!$A$1:$A$501,CUSTOMER!$E$1:$E$501,,0)</f>
        <v>customer221@example.com</v>
      </c>
      <c r="H318" s="1" t="str">
        <f>_xlfn.XLOOKUP(C318,CUSTOMER!$A$1:$A$501,CUSTOMER!$G$1:$G$501,,0)</f>
        <v>Kolkata</v>
      </c>
      <c r="I318" s="1" t="str">
        <f>INDEX(PRODUCT!$A$1:$G$501, MATCH(ORDERS!$D222, PRODUCT!$A$1:$A$501, 0), MATCH(ORDERS!I$1, PRODUCT!$A$1:$G$1, 0))</f>
        <v>Headphones</v>
      </c>
      <c r="J318" s="1" t="str">
        <f>INDEX(PRODUCT!$A$1:$G$501, MATCH(ORDERS!$D222, PRODUCT!$A$1:$A$501, 0), MATCH(ORDERS!J$1, PRODUCT!$A$1:$G$1, 0))</f>
        <v>Card</v>
      </c>
      <c r="K318" s="1" t="str">
        <f>INDEX(PRODUCT!$A$1:$G$501, MATCH(ORDERS!$D222, PRODUCT!$A$1:$A$501, 0), MATCH(ORDERS!K$1, PRODUCT!$A$1:$G$1, 0))</f>
        <v>Male</v>
      </c>
      <c r="L318" s="10">
        <f>INDEX(PRODUCT!$A$1:$G$501, MATCH(ORDERS!$D222, PRODUCT!$A$1:$A$501, 0), MATCH(ORDERS!L$1, PRODUCT!$A$1:$G$1, 0))</f>
        <v>559</v>
      </c>
      <c r="M318" s="12">
        <f t="shared" si="4"/>
        <v>2236</v>
      </c>
      <c r="N318" s="1" t="str">
        <f>_xlfn.XLOOKUP(ORDERS_TABLE[[#This Row],[CUSTOMER ID]],CUSTOMER!$A$1:$A$501,CUSTOMER!$J$1:$J$501,,0)</f>
        <v>Bronze</v>
      </c>
      <c r="O318" s="37">
        <v>4359</v>
      </c>
      <c r="P318" s="39">
        <v>4373</v>
      </c>
    </row>
    <row r="319" spans="1:16" x14ac:dyDescent="0.3">
      <c r="A319" s="7" t="s">
        <v>1986</v>
      </c>
      <c r="B319" s="24">
        <v>45500</v>
      </c>
      <c r="C319" s="1" t="s">
        <v>1400</v>
      </c>
      <c r="D319" s="1" t="s">
        <v>2487</v>
      </c>
      <c r="E319" s="1">
        <v>6</v>
      </c>
      <c r="F319" s="1" t="str">
        <f>_xlfn.XLOOKUP(C319,CUSTOMER!$A$1:$A$501,CUSTOMER!$B$1:$B$501,,0)</f>
        <v>Raina Varma</v>
      </c>
      <c r="G319" s="1" t="str">
        <f>_xlfn.XLOOKUP(C319,CUSTOMER!$A$1:$A$501,CUSTOMER!$E$1:$E$501,,0)</f>
        <v>customer459@example.com</v>
      </c>
      <c r="H319" s="1" t="str">
        <f>_xlfn.XLOOKUP(C319,CUSTOMER!$A$1:$A$501,CUSTOMER!$G$1:$G$501,,0)</f>
        <v>Delhi</v>
      </c>
      <c r="I319" s="1" t="str">
        <f>INDEX(PRODUCT!$A$1:$G$501, MATCH(ORDERS!$D460, PRODUCT!$A$1:$A$501, 0), MATCH(ORDERS!I$1, PRODUCT!$A$1:$G$1, 0))</f>
        <v>Headphones</v>
      </c>
      <c r="J319" s="1" t="str">
        <f>INDEX(PRODUCT!$A$1:$G$501, MATCH(ORDERS!$D460, PRODUCT!$A$1:$A$501, 0), MATCH(ORDERS!J$1, PRODUCT!$A$1:$G$1, 0))</f>
        <v>NetBanking</v>
      </c>
      <c r="K319" s="1" t="str">
        <f>INDEX(PRODUCT!$A$1:$G$501, MATCH(ORDERS!$D460, PRODUCT!$A$1:$A$501, 0), MATCH(ORDERS!K$1, PRODUCT!$A$1:$G$1, 0))</f>
        <v>Female</v>
      </c>
      <c r="L319" s="10">
        <f>INDEX(PRODUCT!$A$1:$G$501, MATCH(ORDERS!$D460, PRODUCT!$A$1:$A$501, 0), MATCH(ORDERS!L$1, PRODUCT!$A$1:$G$1, 0))</f>
        <v>685</v>
      </c>
      <c r="M319" s="12">
        <f t="shared" si="4"/>
        <v>4110</v>
      </c>
      <c r="N319" s="1" t="str">
        <f>_xlfn.XLOOKUP(ORDERS_TABLE[[#This Row],[CUSTOMER ID]],CUSTOMER!$A$1:$A$501,CUSTOMER!$J$1:$J$501,,0)</f>
        <v>Gold</v>
      </c>
      <c r="O319" s="37">
        <v>3968</v>
      </c>
      <c r="P319" s="39">
        <v>4491</v>
      </c>
    </row>
    <row r="320" spans="1:16" x14ac:dyDescent="0.3">
      <c r="A320" s="7" t="s">
        <v>1643</v>
      </c>
      <c r="B320" s="24">
        <v>45500</v>
      </c>
      <c r="C320" s="1" t="s">
        <v>371</v>
      </c>
      <c r="D320" s="1" t="s">
        <v>2144</v>
      </c>
      <c r="E320" s="1">
        <v>5</v>
      </c>
      <c r="F320" s="1" t="str">
        <f>_xlfn.XLOOKUP(C320,CUSTOMER!$A$1:$A$501,CUSTOMER!$B$1:$B$501,,0)</f>
        <v>Deepak Balakrishnan</v>
      </c>
      <c r="G320" s="1" t="str">
        <f>_xlfn.XLOOKUP(C320,CUSTOMER!$A$1:$A$501,CUSTOMER!$E$1:$E$501,,0)</f>
        <v>customer116@example.com</v>
      </c>
      <c r="H320" s="1" t="str">
        <f>_xlfn.XLOOKUP(C320,CUSTOMER!$A$1:$A$501,CUSTOMER!$G$1:$G$501,,0)</f>
        <v>Delhi</v>
      </c>
      <c r="I320" s="1" t="str">
        <f>INDEX(PRODUCT!$A$1:$G$501, MATCH(ORDERS!$D117, PRODUCT!$A$1:$A$501, 0), MATCH(ORDERS!I$1, PRODUCT!$A$1:$G$1, 0))</f>
        <v>Tablet</v>
      </c>
      <c r="J320" s="1" t="str">
        <f>INDEX(PRODUCT!$A$1:$G$501, MATCH(ORDERS!$D117, PRODUCT!$A$1:$A$501, 0), MATCH(ORDERS!J$1, PRODUCT!$A$1:$G$1, 0))</f>
        <v>UPI</v>
      </c>
      <c r="K320" s="1" t="str">
        <f>INDEX(PRODUCT!$A$1:$G$501, MATCH(ORDERS!$D117, PRODUCT!$A$1:$A$501, 0), MATCH(ORDERS!K$1, PRODUCT!$A$1:$G$1, 0))</f>
        <v>Female</v>
      </c>
      <c r="L320" s="10">
        <f>INDEX(PRODUCT!$A$1:$G$501, MATCH(ORDERS!$D117, PRODUCT!$A$1:$A$501, 0), MATCH(ORDERS!L$1, PRODUCT!$A$1:$G$1, 0))</f>
        <v>620</v>
      </c>
      <c r="M320" s="12">
        <f t="shared" si="4"/>
        <v>3100</v>
      </c>
      <c r="N320" s="1" t="str">
        <f>_xlfn.XLOOKUP(ORDERS_TABLE[[#This Row],[CUSTOMER ID]],CUSTOMER!$A$1:$A$501,CUSTOMER!$J$1:$J$501,,0)</f>
        <v>Bronze</v>
      </c>
      <c r="O320" s="37">
        <v>3568</v>
      </c>
      <c r="P320" s="39">
        <v>4286</v>
      </c>
    </row>
    <row r="321" spans="1:16" x14ac:dyDescent="0.3">
      <c r="A321" s="7" t="s">
        <v>1684</v>
      </c>
      <c r="B321" s="24">
        <v>45502</v>
      </c>
      <c r="C321" s="1" t="s">
        <v>494</v>
      </c>
      <c r="D321" s="1" t="s">
        <v>2185</v>
      </c>
      <c r="E321" s="1">
        <v>7</v>
      </c>
      <c r="F321" s="1" t="str">
        <f>_xlfn.XLOOKUP(C321,CUSTOMER!$A$1:$A$501,CUSTOMER!$B$1:$B$501,,0)</f>
        <v>Neelam Yadav</v>
      </c>
      <c r="G321" s="1" t="str">
        <f>_xlfn.XLOOKUP(C321,CUSTOMER!$A$1:$A$501,CUSTOMER!$E$1:$E$501,,0)</f>
        <v>customer157@example.com</v>
      </c>
      <c r="H321" s="1" t="str">
        <f>_xlfn.XLOOKUP(C321,CUSTOMER!$A$1:$A$501,CUSTOMER!$G$1:$G$501,,0)</f>
        <v>Chennai</v>
      </c>
      <c r="I321" s="1" t="str">
        <f>INDEX(PRODUCT!$A$1:$G$501, MATCH(ORDERS!$D158, PRODUCT!$A$1:$A$501, 0), MATCH(ORDERS!I$1, PRODUCT!$A$1:$G$1, 0))</f>
        <v>Headphones</v>
      </c>
      <c r="J321" s="1" t="str">
        <f>INDEX(PRODUCT!$A$1:$G$501, MATCH(ORDERS!$D158, PRODUCT!$A$1:$A$501, 0), MATCH(ORDERS!J$1, PRODUCT!$A$1:$G$1, 0))</f>
        <v>Card</v>
      </c>
      <c r="K321" s="1" t="str">
        <f>INDEX(PRODUCT!$A$1:$G$501, MATCH(ORDERS!$D158, PRODUCT!$A$1:$A$501, 0), MATCH(ORDERS!K$1, PRODUCT!$A$1:$G$1, 0))</f>
        <v>Male</v>
      </c>
      <c r="L321" s="10">
        <f>INDEX(PRODUCT!$A$1:$G$501, MATCH(ORDERS!$D158, PRODUCT!$A$1:$A$501, 0), MATCH(ORDERS!L$1, PRODUCT!$A$1:$G$1, 0))</f>
        <v>1480</v>
      </c>
      <c r="M321" s="12">
        <f t="shared" si="4"/>
        <v>10360</v>
      </c>
      <c r="N321" s="1" t="str">
        <f>_xlfn.XLOOKUP(ORDERS_TABLE[[#This Row],[CUSTOMER ID]],CUSTOMER!$A$1:$A$501,CUSTOMER!$J$1:$J$501,,0)</f>
        <v>Silver</v>
      </c>
      <c r="O321" s="37">
        <v>3511</v>
      </c>
      <c r="P321" s="39">
        <v>4087</v>
      </c>
    </row>
    <row r="322" spans="1:16" x14ac:dyDescent="0.3">
      <c r="A322" s="7" t="s">
        <v>1897</v>
      </c>
      <c r="B322" s="24">
        <v>45504</v>
      </c>
      <c r="C322" s="1" t="s">
        <v>1133</v>
      </c>
      <c r="D322" s="1" t="s">
        <v>2398</v>
      </c>
      <c r="E322" s="1">
        <v>7</v>
      </c>
      <c r="F322" s="1" t="str">
        <f>_xlfn.XLOOKUP(C322,CUSTOMER!$A$1:$A$501,CUSTOMER!$B$1:$B$501,,0)</f>
        <v>Aaradhya Iyer</v>
      </c>
      <c r="G322" s="1" t="str">
        <f>_xlfn.XLOOKUP(C322,CUSTOMER!$A$1:$A$501,CUSTOMER!$E$1:$E$501,,0)</f>
        <v>customer370@example.com</v>
      </c>
      <c r="H322" s="1" t="str">
        <f>_xlfn.XLOOKUP(C322,CUSTOMER!$A$1:$A$501,CUSTOMER!$G$1:$G$501,,0)</f>
        <v>Pune</v>
      </c>
      <c r="I322" s="1" t="str">
        <f>INDEX(PRODUCT!$A$1:$G$501, MATCH(ORDERS!$D371, PRODUCT!$A$1:$A$501, 0), MATCH(ORDERS!I$1, PRODUCT!$A$1:$G$1, 0))</f>
        <v>Laptop</v>
      </c>
      <c r="J322" s="1" t="str">
        <f>INDEX(PRODUCT!$A$1:$G$501, MATCH(ORDERS!$D371, PRODUCT!$A$1:$A$501, 0), MATCH(ORDERS!J$1, PRODUCT!$A$1:$G$1, 0))</f>
        <v>NetBanking</v>
      </c>
      <c r="K322" s="1" t="str">
        <f>INDEX(PRODUCT!$A$1:$G$501, MATCH(ORDERS!$D371, PRODUCT!$A$1:$A$501, 0), MATCH(ORDERS!K$1, PRODUCT!$A$1:$G$1, 0))</f>
        <v>Male</v>
      </c>
      <c r="L322" s="10">
        <f>INDEX(PRODUCT!$A$1:$G$501, MATCH(ORDERS!$D371, PRODUCT!$A$1:$A$501, 0), MATCH(ORDERS!L$1, PRODUCT!$A$1:$G$1, 0))</f>
        <v>480</v>
      </c>
      <c r="M322" s="12">
        <f t="shared" ref="M322:M385" si="5">L322*E322</f>
        <v>3360</v>
      </c>
      <c r="N322" s="1" t="str">
        <f>_xlfn.XLOOKUP(ORDERS_TABLE[[#This Row],[CUSTOMER ID]],CUSTOMER!$A$1:$A$501,CUSTOMER!$J$1:$J$501,,0)</f>
        <v>Silver</v>
      </c>
      <c r="O322" s="37">
        <v>4704</v>
      </c>
      <c r="P322" s="39">
        <v>4471</v>
      </c>
    </row>
    <row r="323" spans="1:16" x14ac:dyDescent="0.3">
      <c r="A323" s="7" t="s">
        <v>1649</v>
      </c>
      <c r="B323" s="24">
        <v>45506</v>
      </c>
      <c r="C323" s="1" t="s">
        <v>389</v>
      </c>
      <c r="D323" s="1" t="s">
        <v>2150</v>
      </c>
      <c r="E323" s="1">
        <v>6</v>
      </c>
      <c r="F323" s="1" t="str">
        <f>_xlfn.XLOOKUP(C323,CUSTOMER!$A$1:$A$501,CUSTOMER!$B$1:$B$501,,0)</f>
        <v>Sanjay Yadav</v>
      </c>
      <c r="G323" s="1" t="str">
        <f>_xlfn.XLOOKUP(C323,CUSTOMER!$A$1:$A$501,CUSTOMER!$E$1:$E$501,,0)</f>
        <v>customer122@example.com</v>
      </c>
      <c r="H323" s="1" t="str">
        <f>_xlfn.XLOOKUP(C323,CUSTOMER!$A$1:$A$501,CUSTOMER!$G$1:$G$501,,0)</f>
        <v>Kolkata</v>
      </c>
      <c r="I323" s="1" t="str">
        <f>INDEX(PRODUCT!$A$1:$G$501, MATCH(ORDERS!$D123, PRODUCT!$A$1:$A$501, 0), MATCH(ORDERS!I$1, PRODUCT!$A$1:$G$1, 0))</f>
        <v>Laptop</v>
      </c>
      <c r="J323" s="1" t="str">
        <f>INDEX(PRODUCT!$A$1:$G$501, MATCH(ORDERS!$D123, PRODUCT!$A$1:$A$501, 0), MATCH(ORDERS!J$1, PRODUCT!$A$1:$G$1, 0))</f>
        <v>Cash</v>
      </c>
      <c r="K323" s="1" t="str">
        <f>INDEX(PRODUCT!$A$1:$G$501, MATCH(ORDERS!$D123, PRODUCT!$A$1:$A$501, 0), MATCH(ORDERS!K$1, PRODUCT!$A$1:$G$1, 0))</f>
        <v>Female</v>
      </c>
      <c r="L323" s="10">
        <f>INDEX(PRODUCT!$A$1:$G$501, MATCH(ORDERS!$D123, PRODUCT!$A$1:$A$501, 0), MATCH(ORDERS!L$1, PRODUCT!$A$1:$G$1, 0))</f>
        <v>1276</v>
      </c>
      <c r="M323" s="12">
        <f t="shared" si="5"/>
        <v>7656</v>
      </c>
      <c r="N323" s="1" t="str">
        <f>_xlfn.XLOOKUP(ORDERS_TABLE[[#This Row],[CUSTOMER ID]],CUSTOMER!$A$1:$A$501,CUSTOMER!$J$1:$J$501,,0)</f>
        <v>Bronze</v>
      </c>
      <c r="O323" s="37">
        <v>2465</v>
      </c>
      <c r="P323" s="39">
        <v>4278</v>
      </c>
    </row>
    <row r="324" spans="1:16" x14ac:dyDescent="0.3">
      <c r="A324" s="7" t="s">
        <v>1582</v>
      </c>
      <c r="B324" s="24">
        <v>45506</v>
      </c>
      <c r="C324" s="1" t="s">
        <v>188</v>
      </c>
      <c r="D324" s="1" t="s">
        <v>2083</v>
      </c>
      <c r="E324" s="1">
        <v>9</v>
      </c>
      <c r="F324" s="1" t="str">
        <f>_xlfn.XLOOKUP(C324,CUSTOMER!$A$1:$A$501,CUSTOMER!$B$1:$B$501,,0)</f>
        <v>Vikas Saha</v>
      </c>
      <c r="G324" s="1" t="str">
        <f>_xlfn.XLOOKUP(C324,CUSTOMER!$A$1:$A$501,CUSTOMER!$E$1:$E$501,,0)</f>
        <v>customer55@example.com</v>
      </c>
      <c r="H324" s="1" t="str">
        <f>_xlfn.XLOOKUP(C324,CUSTOMER!$A$1:$A$501,CUSTOMER!$G$1:$G$501,,0)</f>
        <v>Delhi</v>
      </c>
      <c r="I324" s="1" t="str">
        <f>INDEX(PRODUCT!$A$1:$G$501, MATCH(ORDERS!$D56, PRODUCT!$A$1:$A$501, 0), MATCH(ORDERS!I$1, PRODUCT!$A$1:$G$1, 0))</f>
        <v>Smartwatch</v>
      </c>
      <c r="J324" s="1" t="str">
        <f>INDEX(PRODUCT!$A$1:$G$501, MATCH(ORDERS!$D56, PRODUCT!$A$1:$A$501, 0), MATCH(ORDERS!J$1, PRODUCT!$A$1:$G$1, 0))</f>
        <v>NetBanking</v>
      </c>
      <c r="K324" s="1" t="str">
        <f>INDEX(PRODUCT!$A$1:$G$501, MATCH(ORDERS!$D56, PRODUCT!$A$1:$A$501, 0), MATCH(ORDERS!K$1, PRODUCT!$A$1:$G$1, 0))</f>
        <v>Female</v>
      </c>
      <c r="L324" s="10">
        <f>INDEX(PRODUCT!$A$1:$G$501, MATCH(ORDERS!$D56, PRODUCT!$A$1:$A$501, 0), MATCH(ORDERS!L$1, PRODUCT!$A$1:$G$1, 0))</f>
        <v>1517</v>
      </c>
      <c r="M324" s="12">
        <f t="shared" si="5"/>
        <v>13653</v>
      </c>
      <c r="N324" s="1" t="str">
        <f>_xlfn.XLOOKUP(ORDERS_TABLE[[#This Row],[CUSTOMER ID]],CUSTOMER!$A$1:$A$501,CUSTOMER!$J$1:$J$501,,0)</f>
        <v>Bronze</v>
      </c>
      <c r="O324" s="37">
        <v>3644</v>
      </c>
      <c r="P324" s="39">
        <v>4214</v>
      </c>
    </row>
    <row r="325" spans="1:16" x14ac:dyDescent="0.3">
      <c r="A325" s="7" t="s">
        <v>1664</v>
      </c>
      <c r="B325" s="24">
        <v>45507</v>
      </c>
      <c r="C325" s="1" t="s">
        <v>434</v>
      </c>
      <c r="D325" s="1" t="s">
        <v>2165</v>
      </c>
      <c r="E325" s="1">
        <v>6</v>
      </c>
      <c r="F325" s="1" t="str">
        <f>_xlfn.XLOOKUP(C325,CUSTOMER!$A$1:$A$501,CUSTOMER!$B$1:$B$501,,0)</f>
        <v>Neelam Babu</v>
      </c>
      <c r="G325" s="1" t="str">
        <f>_xlfn.XLOOKUP(C325,CUSTOMER!$A$1:$A$501,CUSTOMER!$E$1:$E$501,,0)</f>
        <v>customer137@example.com</v>
      </c>
      <c r="H325" s="1" t="str">
        <f>_xlfn.XLOOKUP(C325,CUSTOMER!$A$1:$A$501,CUSTOMER!$G$1:$G$501,,0)</f>
        <v>Hyderabad</v>
      </c>
      <c r="I325" s="1" t="str">
        <f>INDEX(PRODUCT!$A$1:$G$501, MATCH(ORDERS!$D138, PRODUCT!$A$1:$A$501, 0), MATCH(ORDERS!I$1, PRODUCT!$A$1:$G$1, 0))</f>
        <v>Smartwatch</v>
      </c>
      <c r="J325" s="1" t="str">
        <f>INDEX(PRODUCT!$A$1:$G$501, MATCH(ORDERS!$D138, PRODUCT!$A$1:$A$501, 0), MATCH(ORDERS!J$1, PRODUCT!$A$1:$G$1, 0))</f>
        <v>Cash</v>
      </c>
      <c r="K325" s="1" t="str">
        <f>INDEX(PRODUCT!$A$1:$G$501, MATCH(ORDERS!$D138, PRODUCT!$A$1:$A$501, 0), MATCH(ORDERS!K$1, PRODUCT!$A$1:$G$1, 0))</f>
        <v>Female</v>
      </c>
      <c r="L325" s="10">
        <f>INDEX(PRODUCT!$A$1:$G$501, MATCH(ORDERS!$D138, PRODUCT!$A$1:$A$501, 0), MATCH(ORDERS!L$1, PRODUCT!$A$1:$G$1, 0))</f>
        <v>1285</v>
      </c>
      <c r="M325" s="12">
        <f t="shared" si="5"/>
        <v>7710</v>
      </c>
      <c r="N325" s="1" t="str">
        <f>_xlfn.XLOOKUP(ORDERS_TABLE[[#This Row],[CUSTOMER ID]],CUSTOMER!$A$1:$A$501,CUSTOMER!$J$1:$J$501,,0)</f>
        <v>Bronze</v>
      </c>
      <c r="O325" s="37">
        <v>4099</v>
      </c>
      <c r="P325" s="39">
        <v>4201</v>
      </c>
    </row>
    <row r="326" spans="1:16" x14ac:dyDescent="0.3">
      <c r="A326" s="7" t="s">
        <v>1827</v>
      </c>
      <c r="B326" s="24">
        <v>45507</v>
      </c>
      <c r="C326" s="1" t="s">
        <v>923</v>
      </c>
      <c r="D326" s="1" t="s">
        <v>2328</v>
      </c>
      <c r="E326" s="1">
        <v>6</v>
      </c>
      <c r="F326" s="1" t="str">
        <f>_xlfn.XLOOKUP(C326,CUSTOMER!$A$1:$A$501,CUSTOMER!$B$1:$B$501,,0)</f>
        <v>Kamya Barman</v>
      </c>
      <c r="G326" s="1" t="str">
        <f>_xlfn.XLOOKUP(C326,CUSTOMER!$A$1:$A$501,CUSTOMER!$E$1:$E$501,,0)</f>
        <v>customer300@example.com</v>
      </c>
      <c r="H326" s="1" t="str">
        <f>_xlfn.XLOOKUP(C326,CUSTOMER!$A$1:$A$501,CUSTOMER!$G$1:$G$501,,0)</f>
        <v>Pune</v>
      </c>
      <c r="I326" s="1" t="str">
        <f>INDEX(PRODUCT!$A$1:$G$501, MATCH(ORDERS!$D301, PRODUCT!$A$1:$A$501, 0), MATCH(ORDERS!I$1, PRODUCT!$A$1:$G$1, 0))</f>
        <v>Headphones</v>
      </c>
      <c r="J326" s="1" t="str">
        <f>INDEX(PRODUCT!$A$1:$G$501, MATCH(ORDERS!$D301, PRODUCT!$A$1:$A$501, 0), MATCH(ORDERS!J$1, PRODUCT!$A$1:$G$1, 0))</f>
        <v>NetBanking</v>
      </c>
      <c r="K326" s="1" t="str">
        <f>INDEX(PRODUCT!$A$1:$G$501, MATCH(ORDERS!$D301, PRODUCT!$A$1:$A$501, 0), MATCH(ORDERS!K$1, PRODUCT!$A$1:$G$1, 0))</f>
        <v>Female</v>
      </c>
      <c r="L326" s="10">
        <f>INDEX(PRODUCT!$A$1:$G$501, MATCH(ORDERS!$D301, PRODUCT!$A$1:$A$501, 0), MATCH(ORDERS!L$1, PRODUCT!$A$1:$G$1, 0))</f>
        <v>1736</v>
      </c>
      <c r="M326" s="12">
        <f t="shared" si="5"/>
        <v>10416</v>
      </c>
      <c r="N326" s="1" t="str">
        <f>_xlfn.XLOOKUP(ORDERS_TABLE[[#This Row],[CUSTOMER ID]],CUSTOMER!$A$1:$A$501,CUSTOMER!$J$1:$J$501,,0)</f>
        <v>Bronze</v>
      </c>
      <c r="O326" s="37">
        <v>3671</v>
      </c>
      <c r="P326" s="39">
        <v>4134</v>
      </c>
    </row>
    <row r="327" spans="1:16" x14ac:dyDescent="0.3">
      <c r="A327" s="7" t="s">
        <v>1810</v>
      </c>
      <c r="B327" s="24">
        <v>45510</v>
      </c>
      <c r="C327" s="1" t="s">
        <v>872</v>
      </c>
      <c r="D327" s="1" t="s">
        <v>2311</v>
      </c>
      <c r="E327" s="1">
        <v>6</v>
      </c>
      <c r="F327" s="1" t="str">
        <f>_xlfn.XLOOKUP(C327,CUSTOMER!$A$1:$A$501,CUSTOMER!$B$1:$B$501,,0)</f>
        <v>Charvi Rizvi</v>
      </c>
      <c r="G327" s="1" t="str">
        <f>_xlfn.XLOOKUP(C327,CUSTOMER!$A$1:$A$501,CUSTOMER!$E$1:$E$501,,0)</f>
        <v>customer283@example.com</v>
      </c>
      <c r="H327" s="1" t="str">
        <f>_xlfn.XLOOKUP(C327,CUSTOMER!$A$1:$A$501,CUSTOMER!$G$1:$G$501,,0)</f>
        <v>Pune</v>
      </c>
      <c r="I327" s="1" t="str">
        <f>INDEX(PRODUCT!$A$1:$G$501, MATCH(ORDERS!$D284, PRODUCT!$A$1:$A$501, 0), MATCH(ORDERS!I$1, PRODUCT!$A$1:$G$1, 0))</f>
        <v>Headphones</v>
      </c>
      <c r="J327" s="1" t="str">
        <f>INDEX(PRODUCT!$A$1:$G$501, MATCH(ORDERS!$D284, PRODUCT!$A$1:$A$501, 0), MATCH(ORDERS!J$1, PRODUCT!$A$1:$G$1, 0))</f>
        <v>NetBanking</v>
      </c>
      <c r="K327" s="1" t="str">
        <f>INDEX(PRODUCT!$A$1:$G$501, MATCH(ORDERS!$D284, PRODUCT!$A$1:$A$501, 0), MATCH(ORDERS!K$1, PRODUCT!$A$1:$G$1, 0))</f>
        <v>Female</v>
      </c>
      <c r="L327" s="10">
        <f>INDEX(PRODUCT!$A$1:$G$501, MATCH(ORDERS!$D284, PRODUCT!$A$1:$A$501, 0), MATCH(ORDERS!L$1, PRODUCT!$A$1:$G$1, 0))</f>
        <v>605</v>
      </c>
      <c r="M327" s="12">
        <f t="shared" si="5"/>
        <v>3630</v>
      </c>
      <c r="N327" s="1" t="str">
        <f>_xlfn.XLOOKUP(ORDERS_TABLE[[#This Row],[CUSTOMER ID]],CUSTOMER!$A$1:$A$501,CUSTOMER!$J$1:$J$501,,0)</f>
        <v>Bronze</v>
      </c>
      <c r="O327" s="37">
        <v>4258</v>
      </c>
      <c r="P327" s="39">
        <v>4279</v>
      </c>
    </row>
    <row r="328" spans="1:16" x14ac:dyDescent="0.3">
      <c r="A328" s="7" t="s">
        <v>1883</v>
      </c>
      <c r="B328" s="24">
        <v>45513</v>
      </c>
      <c r="C328" s="1" t="s">
        <v>1091</v>
      </c>
      <c r="D328" s="1" t="s">
        <v>2384</v>
      </c>
      <c r="E328" s="1">
        <v>9</v>
      </c>
      <c r="F328" s="1" t="str">
        <f>_xlfn.XLOOKUP(C328,CUSTOMER!$A$1:$A$501,CUSTOMER!$B$1:$B$501,,0)</f>
        <v>Diya Saksena</v>
      </c>
      <c r="G328" s="1" t="str">
        <f>_xlfn.XLOOKUP(C328,CUSTOMER!$A$1:$A$501,CUSTOMER!$E$1:$E$501,,0)</f>
        <v>customer356@example.com</v>
      </c>
      <c r="H328" s="1" t="str">
        <f>_xlfn.XLOOKUP(C328,CUSTOMER!$A$1:$A$501,CUSTOMER!$G$1:$G$501,,0)</f>
        <v>Bangalore</v>
      </c>
      <c r="I328" s="1" t="str">
        <f>INDEX(PRODUCT!$A$1:$G$501, MATCH(ORDERS!$D357, PRODUCT!$A$1:$A$501, 0), MATCH(ORDERS!I$1, PRODUCT!$A$1:$G$1, 0))</f>
        <v>Headphones</v>
      </c>
      <c r="J328" s="1" t="str">
        <f>INDEX(PRODUCT!$A$1:$G$501, MATCH(ORDERS!$D357, PRODUCT!$A$1:$A$501, 0), MATCH(ORDERS!J$1, PRODUCT!$A$1:$G$1, 0))</f>
        <v>UPI</v>
      </c>
      <c r="K328" s="1" t="str">
        <f>INDEX(PRODUCT!$A$1:$G$501, MATCH(ORDERS!$D357, PRODUCT!$A$1:$A$501, 0), MATCH(ORDERS!K$1, PRODUCT!$A$1:$G$1, 0))</f>
        <v>Male</v>
      </c>
      <c r="L328" s="10">
        <f>INDEX(PRODUCT!$A$1:$G$501, MATCH(ORDERS!$D357, PRODUCT!$A$1:$A$501, 0), MATCH(ORDERS!L$1, PRODUCT!$A$1:$G$1, 0))</f>
        <v>473</v>
      </c>
      <c r="M328" s="12">
        <f t="shared" si="5"/>
        <v>4257</v>
      </c>
      <c r="N328" s="1" t="str">
        <f>_xlfn.XLOOKUP(ORDERS_TABLE[[#This Row],[CUSTOMER ID]],CUSTOMER!$A$1:$A$501,CUSTOMER!$J$1:$J$501,,0)</f>
        <v>Gold</v>
      </c>
      <c r="O328" s="37">
        <v>2422</v>
      </c>
      <c r="P328" s="39">
        <v>4074</v>
      </c>
    </row>
    <row r="329" spans="1:16" x14ac:dyDescent="0.3">
      <c r="A329" s="7" t="s">
        <v>1632</v>
      </c>
      <c r="B329" s="24">
        <v>45515</v>
      </c>
      <c r="C329" s="1" t="s">
        <v>338</v>
      </c>
      <c r="D329" s="1" t="s">
        <v>2133</v>
      </c>
      <c r="E329" s="1">
        <v>5</v>
      </c>
      <c r="F329" s="1" t="str">
        <f>_xlfn.XLOOKUP(C329,CUSTOMER!$A$1:$A$501,CUSTOMER!$B$1:$B$501,,0)</f>
        <v>Mayank Rizvi</v>
      </c>
      <c r="G329" s="1" t="str">
        <f>_xlfn.XLOOKUP(C329,CUSTOMER!$A$1:$A$501,CUSTOMER!$E$1:$E$501,,0)</f>
        <v>customer105@example.com</v>
      </c>
      <c r="H329" s="1" t="str">
        <f>_xlfn.XLOOKUP(C329,CUSTOMER!$A$1:$A$501,CUSTOMER!$G$1:$G$501,,0)</f>
        <v>Mumbai</v>
      </c>
      <c r="I329" s="1" t="str">
        <f>INDEX(PRODUCT!$A$1:$G$501, MATCH(ORDERS!$D106, PRODUCT!$A$1:$A$501, 0), MATCH(ORDERS!I$1, PRODUCT!$A$1:$G$1, 0))</f>
        <v>Mobile</v>
      </c>
      <c r="J329" s="1" t="str">
        <f>INDEX(PRODUCT!$A$1:$G$501, MATCH(ORDERS!$D106, PRODUCT!$A$1:$A$501, 0), MATCH(ORDERS!J$1, PRODUCT!$A$1:$G$1, 0))</f>
        <v>Cash</v>
      </c>
      <c r="K329" s="1" t="str">
        <f>INDEX(PRODUCT!$A$1:$G$501, MATCH(ORDERS!$D106, PRODUCT!$A$1:$A$501, 0), MATCH(ORDERS!K$1, PRODUCT!$A$1:$G$1, 0))</f>
        <v>Male</v>
      </c>
      <c r="L329" s="10">
        <f>INDEX(PRODUCT!$A$1:$G$501, MATCH(ORDERS!$D106, PRODUCT!$A$1:$A$501, 0), MATCH(ORDERS!L$1, PRODUCT!$A$1:$G$1, 0))</f>
        <v>1108</v>
      </c>
      <c r="M329" s="12">
        <f t="shared" si="5"/>
        <v>5540</v>
      </c>
      <c r="N329" s="1" t="str">
        <f>_xlfn.XLOOKUP(ORDERS_TABLE[[#This Row],[CUSTOMER ID]],CUSTOMER!$A$1:$A$501,CUSTOMER!$J$1:$J$501,,0)</f>
        <v>Silver</v>
      </c>
      <c r="O329" s="37">
        <v>3520</v>
      </c>
      <c r="P329" s="39">
        <v>4145</v>
      </c>
    </row>
    <row r="330" spans="1:16" x14ac:dyDescent="0.3">
      <c r="A330" s="7" t="s">
        <v>1784</v>
      </c>
      <c r="B330" s="24">
        <v>45517</v>
      </c>
      <c r="C330" s="1" t="s">
        <v>794</v>
      </c>
      <c r="D330" s="1" t="s">
        <v>2285</v>
      </c>
      <c r="E330" s="1">
        <v>4</v>
      </c>
      <c r="F330" s="1" t="str">
        <f>_xlfn.XLOOKUP(C330,CUSTOMER!$A$1:$A$501,CUSTOMER!$B$1:$B$501,,0)</f>
        <v>Neha Verma</v>
      </c>
      <c r="G330" s="1" t="str">
        <f>_xlfn.XLOOKUP(C330,CUSTOMER!$A$1:$A$501,CUSTOMER!$E$1:$E$501,,0)</f>
        <v>customer257@example.com</v>
      </c>
      <c r="H330" s="1" t="str">
        <f>_xlfn.XLOOKUP(C330,CUSTOMER!$A$1:$A$501,CUSTOMER!$G$1:$G$501,,0)</f>
        <v>Mumbai</v>
      </c>
      <c r="I330" s="1" t="str">
        <f>INDEX(PRODUCT!$A$1:$G$501, MATCH(ORDERS!$D258, PRODUCT!$A$1:$A$501, 0), MATCH(ORDERS!I$1, PRODUCT!$A$1:$G$1, 0))</f>
        <v>Tablet</v>
      </c>
      <c r="J330" s="1" t="str">
        <f>INDEX(PRODUCT!$A$1:$G$501, MATCH(ORDERS!$D258, PRODUCT!$A$1:$A$501, 0), MATCH(ORDERS!J$1, PRODUCT!$A$1:$G$1, 0))</f>
        <v>NetBanking</v>
      </c>
      <c r="K330" s="1" t="str">
        <f>INDEX(PRODUCT!$A$1:$G$501, MATCH(ORDERS!$D258, PRODUCT!$A$1:$A$501, 0), MATCH(ORDERS!K$1, PRODUCT!$A$1:$G$1, 0))</f>
        <v>Female</v>
      </c>
      <c r="L330" s="10">
        <f>INDEX(PRODUCT!$A$1:$G$501, MATCH(ORDERS!$D258, PRODUCT!$A$1:$A$501, 0), MATCH(ORDERS!L$1, PRODUCT!$A$1:$G$1, 0))</f>
        <v>1167</v>
      </c>
      <c r="M330" s="12">
        <f t="shared" si="5"/>
        <v>4668</v>
      </c>
      <c r="N330" s="1" t="str">
        <f>_xlfn.XLOOKUP(ORDERS_TABLE[[#This Row],[CUSTOMER ID]],CUSTOMER!$A$1:$A$501,CUSTOMER!$J$1:$J$501,,0)</f>
        <v>Gold</v>
      </c>
      <c r="O330" s="37">
        <v>2760</v>
      </c>
      <c r="P330" s="39">
        <v>4095</v>
      </c>
    </row>
    <row r="331" spans="1:16" x14ac:dyDescent="0.3">
      <c r="A331" s="7" t="s">
        <v>1726</v>
      </c>
      <c r="B331" s="24">
        <v>45520</v>
      </c>
      <c r="C331" s="1" t="s">
        <v>620</v>
      </c>
      <c r="D331" s="1" t="s">
        <v>2227</v>
      </c>
      <c r="E331" s="1">
        <v>9</v>
      </c>
      <c r="F331" s="1" t="str">
        <f>_xlfn.XLOOKUP(C331,CUSTOMER!$A$1:$A$501,CUSTOMER!$B$1:$B$501,,0)</f>
        <v>Rakesh Parmar</v>
      </c>
      <c r="G331" s="1" t="str">
        <f>_xlfn.XLOOKUP(C331,CUSTOMER!$A$1:$A$501,CUSTOMER!$E$1:$E$501,,0)</f>
        <v>customer199@example.com</v>
      </c>
      <c r="H331" s="1" t="str">
        <f>_xlfn.XLOOKUP(C331,CUSTOMER!$A$1:$A$501,CUSTOMER!$G$1:$G$501,,0)</f>
        <v>Pune</v>
      </c>
      <c r="I331" s="1" t="str">
        <f>INDEX(PRODUCT!$A$1:$G$501, MATCH(ORDERS!$D200, PRODUCT!$A$1:$A$501, 0), MATCH(ORDERS!I$1, PRODUCT!$A$1:$G$1, 0))</f>
        <v>Laptop</v>
      </c>
      <c r="J331" s="1" t="str">
        <f>INDEX(PRODUCT!$A$1:$G$501, MATCH(ORDERS!$D200, PRODUCT!$A$1:$A$501, 0), MATCH(ORDERS!J$1, PRODUCT!$A$1:$G$1, 0))</f>
        <v>Card</v>
      </c>
      <c r="K331" s="1" t="str">
        <f>INDEX(PRODUCT!$A$1:$G$501, MATCH(ORDERS!$D200, PRODUCT!$A$1:$A$501, 0), MATCH(ORDERS!K$1, PRODUCT!$A$1:$G$1, 0))</f>
        <v>Female</v>
      </c>
      <c r="L331" s="10">
        <f>INDEX(PRODUCT!$A$1:$G$501, MATCH(ORDERS!$D200, PRODUCT!$A$1:$A$501, 0), MATCH(ORDERS!L$1, PRODUCT!$A$1:$G$1, 0))</f>
        <v>955</v>
      </c>
      <c r="M331" s="12">
        <f t="shared" si="5"/>
        <v>8595</v>
      </c>
      <c r="N331" s="1" t="str">
        <f>_xlfn.XLOOKUP(ORDERS_TABLE[[#This Row],[CUSTOMER ID]],CUSTOMER!$A$1:$A$501,CUSTOMER!$J$1:$J$501,,0)</f>
        <v>Gold</v>
      </c>
      <c r="O331" s="37">
        <v>4616</v>
      </c>
      <c r="P331" s="39">
        <v>4083</v>
      </c>
    </row>
    <row r="332" spans="1:16" x14ac:dyDescent="0.3">
      <c r="A332" s="7" t="s">
        <v>1910</v>
      </c>
      <c r="B332" s="24">
        <v>45522</v>
      </c>
      <c r="C332" s="1" t="s">
        <v>1172</v>
      </c>
      <c r="D332" s="1" t="s">
        <v>2411</v>
      </c>
      <c r="E332" s="1">
        <v>6</v>
      </c>
      <c r="F332" s="1" t="str">
        <f>_xlfn.XLOOKUP(C332,CUSTOMER!$A$1:$A$501,CUSTOMER!$B$1:$B$501,,0)</f>
        <v>Rakesh Bhandari</v>
      </c>
      <c r="G332" s="1" t="str">
        <f>_xlfn.XLOOKUP(C332,CUSTOMER!$A$1:$A$501,CUSTOMER!$E$1:$E$501,,0)</f>
        <v>customer383@example.com</v>
      </c>
      <c r="H332" s="1" t="str">
        <f>_xlfn.XLOOKUP(C332,CUSTOMER!$A$1:$A$501,CUSTOMER!$G$1:$G$501,,0)</f>
        <v>Hyderabad</v>
      </c>
      <c r="I332" s="1" t="str">
        <f>INDEX(PRODUCT!$A$1:$G$501, MATCH(ORDERS!$D384, PRODUCT!$A$1:$A$501, 0), MATCH(ORDERS!I$1, PRODUCT!$A$1:$G$1, 0))</f>
        <v>Mobile</v>
      </c>
      <c r="J332" s="1" t="str">
        <f>INDEX(PRODUCT!$A$1:$G$501, MATCH(ORDERS!$D384, PRODUCT!$A$1:$A$501, 0), MATCH(ORDERS!J$1, PRODUCT!$A$1:$G$1, 0))</f>
        <v>Card</v>
      </c>
      <c r="K332" s="1" t="str">
        <f>INDEX(PRODUCT!$A$1:$G$501, MATCH(ORDERS!$D384, PRODUCT!$A$1:$A$501, 0), MATCH(ORDERS!K$1, PRODUCT!$A$1:$G$1, 0))</f>
        <v>Male</v>
      </c>
      <c r="L332" s="10">
        <f>INDEX(PRODUCT!$A$1:$G$501, MATCH(ORDERS!$D384, PRODUCT!$A$1:$A$501, 0), MATCH(ORDERS!L$1, PRODUCT!$A$1:$G$1, 0))</f>
        <v>558</v>
      </c>
      <c r="M332" s="12">
        <f t="shared" si="5"/>
        <v>3348</v>
      </c>
      <c r="N332" s="1" t="str">
        <f>_xlfn.XLOOKUP(ORDERS_TABLE[[#This Row],[CUSTOMER ID]],CUSTOMER!$A$1:$A$501,CUSTOMER!$J$1:$J$501,,0)</f>
        <v>Bronze</v>
      </c>
      <c r="O332" s="37">
        <v>2754</v>
      </c>
      <c r="P332" s="39">
        <v>4007</v>
      </c>
    </row>
    <row r="333" spans="1:16" x14ac:dyDescent="0.3">
      <c r="A333" s="7" t="s">
        <v>1554</v>
      </c>
      <c r="B333" s="24">
        <v>45524</v>
      </c>
      <c r="C333" s="1" t="s">
        <v>104</v>
      </c>
      <c r="D333" s="1" t="s">
        <v>2055</v>
      </c>
      <c r="E333" s="1">
        <v>7</v>
      </c>
      <c r="F333" s="1" t="str">
        <f>_xlfn.XLOOKUP(C333,CUSTOMER!$A$1:$A$501,CUSTOMER!$B$1:$B$501,,0)</f>
        <v>Rajat Sengupta</v>
      </c>
      <c r="G333" s="1" t="str">
        <f>_xlfn.XLOOKUP(C333,CUSTOMER!$A$1:$A$501,CUSTOMER!$E$1:$E$501,,0)</f>
        <v>customer27@example.com</v>
      </c>
      <c r="H333" s="1" t="str">
        <f>_xlfn.XLOOKUP(C333,CUSTOMER!$A$1:$A$501,CUSTOMER!$G$1:$G$501,,0)</f>
        <v>Kolkata</v>
      </c>
      <c r="I333" s="1" t="str">
        <f>INDEX(PRODUCT!$A$1:$G$501, MATCH(ORDERS!$D28, PRODUCT!$A$1:$A$501, 0), MATCH(ORDERS!I$1, PRODUCT!$A$1:$G$1, 0))</f>
        <v>Smartwatch</v>
      </c>
      <c r="J333" s="1" t="str">
        <f>INDEX(PRODUCT!$A$1:$G$501, MATCH(ORDERS!$D28, PRODUCT!$A$1:$A$501, 0), MATCH(ORDERS!J$1, PRODUCT!$A$1:$G$1, 0))</f>
        <v>UPI</v>
      </c>
      <c r="K333" s="1" t="str">
        <f>INDEX(PRODUCT!$A$1:$G$501, MATCH(ORDERS!$D28, PRODUCT!$A$1:$A$501, 0), MATCH(ORDERS!K$1, PRODUCT!$A$1:$G$1, 0))</f>
        <v>Male</v>
      </c>
      <c r="L333" s="10">
        <f>INDEX(PRODUCT!$A$1:$G$501, MATCH(ORDERS!$D28, PRODUCT!$A$1:$A$501, 0), MATCH(ORDERS!L$1, PRODUCT!$A$1:$G$1, 0))</f>
        <v>670</v>
      </c>
      <c r="M333" s="12">
        <f t="shared" si="5"/>
        <v>4690</v>
      </c>
      <c r="N333" s="1" t="str">
        <f>_xlfn.XLOOKUP(ORDERS_TABLE[[#This Row],[CUSTOMER ID]],CUSTOMER!$A$1:$A$501,CUSTOMER!$J$1:$J$501,,0)</f>
        <v>Gold</v>
      </c>
      <c r="O333" s="37">
        <v>2177</v>
      </c>
      <c r="P333" s="39">
        <v>4429</v>
      </c>
    </row>
    <row r="334" spans="1:16" x14ac:dyDescent="0.3">
      <c r="A334" s="7" t="s">
        <v>1737</v>
      </c>
      <c r="B334" s="24">
        <v>45527</v>
      </c>
      <c r="C334" s="1" t="s">
        <v>653</v>
      </c>
      <c r="D334" s="1" t="s">
        <v>2238</v>
      </c>
      <c r="E334" s="1">
        <v>5</v>
      </c>
      <c r="F334" s="1" t="str">
        <f>_xlfn.XLOOKUP(C334,CUSTOMER!$A$1:$A$501,CUSTOMER!$B$1:$B$501,,0)</f>
        <v>Sakshi Saxena</v>
      </c>
      <c r="G334" s="1" t="str">
        <f>_xlfn.XLOOKUP(C334,CUSTOMER!$A$1:$A$501,CUSTOMER!$E$1:$E$501,,0)</f>
        <v>customer210@example.com</v>
      </c>
      <c r="H334" s="1" t="str">
        <f>_xlfn.XLOOKUP(C334,CUSTOMER!$A$1:$A$501,CUSTOMER!$G$1:$G$501,,0)</f>
        <v>Kolkata</v>
      </c>
      <c r="I334" s="1" t="str">
        <f>INDEX(PRODUCT!$A$1:$G$501, MATCH(ORDERS!$D211, PRODUCT!$A$1:$A$501, 0), MATCH(ORDERS!I$1, PRODUCT!$A$1:$G$1, 0))</f>
        <v>Tablet</v>
      </c>
      <c r="J334" s="1" t="str">
        <f>INDEX(PRODUCT!$A$1:$G$501, MATCH(ORDERS!$D211, PRODUCT!$A$1:$A$501, 0), MATCH(ORDERS!J$1, PRODUCT!$A$1:$G$1, 0))</f>
        <v>Cash</v>
      </c>
      <c r="K334" s="1" t="str">
        <f>INDEX(PRODUCT!$A$1:$G$501, MATCH(ORDERS!$D211, PRODUCT!$A$1:$A$501, 0), MATCH(ORDERS!K$1, PRODUCT!$A$1:$G$1, 0))</f>
        <v>Male</v>
      </c>
      <c r="L334" s="10">
        <f>INDEX(PRODUCT!$A$1:$G$501, MATCH(ORDERS!$D211, PRODUCT!$A$1:$A$501, 0), MATCH(ORDERS!L$1, PRODUCT!$A$1:$G$1, 0))</f>
        <v>428</v>
      </c>
      <c r="M334" s="12">
        <f t="shared" si="5"/>
        <v>2140</v>
      </c>
      <c r="N334" s="1" t="str">
        <f>_xlfn.XLOOKUP(ORDERS_TABLE[[#This Row],[CUSTOMER ID]],CUSTOMER!$A$1:$A$501,CUSTOMER!$J$1:$J$501,,0)</f>
        <v>Gold</v>
      </c>
      <c r="O334" s="37">
        <v>4037</v>
      </c>
      <c r="P334" s="39">
        <v>4358</v>
      </c>
    </row>
    <row r="335" spans="1:16" x14ac:dyDescent="0.3">
      <c r="A335" s="7" t="s">
        <v>1860</v>
      </c>
      <c r="B335" s="24">
        <v>45531</v>
      </c>
      <c r="C335" s="1" t="s">
        <v>1022</v>
      </c>
      <c r="D335" s="1" t="s">
        <v>2361</v>
      </c>
      <c r="E335" s="1">
        <v>6</v>
      </c>
      <c r="F335" s="1" t="str">
        <f>_xlfn.XLOOKUP(C335,CUSTOMER!$A$1:$A$501,CUSTOMER!$B$1:$B$501,,0)</f>
        <v>Pallavi Yadav</v>
      </c>
      <c r="G335" s="1" t="str">
        <f>_xlfn.XLOOKUP(C335,CUSTOMER!$A$1:$A$501,CUSTOMER!$E$1:$E$501,,0)</f>
        <v>customer333@example.com</v>
      </c>
      <c r="H335" s="1" t="str">
        <f>_xlfn.XLOOKUP(C335,CUSTOMER!$A$1:$A$501,CUSTOMER!$G$1:$G$501,,0)</f>
        <v>Pune</v>
      </c>
      <c r="I335" s="1" t="str">
        <f>INDEX(PRODUCT!$A$1:$G$501, MATCH(ORDERS!$D334, PRODUCT!$A$1:$A$501, 0), MATCH(ORDERS!I$1, PRODUCT!$A$1:$G$1, 0))</f>
        <v>Headphones</v>
      </c>
      <c r="J335" s="1" t="str">
        <f>INDEX(PRODUCT!$A$1:$G$501, MATCH(ORDERS!$D334, PRODUCT!$A$1:$A$501, 0), MATCH(ORDERS!J$1, PRODUCT!$A$1:$G$1, 0))</f>
        <v>NetBanking</v>
      </c>
      <c r="K335" s="1" t="str">
        <f>INDEX(PRODUCT!$A$1:$G$501, MATCH(ORDERS!$D334, PRODUCT!$A$1:$A$501, 0), MATCH(ORDERS!K$1, PRODUCT!$A$1:$G$1, 0))</f>
        <v>Female</v>
      </c>
      <c r="L335" s="10">
        <f>INDEX(PRODUCT!$A$1:$G$501, MATCH(ORDERS!$D334, PRODUCT!$A$1:$A$501, 0), MATCH(ORDERS!L$1, PRODUCT!$A$1:$G$1, 0))</f>
        <v>1453</v>
      </c>
      <c r="M335" s="12">
        <f t="shared" si="5"/>
        <v>8718</v>
      </c>
      <c r="N335" s="1" t="str">
        <f>_xlfn.XLOOKUP(ORDERS_TABLE[[#This Row],[CUSTOMER ID]],CUSTOMER!$A$1:$A$501,CUSTOMER!$J$1:$J$501,,0)</f>
        <v>Silver</v>
      </c>
      <c r="O335" s="37">
        <v>4739</v>
      </c>
      <c r="P335" s="39">
        <v>4200</v>
      </c>
    </row>
    <row r="336" spans="1:16" x14ac:dyDescent="0.3">
      <c r="A336" s="7" t="s">
        <v>1792</v>
      </c>
      <c r="B336" s="24">
        <v>45531</v>
      </c>
      <c r="C336" s="1" t="s">
        <v>818</v>
      </c>
      <c r="D336" s="1" t="s">
        <v>2293</v>
      </c>
      <c r="E336" s="1">
        <v>6</v>
      </c>
      <c r="F336" s="1" t="str">
        <f>_xlfn.XLOOKUP(C336,CUSTOMER!$A$1:$A$501,CUSTOMER!$B$1:$B$501,,0)</f>
        <v>Vaishnavi Mishra</v>
      </c>
      <c r="G336" s="1" t="str">
        <f>_xlfn.XLOOKUP(C336,CUSTOMER!$A$1:$A$501,CUSTOMER!$E$1:$E$501,,0)</f>
        <v>customer265@example.com</v>
      </c>
      <c r="H336" s="1" t="str">
        <f>_xlfn.XLOOKUP(C336,CUSTOMER!$A$1:$A$501,CUSTOMER!$G$1:$G$501,,0)</f>
        <v>Pune</v>
      </c>
      <c r="I336" s="1" t="str">
        <f>INDEX(PRODUCT!$A$1:$G$501, MATCH(ORDERS!$D266, PRODUCT!$A$1:$A$501, 0), MATCH(ORDERS!I$1, PRODUCT!$A$1:$G$1, 0))</f>
        <v>Headphones</v>
      </c>
      <c r="J336" s="1" t="str">
        <f>INDEX(PRODUCT!$A$1:$G$501, MATCH(ORDERS!$D266, PRODUCT!$A$1:$A$501, 0), MATCH(ORDERS!J$1, PRODUCT!$A$1:$G$1, 0))</f>
        <v>NetBanking</v>
      </c>
      <c r="K336" s="1" t="str">
        <f>INDEX(PRODUCT!$A$1:$G$501, MATCH(ORDERS!$D266, PRODUCT!$A$1:$A$501, 0), MATCH(ORDERS!K$1, PRODUCT!$A$1:$G$1, 0))</f>
        <v>Male</v>
      </c>
      <c r="L336" s="10">
        <f>INDEX(PRODUCT!$A$1:$G$501, MATCH(ORDERS!$D266, PRODUCT!$A$1:$A$501, 0), MATCH(ORDERS!L$1, PRODUCT!$A$1:$G$1, 0))</f>
        <v>1390</v>
      </c>
      <c r="M336" s="12">
        <f t="shared" si="5"/>
        <v>8340</v>
      </c>
      <c r="N336" s="1" t="str">
        <f>_xlfn.XLOOKUP(ORDERS_TABLE[[#This Row],[CUSTOMER ID]],CUSTOMER!$A$1:$A$501,CUSTOMER!$J$1:$J$501,,0)</f>
        <v>Bronze</v>
      </c>
      <c r="O336" s="37">
        <v>2411</v>
      </c>
      <c r="P336" s="39">
        <v>4219</v>
      </c>
    </row>
    <row r="337" spans="1:16" x14ac:dyDescent="0.3">
      <c r="A337" s="7" t="s">
        <v>1531</v>
      </c>
      <c r="B337" s="24">
        <v>45533</v>
      </c>
      <c r="C337" s="1" t="s">
        <v>28</v>
      </c>
      <c r="D337" s="1" t="s">
        <v>2032</v>
      </c>
      <c r="E337" s="1">
        <v>9</v>
      </c>
      <c r="F337" s="1" t="str">
        <f>_xlfn.XLOOKUP(C337,CUSTOMER!$A$1:$A$501,CUSTOMER!$B$1:$B$501,,0)</f>
        <v>Sachin Dubey</v>
      </c>
      <c r="G337" s="1" t="str">
        <f>_xlfn.XLOOKUP(C337,CUSTOMER!$A$1:$A$501,CUSTOMER!$E$1:$E$501,,0)</f>
        <v>customer4@example.com</v>
      </c>
      <c r="H337" s="1" t="str">
        <f>_xlfn.XLOOKUP(C337,CUSTOMER!$A$1:$A$501,CUSTOMER!$G$1:$G$501,,0)</f>
        <v>Hyderabad</v>
      </c>
      <c r="I337" s="1" t="str">
        <f>INDEX(PRODUCT!$A$1:$G$501, MATCH(ORDERS!$D5, PRODUCT!$A$1:$A$501, 0), MATCH(ORDERS!I$1, PRODUCT!$A$1:$G$1, 0))</f>
        <v>Tablet</v>
      </c>
      <c r="J337" s="1" t="str">
        <f>INDEX(PRODUCT!$A$1:$G$501, MATCH(ORDERS!$D5, PRODUCT!$A$1:$A$501, 0), MATCH(ORDERS!J$1, PRODUCT!$A$1:$G$1, 0))</f>
        <v>NetBanking</v>
      </c>
      <c r="K337" s="1" t="str">
        <f>INDEX(PRODUCT!$A$1:$G$501, MATCH(ORDERS!$D5, PRODUCT!$A$1:$A$501, 0), MATCH(ORDERS!K$1, PRODUCT!$A$1:$G$1, 0))</f>
        <v>Female</v>
      </c>
      <c r="L337" s="10">
        <f>INDEX(PRODUCT!$A$1:$G$501, MATCH(ORDERS!$D5, PRODUCT!$A$1:$A$501, 0), MATCH(ORDERS!L$1, PRODUCT!$A$1:$G$1, 0))</f>
        <v>455</v>
      </c>
      <c r="M337" s="12">
        <f t="shared" si="5"/>
        <v>4095</v>
      </c>
      <c r="N337" s="1" t="str">
        <f>_xlfn.XLOOKUP(ORDERS_TABLE[[#This Row],[CUSTOMER ID]],CUSTOMER!$A$1:$A$501,CUSTOMER!$J$1:$J$501,,0)</f>
        <v>Gold</v>
      </c>
      <c r="O337" s="37">
        <v>3347</v>
      </c>
      <c r="P337" s="39">
        <v>4453</v>
      </c>
    </row>
    <row r="338" spans="1:16" x14ac:dyDescent="0.3">
      <c r="A338" s="7" t="s">
        <v>1674</v>
      </c>
      <c r="B338" s="24">
        <v>45537</v>
      </c>
      <c r="C338" s="1" t="s">
        <v>464</v>
      </c>
      <c r="D338" s="1" t="s">
        <v>2175</v>
      </c>
      <c r="E338" s="1">
        <v>4</v>
      </c>
      <c r="F338" s="1" t="str">
        <f>_xlfn.XLOOKUP(C338,CUSTOMER!$A$1:$A$501,CUSTOMER!$B$1:$B$501,,0)</f>
        <v>Sachin Saha</v>
      </c>
      <c r="G338" s="1" t="str">
        <f>_xlfn.XLOOKUP(C338,CUSTOMER!$A$1:$A$501,CUSTOMER!$E$1:$E$501,,0)</f>
        <v>customer147@example.com</v>
      </c>
      <c r="H338" s="1" t="str">
        <f>_xlfn.XLOOKUP(C338,CUSTOMER!$A$1:$A$501,CUSTOMER!$G$1:$G$501,,0)</f>
        <v>Kolkata</v>
      </c>
      <c r="I338" s="1" t="str">
        <f>INDEX(PRODUCT!$A$1:$G$501, MATCH(ORDERS!$D148, PRODUCT!$A$1:$A$501, 0), MATCH(ORDERS!I$1, PRODUCT!$A$1:$G$1, 0))</f>
        <v>Smartwatch</v>
      </c>
      <c r="J338" s="1" t="str">
        <f>INDEX(PRODUCT!$A$1:$G$501, MATCH(ORDERS!$D148, PRODUCT!$A$1:$A$501, 0), MATCH(ORDERS!J$1, PRODUCT!$A$1:$G$1, 0))</f>
        <v>NetBanking</v>
      </c>
      <c r="K338" s="1" t="str">
        <f>INDEX(PRODUCT!$A$1:$G$501, MATCH(ORDERS!$D148, PRODUCT!$A$1:$A$501, 0), MATCH(ORDERS!K$1, PRODUCT!$A$1:$G$1, 0))</f>
        <v>Male</v>
      </c>
      <c r="L338" s="10">
        <f>INDEX(PRODUCT!$A$1:$G$501, MATCH(ORDERS!$D148, PRODUCT!$A$1:$A$501, 0), MATCH(ORDERS!L$1, PRODUCT!$A$1:$G$1, 0))</f>
        <v>1047</v>
      </c>
      <c r="M338" s="12">
        <f t="shared" si="5"/>
        <v>4188</v>
      </c>
      <c r="N338" s="1" t="str">
        <f>_xlfn.XLOOKUP(ORDERS_TABLE[[#This Row],[CUSTOMER ID]],CUSTOMER!$A$1:$A$501,CUSTOMER!$J$1:$J$501,,0)</f>
        <v>Gold</v>
      </c>
      <c r="O338" s="37">
        <v>4056</v>
      </c>
      <c r="P338" s="39">
        <v>4005</v>
      </c>
    </row>
    <row r="339" spans="1:16" x14ac:dyDescent="0.3">
      <c r="A339" s="7" t="s">
        <v>1562</v>
      </c>
      <c r="B339" s="24">
        <v>45537</v>
      </c>
      <c r="C339" s="1" t="s">
        <v>128</v>
      </c>
      <c r="D339" s="1" t="s">
        <v>2063</v>
      </c>
      <c r="E339" s="1">
        <v>5</v>
      </c>
      <c r="F339" s="1" t="str">
        <f>_xlfn.XLOOKUP(C339,CUSTOMER!$A$1:$A$501,CUSTOMER!$B$1:$B$501,,0)</f>
        <v>Radhika Solanki</v>
      </c>
      <c r="G339" s="1" t="str">
        <f>_xlfn.XLOOKUP(C339,CUSTOMER!$A$1:$A$501,CUSTOMER!$E$1:$E$501,,0)</f>
        <v>customer35@example.com</v>
      </c>
      <c r="H339" s="1" t="str">
        <f>_xlfn.XLOOKUP(C339,CUSTOMER!$A$1:$A$501,CUSTOMER!$G$1:$G$501,,0)</f>
        <v>Delhi</v>
      </c>
      <c r="I339" s="1" t="str">
        <f>INDEX(PRODUCT!$A$1:$G$501, MATCH(ORDERS!$D36, PRODUCT!$A$1:$A$501, 0), MATCH(ORDERS!I$1, PRODUCT!$A$1:$G$1, 0))</f>
        <v>Headphones</v>
      </c>
      <c r="J339" s="1" t="str">
        <f>INDEX(PRODUCT!$A$1:$G$501, MATCH(ORDERS!$D36, PRODUCT!$A$1:$A$501, 0), MATCH(ORDERS!J$1, PRODUCT!$A$1:$G$1, 0))</f>
        <v>Cash</v>
      </c>
      <c r="K339" s="1" t="str">
        <f>INDEX(PRODUCT!$A$1:$G$501, MATCH(ORDERS!$D36, PRODUCT!$A$1:$A$501, 0), MATCH(ORDERS!K$1, PRODUCT!$A$1:$G$1, 0))</f>
        <v>Male</v>
      </c>
      <c r="L339" s="10">
        <f>INDEX(PRODUCT!$A$1:$G$501, MATCH(ORDERS!$D36, PRODUCT!$A$1:$A$501, 0), MATCH(ORDERS!L$1, PRODUCT!$A$1:$G$1, 0))</f>
        <v>771</v>
      </c>
      <c r="M339" s="12">
        <f t="shared" si="5"/>
        <v>3855</v>
      </c>
      <c r="N339" s="1" t="str">
        <f>_xlfn.XLOOKUP(ORDERS_TABLE[[#This Row],[CUSTOMER ID]],CUSTOMER!$A$1:$A$501,CUSTOMER!$J$1:$J$501,,0)</f>
        <v>Bronze</v>
      </c>
      <c r="O339" s="37">
        <v>3373</v>
      </c>
      <c r="P339" s="39">
        <v>4285</v>
      </c>
    </row>
    <row r="340" spans="1:16" x14ac:dyDescent="0.3">
      <c r="A340" s="7" t="s">
        <v>1757</v>
      </c>
      <c r="B340" s="24">
        <v>45537</v>
      </c>
      <c r="C340" s="1" t="s">
        <v>713</v>
      </c>
      <c r="D340" s="1" t="s">
        <v>2258</v>
      </c>
      <c r="E340" s="1">
        <v>8</v>
      </c>
      <c r="F340" s="1" t="str">
        <f>_xlfn.XLOOKUP(C340,CUSTOMER!$A$1:$A$501,CUSTOMER!$B$1:$B$501,,0)</f>
        <v>Sumit Chopra</v>
      </c>
      <c r="G340" s="1" t="str">
        <f>_xlfn.XLOOKUP(C340,CUSTOMER!$A$1:$A$501,CUSTOMER!$E$1:$E$501,,0)</f>
        <v>customer230@example.com</v>
      </c>
      <c r="H340" s="1" t="str">
        <f>_xlfn.XLOOKUP(C340,CUSTOMER!$A$1:$A$501,CUSTOMER!$G$1:$G$501,,0)</f>
        <v>Bangalore</v>
      </c>
      <c r="I340" s="1" t="str">
        <f>INDEX(PRODUCT!$A$1:$G$501, MATCH(ORDERS!$D231, PRODUCT!$A$1:$A$501, 0), MATCH(ORDERS!I$1, PRODUCT!$A$1:$G$1, 0))</f>
        <v>Headphones</v>
      </c>
      <c r="J340" s="1" t="str">
        <f>INDEX(PRODUCT!$A$1:$G$501, MATCH(ORDERS!$D231, PRODUCT!$A$1:$A$501, 0), MATCH(ORDERS!J$1, PRODUCT!$A$1:$G$1, 0))</f>
        <v>Cash</v>
      </c>
      <c r="K340" s="1" t="str">
        <f>INDEX(PRODUCT!$A$1:$G$501, MATCH(ORDERS!$D231, PRODUCT!$A$1:$A$501, 0), MATCH(ORDERS!K$1, PRODUCT!$A$1:$G$1, 0))</f>
        <v>Male</v>
      </c>
      <c r="L340" s="10">
        <f>INDEX(PRODUCT!$A$1:$G$501, MATCH(ORDERS!$D231, PRODUCT!$A$1:$A$501, 0), MATCH(ORDERS!L$1, PRODUCT!$A$1:$G$1, 0))</f>
        <v>803</v>
      </c>
      <c r="M340" s="12">
        <f t="shared" si="5"/>
        <v>6424</v>
      </c>
      <c r="N340" s="1" t="str">
        <f>_xlfn.XLOOKUP(ORDERS_TABLE[[#This Row],[CUSTOMER ID]],CUSTOMER!$A$1:$A$501,CUSTOMER!$J$1:$J$501,,0)</f>
        <v>Bronze</v>
      </c>
      <c r="O340" s="37">
        <v>2665</v>
      </c>
      <c r="P340" s="39">
        <v>4207</v>
      </c>
    </row>
    <row r="341" spans="1:16" x14ac:dyDescent="0.3">
      <c r="A341" s="7" t="s">
        <v>1592</v>
      </c>
      <c r="B341" s="24">
        <v>45539</v>
      </c>
      <c r="C341" s="1" t="s">
        <v>218</v>
      </c>
      <c r="D341" s="1" t="s">
        <v>2093</v>
      </c>
      <c r="E341" s="1">
        <v>7</v>
      </c>
      <c r="F341" s="1" t="str">
        <f>_xlfn.XLOOKUP(C341,CUSTOMER!$A$1:$A$501,CUSTOMER!$B$1:$B$501,,0)</f>
        <v>Sunita Rao</v>
      </c>
      <c r="G341" s="1" t="str">
        <f>_xlfn.XLOOKUP(C341,CUSTOMER!$A$1:$A$501,CUSTOMER!$E$1:$E$501,,0)</f>
        <v>customer65@example.com</v>
      </c>
      <c r="H341" s="1" t="str">
        <f>_xlfn.XLOOKUP(C341,CUSTOMER!$A$1:$A$501,CUSTOMER!$G$1:$G$501,,0)</f>
        <v>Bangalore</v>
      </c>
      <c r="I341" s="1" t="str">
        <f>INDEX(PRODUCT!$A$1:$G$501, MATCH(ORDERS!$D66, PRODUCT!$A$1:$A$501, 0), MATCH(ORDERS!I$1, PRODUCT!$A$1:$G$1, 0))</f>
        <v>Tablet</v>
      </c>
      <c r="J341" s="1" t="str">
        <f>INDEX(PRODUCT!$A$1:$G$501, MATCH(ORDERS!$D66, PRODUCT!$A$1:$A$501, 0), MATCH(ORDERS!J$1, PRODUCT!$A$1:$G$1, 0))</f>
        <v>UPI</v>
      </c>
      <c r="K341" s="1" t="str">
        <f>INDEX(PRODUCT!$A$1:$G$501, MATCH(ORDERS!$D66, PRODUCT!$A$1:$A$501, 0), MATCH(ORDERS!K$1, PRODUCT!$A$1:$G$1, 0))</f>
        <v>Female</v>
      </c>
      <c r="L341" s="10">
        <f>INDEX(PRODUCT!$A$1:$G$501, MATCH(ORDERS!$D66, PRODUCT!$A$1:$A$501, 0), MATCH(ORDERS!L$1, PRODUCT!$A$1:$G$1, 0))</f>
        <v>1468</v>
      </c>
      <c r="M341" s="12">
        <f t="shared" si="5"/>
        <v>10276</v>
      </c>
      <c r="N341" s="1" t="str">
        <f>_xlfn.XLOOKUP(ORDERS_TABLE[[#This Row],[CUSTOMER ID]],CUSTOMER!$A$1:$A$501,CUSTOMER!$J$1:$J$501,,0)</f>
        <v>Silver</v>
      </c>
      <c r="O341" s="37">
        <v>4411</v>
      </c>
      <c r="P341" s="39">
        <v>4271</v>
      </c>
    </row>
    <row r="342" spans="1:16" x14ac:dyDescent="0.3">
      <c r="A342" s="7" t="s">
        <v>1856</v>
      </c>
      <c r="B342" s="24">
        <v>45541</v>
      </c>
      <c r="C342" s="1" t="s">
        <v>1010</v>
      </c>
      <c r="D342" s="1" t="s">
        <v>2357</v>
      </c>
      <c r="E342" s="1">
        <v>4</v>
      </c>
      <c r="F342" s="1" t="str">
        <f>_xlfn.XLOOKUP(C342,CUSTOMER!$A$1:$A$501,CUSTOMER!$B$1:$B$501,,0)</f>
        <v>Shalini Jha</v>
      </c>
      <c r="G342" s="1" t="str">
        <f>_xlfn.XLOOKUP(C342,CUSTOMER!$A$1:$A$501,CUSTOMER!$E$1:$E$501,,0)</f>
        <v>customer329@example.com</v>
      </c>
      <c r="H342" s="1" t="str">
        <f>_xlfn.XLOOKUP(C342,CUSTOMER!$A$1:$A$501,CUSTOMER!$G$1:$G$501,,0)</f>
        <v>Delhi</v>
      </c>
      <c r="I342" s="1" t="str">
        <f>INDEX(PRODUCT!$A$1:$G$501, MATCH(ORDERS!$D330, PRODUCT!$A$1:$A$501, 0), MATCH(ORDERS!I$1, PRODUCT!$A$1:$G$1, 0))</f>
        <v>Laptop</v>
      </c>
      <c r="J342" s="1" t="str">
        <f>INDEX(PRODUCT!$A$1:$G$501, MATCH(ORDERS!$D330, PRODUCT!$A$1:$A$501, 0), MATCH(ORDERS!J$1, PRODUCT!$A$1:$G$1, 0))</f>
        <v>Card</v>
      </c>
      <c r="K342" s="1" t="str">
        <f>INDEX(PRODUCT!$A$1:$G$501, MATCH(ORDERS!$D330, PRODUCT!$A$1:$A$501, 0), MATCH(ORDERS!K$1, PRODUCT!$A$1:$G$1, 0))</f>
        <v>Male</v>
      </c>
      <c r="L342" s="10">
        <f>INDEX(PRODUCT!$A$1:$G$501, MATCH(ORDERS!$D330, PRODUCT!$A$1:$A$501, 0), MATCH(ORDERS!L$1, PRODUCT!$A$1:$G$1, 0))</f>
        <v>1318</v>
      </c>
      <c r="M342" s="12">
        <f t="shared" si="5"/>
        <v>5272</v>
      </c>
      <c r="N342" s="1" t="str">
        <f>_xlfn.XLOOKUP(ORDERS_TABLE[[#This Row],[CUSTOMER ID]],CUSTOMER!$A$1:$A$501,CUSTOMER!$J$1:$J$501,,0)</f>
        <v>Gold</v>
      </c>
      <c r="O342" s="37">
        <v>2797</v>
      </c>
      <c r="P342" s="39">
        <v>4451</v>
      </c>
    </row>
    <row r="343" spans="1:16" x14ac:dyDescent="0.3">
      <c r="A343" s="7" t="s">
        <v>1549</v>
      </c>
      <c r="B343" s="24">
        <v>45542</v>
      </c>
      <c r="C343" s="1" t="s">
        <v>89</v>
      </c>
      <c r="D343" s="1" t="s">
        <v>2050</v>
      </c>
      <c r="E343" s="1">
        <v>4</v>
      </c>
      <c r="F343" s="1" t="str">
        <f>_xlfn.XLOOKUP(C343,CUSTOMER!$A$1:$A$501,CUSTOMER!$B$1:$B$501,,0)</f>
        <v>Anil Tyagi</v>
      </c>
      <c r="G343" s="1" t="str">
        <f>_xlfn.XLOOKUP(C343,CUSTOMER!$A$1:$A$501,CUSTOMER!$E$1:$E$501,,0)</f>
        <v>customer22@example.com</v>
      </c>
      <c r="H343" s="1" t="str">
        <f>_xlfn.XLOOKUP(C343,CUSTOMER!$A$1:$A$501,CUSTOMER!$G$1:$G$501,,0)</f>
        <v>Delhi</v>
      </c>
      <c r="I343" s="1" t="str">
        <f>INDEX(PRODUCT!$A$1:$G$501, MATCH(ORDERS!$D23, PRODUCT!$A$1:$A$501, 0), MATCH(ORDERS!I$1, PRODUCT!$A$1:$G$1, 0))</f>
        <v>Laptop</v>
      </c>
      <c r="J343" s="1" t="str">
        <f>INDEX(PRODUCT!$A$1:$G$501, MATCH(ORDERS!$D23, PRODUCT!$A$1:$A$501, 0), MATCH(ORDERS!J$1, PRODUCT!$A$1:$G$1, 0))</f>
        <v>Card</v>
      </c>
      <c r="K343" s="1" t="str">
        <f>INDEX(PRODUCT!$A$1:$G$501, MATCH(ORDERS!$D23, PRODUCT!$A$1:$A$501, 0), MATCH(ORDERS!K$1, PRODUCT!$A$1:$G$1, 0))</f>
        <v>Female</v>
      </c>
      <c r="L343" s="10">
        <f>INDEX(PRODUCT!$A$1:$G$501, MATCH(ORDERS!$D23, PRODUCT!$A$1:$A$501, 0), MATCH(ORDERS!L$1, PRODUCT!$A$1:$G$1, 0))</f>
        <v>663</v>
      </c>
      <c r="M343" s="12">
        <f t="shared" si="5"/>
        <v>2652</v>
      </c>
      <c r="N343" s="1" t="str">
        <f>_xlfn.XLOOKUP(ORDERS_TABLE[[#This Row],[CUSTOMER ID]],CUSTOMER!$A$1:$A$501,CUSTOMER!$J$1:$J$501,,0)</f>
        <v>Silver</v>
      </c>
      <c r="O343" s="37">
        <v>2061</v>
      </c>
      <c r="P343" s="39">
        <v>4382</v>
      </c>
    </row>
    <row r="344" spans="1:16" x14ac:dyDescent="0.3">
      <c r="A344" s="7" t="s">
        <v>1800</v>
      </c>
      <c r="B344" s="24">
        <v>45543</v>
      </c>
      <c r="C344" s="1" t="s">
        <v>842</v>
      </c>
      <c r="D344" s="1" t="s">
        <v>2301</v>
      </c>
      <c r="E344" s="1">
        <v>8</v>
      </c>
      <c r="F344" s="1" t="str">
        <f>_xlfn.XLOOKUP(C344,CUSTOMER!$A$1:$A$501,CUSTOMER!$B$1:$B$501,,0)</f>
        <v>Nikita Rao</v>
      </c>
      <c r="G344" s="1" t="str">
        <f>_xlfn.XLOOKUP(C344,CUSTOMER!$A$1:$A$501,CUSTOMER!$E$1:$E$501,,0)</f>
        <v>customer273@example.com</v>
      </c>
      <c r="H344" s="1" t="str">
        <f>_xlfn.XLOOKUP(C344,CUSTOMER!$A$1:$A$501,CUSTOMER!$G$1:$G$501,,0)</f>
        <v>Hyderabad</v>
      </c>
      <c r="I344" s="1" t="str">
        <f>INDEX(PRODUCT!$A$1:$G$501, MATCH(ORDERS!$D274, PRODUCT!$A$1:$A$501, 0), MATCH(ORDERS!I$1, PRODUCT!$A$1:$G$1, 0))</f>
        <v>Mobile</v>
      </c>
      <c r="J344" s="1" t="str">
        <f>INDEX(PRODUCT!$A$1:$G$501, MATCH(ORDERS!$D274, PRODUCT!$A$1:$A$501, 0), MATCH(ORDERS!J$1, PRODUCT!$A$1:$G$1, 0))</f>
        <v>Card</v>
      </c>
      <c r="K344" s="1" t="str">
        <f>INDEX(PRODUCT!$A$1:$G$501, MATCH(ORDERS!$D274, PRODUCT!$A$1:$A$501, 0), MATCH(ORDERS!K$1, PRODUCT!$A$1:$G$1, 0))</f>
        <v>Male</v>
      </c>
      <c r="L344" s="10">
        <f>INDEX(PRODUCT!$A$1:$G$501, MATCH(ORDERS!$D274, PRODUCT!$A$1:$A$501, 0), MATCH(ORDERS!L$1, PRODUCT!$A$1:$G$1, 0))</f>
        <v>172</v>
      </c>
      <c r="M344" s="12">
        <f t="shared" si="5"/>
        <v>1376</v>
      </c>
      <c r="N344" s="1" t="str">
        <f>_xlfn.XLOOKUP(ORDERS_TABLE[[#This Row],[CUSTOMER ID]],CUSTOMER!$A$1:$A$501,CUSTOMER!$J$1:$J$501,,0)</f>
        <v>Silver</v>
      </c>
      <c r="O344" s="37">
        <v>3389</v>
      </c>
      <c r="P344" s="39">
        <v>4433</v>
      </c>
    </row>
    <row r="345" spans="1:16" x14ac:dyDescent="0.3">
      <c r="A345" s="7" t="s">
        <v>1826</v>
      </c>
      <c r="B345" s="24">
        <v>45545</v>
      </c>
      <c r="C345" s="1" t="s">
        <v>920</v>
      </c>
      <c r="D345" s="1" t="s">
        <v>2327</v>
      </c>
      <c r="E345" s="1">
        <v>4</v>
      </c>
      <c r="F345" s="1" t="str">
        <f>_xlfn.XLOOKUP(C345,CUSTOMER!$A$1:$A$501,CUSTOMER!$B$1:$B$501,,0)</f>
        <v>Ayush Pawar</v>
      </c>
      <c r="G345" s="1" t="str">
        <f>_xlfn.XLOOKUP(C345,CUSTOMER!$A$1:$A$501,CUSTOMER!$E$1:$E$501,,0)</f>
        <v>customer299@example.com</v>
      </c>
      <c r="H345" s="1" t="str">
        <f>_xlfn.XLOOKUP(C345,CUSTOMER!$A$1:$A$501,CUSTOMER!$G$1:$G$501,,0)</f>
        <v>Hyderabad</v>
      </c>
      <c r="I345" s="1" t="str">
        <f>INDEX(PRODUCT!$A$1:$G$501, MATCH(ORDERS!$D300, PRODUCT!$A$1:$A$501, 0), MATCH(ORDERS!I$1, PRODUCT!$A$1:$G$1, 0))</f>
        <v>Laptop</v>
      </c>
      <c r="J345" s="1" t="str">
        <f>INDEX(PRODUCT!$A$1:$G$501, MATCH(ORDERS!$D300, PRODUCT!$A$1:$A$501, 0), MATCH(ORDERS!J$1, PRODUCT!$A$1:$G$1, 0))</f>
        <v>NetBanking</v>
      </c>
      <c r="K345" s="1" t="str">
        <f>INDEX(PRODUCT!$A$1:$G$501, MATCH(ORDERS!$D300, PRODUCT!$A$1:$A$501, 0), MATCH(ORDERS!K$1, PRODUCT!$A$1:$G$1, 0))</f>
        <v>Male</v>
      </c>
      <c r="L345" s="10">
        <f>INDEX(PRODUCT!$A$1:$G$501, MATCH(ORDERS!$D300, PRODUCT!$A$1:$A$501, 0), MATCH(ORDERS!L$1, PRODUCT!$A$1:$G$1, 0))</f>
        <v>1582</v>
      </c>
      <c r="M345" s="12">
        <f t="shared" si="5"/>
        <v>6328</v>
      </c>
      <c r="N345" s="1" t="str">
        <f>_xlfn.XLOOKUP(ORDERS_TABLE[[#This Row],[CUSTOMER ID]],CUSTOMER!$A$1:$A$501,CUSTOMER!$J$1:$J$501,,0)</f>
        <v>Gold</v>
      </c>
      <c r="O345" s="37">
        <v>3576</v>
      </c>
      <c r="P345" s="39">
        <v>4226</v>
      </c>
    </row>
    <row r="346" spans="1:16" x14ac:dyDescent="0.3">
      <c r="A346" s="7" t="s">
        <v>1838</v>
      </c>
      <c r="B346" s="24">
        <v>45546</v>
      </c>
      <c r="C346" s="1" t="s">
        <v>956</v>
      </c>
      <c r="D346" s="1" t="s">
        <v>2339</v>
      </c>
      <c r="E346" s="1">
        <v>6</v>
      </c>
      <c r="F346" s="1" t="str">
        <f>_xlfn.XLOOKUP(C346,CUSTOMER!$A$1:$A$501,CUSTOMER!$B$1:$B$501,,0)</f>
        <v>Diya Tripathi</v>
      </c>
      <c r="G346" s="1" t="str">
        <f>_xlfn.XLOOKUP(C346,CUSTOMER!$A$1:$A$501,CUSTOMER!$E$1:$E$501,,0)</f>
        <v>customer311@example.com</v>
      </c>
      <c r="H346" s="1" t="str">
        <f>_xlfn.XLOOKUP(C346,CUSTOMER!$A$1:$A$501,CUSTOMER!$G$1:$G$501,,0)</f>
        <v>Bangalore</v>
      </c>
      <c r="I346" s="1" t="str">
        <f>INDEX(PRODUCT!$A$1:$G$501, MATCH(ORDERS!$D312, PRODUCT!$A$1:$A$501, 0), MATCH(ORDERS!I$1, PRODUCT!$A$1:$G$1, 0))</f>
        <v>Smartwatch</v>
      </c>
      <c r="J346" s="1" t="str">
        <f>INDEX(PRODUCT!$A$1:$G$501, MATCH(ORDERS!$D312, PRODUCT!$A$1:$A$501, 0), MATCH(ORDERS!J$1, PRODUCT!$A$1:$G$1, 0))</f>
        <v>NetBanking</v>
      </c>
      <c r="K346" s="1" t="str">
        <f>INDEX(PRODUCT!$A$1:$G$501, MATCH(ORDERS!$D312, PRODUCT!$A$1:$A$501, 0), MATCH(ORDERS!K$1, PRODUCT!$A$1:$G$1, 0))</f>
        <v>Male</v>
      </c>
      <c r="L346" s="10">
        <f>INDEX(PRODUCT!$A$1:$G$501, MATCH(ORDERS!$D312, PRODUCT!$A$1:$A$501, 0), MATCH(ORDERS!L$1, PRODUCT!$A$1:$G$1, 0))</f>
        <v>1130</v>
      </c>
      <c r="M346" s="12">
        <f t="shared" si="5"/>
        <v>6780</v>
      </c>
      <c r="N346" s="1" t="str">
        <f>_xlfn.XLOOKUP(ORDERS_TABLE[[#This Row],[CUSTOMER ID]],CUSTOMER!$A$1:$A$501,CUSTOMER!$J$1:$J$501,,0)</f>
        <v>Gold</v>
      </c>
      <c r="O346" s="37">
        <v>2387</v>
      </c>
      <c r="P346" s="39">
        <v>4394</v>
      </c>
    </row>
    <row r="347" spans="1:16" x14ac:dyDescent="0.3">
      <c r="A347" s="7" t="s">
        <v>1703</v>
      </c>
      <c r="B347" s="24">
        <v>45547</v>
      </c>
      <c r="C347" s="1" t="s">
        <v>551</v>
      </c>
      <c r="D347" s="1" t="s">
        <v>2204</v>
      </c>
      <c r="E347" s="1">
        <v>10</v>
      </c>
      <c r="F347" s="1" t="str">
        <f>_xlfn.XLOOKUP(C347,CUSTOMER!$A$1:$A$501,CUSTOMER!$B$1:$B$501,,0)</f>
        <v>Ishaan Karan</v>
      </c>
      <c r="G347" s="1" t="str">
        <f>_xlfn.XLOOKUP(C347,CUSTOMER!$A$1:$A$501,CUSTOMER!$E$1:$E$501,,0)</f>
        <v>customer176@example.com</v>
      </c>
      <c r="H347" s="1" t="str">
        <f>_xlfn.XLOOKUP(C347,CUSTOMER!$A$1:$A$501,CUSTOMER!$G$1:$G$501,,0)</f>
        <v>Chennai</v>
      </c>
      <c r="I347" s="1" t="str">
        <f>INDEX(PRODUCT!$A$1:$G$501, MATCH(ORDERS!$D177, PRODUCT!$A$1:$A$501, 0), MATCH(ORDERS!I$1, PRODUCT!$A$1:$G$1, 0))</f>
        <v>Headphones</v>
      </c>
      <c r="J347" s="1" t="str">
        <f>INDEX(PRODUCT!$A$1:$G$501, MATCH(ORDERS!$D177, PRODUCT!$A$1:$A$501, 0), MATCH(ORDERS!J$1, PRODUCT!$A$1:$G$1, 0))</f>
        <v>Card</v>
      </c>
      <c r="K347" s="1" t="str">
        <f>INDEX(PRODUCT!$A$1:$G$501, MATCH(ORDERS!$D177, PRODUCT!$A$1:$A$501, 0), MATCH(ORDERS!K$1, PRODUCT!$A$1:$G$1, 0))</f>
        <v>Female</v>
      </c>
      <c r="L347" s="10">
        <f>INDEX(PRODUCT!$A$1:$G$501, MATCH(ORDERS!$D177, PRODUCT!$A$1:$A$501, 0), MATCH(ORDERS!L$1, PRODUCT!$A$1:$G$1, 0))</f>
        <v>1057</v>
      </c>
      <c r="M347" s="12">
        <f t="shared" si="5"/>
        <v>10570</v>
      </c>
      <c r="N347" s="1" t="str">
        <f>_xlfn.XLOOKUP(ORDERS_TABLE[[#This Row],[CUSTOMER ID]],CUSTOMER!$A$1:$A$501,CUSTOMER!$J$1:$J$501,,0)</f>
        <v>Gold</v>
      </c>
      <c r="O347" s="37">
        <v>4378</v>
      </c>
      <c r="P347" s="39">
        <v>4061</v>
      </c>
    </row>
    <row r="348" spans="1:16" x14ac:dyDescent="0.3">
      <c r="A348" s="7" t="s">
        <v>1636</v>
      </c>
      <c r="B348" s="24">
        <v>45550</v>
      </c>
      <c r="C348" s="1" t="s">
        <v>350</v>
      </c>
      <c r="D348" s="1" t="s">
        <v>2137</v>
      </c>
      <c r="E348" s="1">
        <v>4</v>
      </c>
      <c r="F348" s="1" t="str">
        <f>_xlfn.XLOOKUP(C348,CUSTOMER!$A$1:$A$501,CUSTOMER!$B$1:$B$501,,0)</f>
        <v>Pallavi Kulkarni</v>
      </c>
      <c r="G348" s="1" t="str">
        <f>_xlfn.XLOOKUP(C348,CUSTOMER!$A$1:$A$501,CUSTOMER!$E$1:$E$501,,0)</f>
        <v>customer109@example.com</v>
      </c>
      <c r="H348" s="1" t="str">
        <f>_xlfn.XLOOKUP(C348,CUSTOMER!$A$1:$A$501,CUSTOMER!$G$1:$G$501,,0)</f>
        <v>Kolkata</v>
      </c>
      <c r="I348" s="1" t="str">
        <f>INDEX(PRODUCT!$A$1:$G$501, MATCH(ORDERS!$D110, PRODUCT!$A$1:$A$501, 0), MATCH(ORDERS!I$1, PRODUCT!$A$1:$G$1, 0))</f>
        <v>Mobile</v>
      </c>
      <c r="J348" s="1" t="str">
        <f>INDEX(PRODUCT!$A$1:$G$501, MATCH(ORDERS!$D110, PRODUCT!$A$1:$A$501, 0), MATCH(ORDERS!J$1, PRODUCT!$A$1:$G$1, 0))</f>
        <v>UPI</v>
      </c>
      <c r="K348" s="1" t="str">
        <f>INDEX(PRODUCT!$A$1:$G$501, MATCH(ORDERS!$D110, PRODUCT!$A$1:$A$501, 0), MATCH(ORDERS!K$1, PRODUCT!$A$1:$G$1, 0))</f>
        <v>Male</v>
      </c>
      <c r="L348" s="10">
        <f>INDEX(PRODUCT!$A$1:$G$501, MATCH(ORDERS!$D110, PRODUCT!$A$1:$A$501, 0), MATCH(ORDERS!L$1, PRODUCT!$A$1:$G$1, 0))</f>
        <v>1613</v>
      </c>
      <c r="M348" s="12">
        <f t="shared" si="5"/>
        <v>6452</v>
      </c>
      <c r="N348" s="1" t="str">
        <f>_xlfn.XLOOKUP(ORDERS_TABLE[[#This Row],[CUSTOMER ID]],CUSTOMER!$A$1:$A$501,CUSTOMER!$J$1:$J$501,,0)</f>
        <v>Silver</v>
      </c>
      <c r="O348" s="37">
        <v>4919</v>
      </c>
      <c r="P348" s="39">
        <v>4266</v>
      </c>
    </row>
    <row r="349" spans="1:16" x14ac:dyDescent="0.3">
      <c r="A349" s="7" t="s">
        <v>1900</v>
      </c>
      <c r="B349" s="24">
        <v>45551</v>
      </c>
      <c r="C349" s="1" t="s">
        <v>1142</v>
      </c>
      <c r="D349" s="1" t="s">
        <v>2401</v>
      </c>
      <c r="E349" s="1">
        <v>4</v>
      </c>
      <c r="F349" s="1" t="str">
        <f>_xlfn.XLOOKUP(C349,CUSTOMER!$A$1:$A$501,CUSTOMER!$B$1:$B$501,,0)</f>
        <v>Shashank Bansal</v>
      </c>
      <c r="G349" s="1" t="str">
        <f>_xlfn.XLOOKUP(C349,CUSTOMER!$A$1:$A$501,CUSTOMER!$E$1:$E$501,,0)</f>
        <v>customer373@example.com</v>
      </c>
      <c r="H349" s="1" t="str">
        <f>_xlfn.XLOOKUP(C349,CUSTOMER!$A$1:$A$501,CUSTOMER!$G$1:$G$501,,0)</f>
        <v>Pune</v>
      </c>
      <c r="I349" s="1" t="str">
        <f>INDEX(PRODUCT!$A$1:$G$501, MATCH(ORDERS!$D374, PRODUCT!$A$1:$A$501, 0), MATCH(ORDERS!I$1, PRODUCT!$A$1:$G$1, 0))</f>
        <v>Smartwatch</v>
      </c>
      <c r="J349" s="1" t="str">
        <f>INDEX(PRODUCT!$A$1:$G$501, MATCH(ORDERS!$D374, PRODUCT!$A$1:$A$501, 0), MATCH(ORDERS!J$1, PRODUCT!$A$1:$G$1, 0))</f>
        <v>Cash</v>
      </c>
      <c r="K349" s="1" t="str">
        <f>INDEX(PRODUCT!$A$1:$G$501, MATCH(ORDERS!$D374, PRODUCT!$A$1:$A$501, 0), MATCH(ORDERS!K$1, PRODUCT!$A$1:$G$1, 0))</f>
        <v>Female</v>
      </c>
      <c r="L349" s="10">
        <f>INDEX(PRODUCT!$A$1:$G$501, MATCH(ORDERS!$D374, PRODUCT!$A$1:$A$501, 0), MATCH(ORDERS!L$1, PRODUCT!$A$1:$G$1, 0))</f>
        <v>1578</v>
      </c>
      <c r="M349" s="12">
        <f t="shared" si="5"/>
        <v>6312</v>
      </c>
      <c r="N349" s="1" t="str">
        <f>_xlfn.XLOOKUP(ORDERS_TABLE[[#This Row],[CUSTOMER ID]],CUSTOMER!$A$1:$A$501,CUSTOMER!$J$1:$J$501,,0)</f>
        <v>Silver</v>
      </c>
      <c r="O349" s="37">
        <v>3446</v>
      </c>
      <c r="P349" s="39">
        <v>4187</v>
      </c>
    </row>
    <row r="350" spans="1:16" x14ac:dyDescent="0.3">
      <c r="A350" s="7" t="s">
        <v>1923</v>
      </c>
      <c r="B350" s="24">
        <v>45555</v>
      </c>
      <c r="C350" s="1" t="s">
        <v>1211</v>
      </c>
      <c r="D350" s="1" t="s">
        <v>2424</v>
      </c>
      <c r="E350" s="1">
        <v>5</v>
      </c>
      <c r="F350" s="1" t="str">
        <f>_xlfn.XLOOKUP(C350,CUSTOMER!$A$1:$A$501,CUSTOMER!$B$1:$B$501,,0)</f>
        <v>Anushka Shinde</v>
      </c>
      <c r="G350" s="1" t="str">
        <f>_xlfn.XLOOKUP(C350,CUSTOMER!$A$1:$A$501,CUSTOMER!$E$1:$E$501,,0)</f>
        <v>customer396@example.com</v>
      </c>
      <c r="H350" s="1" t="str">
        <f>_xlfn.XLOOKUP(C350,CUSTOMER!$A$1:$A$501,CUSTOMER!$G$1:$G$501,,0)</f>
        <v>Mumbai</v>
      </c>
      <c r="I350" s="1" t="str">
        <f>INDEX(PRODUCT!$A$1:$G$501, MATCH(ORDERS!$D397, PRODUCT!$A$1:$A$501, 0), MATCH(ORDERS!I$1, PRODUCT!$A$1:$G$1, 0))</f>
        <v>Laptop</v>
      </c>
      <c r="J350" s="1" t="str">
        <f>INDEX(PRODUCT!$A$1:$G$501, MATCH(ORDERS!$D397, PRODUCT!$A$1:$A$501, 0), MATCH(ORDERS!J$1, PRODUCT!$A$1:$G$1, 0))</f>
        <v>NetBanking</v>
      </c>
      <c r="K350" s="1" t="str">
        <f>INDEX(PRODUCT!$A$1:$G$501, MATCH(ORDERS!$D397, PRODUCT!$A$1:$A$501, 0), MATCH(ORDERS!K$1, PRODUCT!$A$1:$G$1, 0))</f>
        <v>Male</v>
      </c>
      <c r="L350" s="10">
        <f>INDEX(PRODUCT!$A$1:$G$501, MATCH(ORDERS!$D397, PRODUCT!$A$1:$A$501, 0), MATCH(ORDERS!L$1, PRODUCT!$A$1:$G$1, 0))</f>
        <v>880</v>
      </c>
      <c r="M350" s="12">
        <f t="shared" si="5"/>
        <v>4400</v>
      </c>
      <c r="N350" s="1" t="str">
        <f>_xlfn.XLOOKUP(ORDERS_TABLE[[#This Row],[CUSTOMER ID]],CUSTOMER!$A$1:$A$501,CUSTOMER!$J$1:$J$501,,0)</f>
        <v>Bronze</v>
      </c>
      <c r="O350" s="37">
        <v>4380</v>
      </c>
      <c r="P350" s="39">
        <v>4343</v>
      </c>
    </row>
    <row r="351" spans="1:16" x14ac:dyDescent="0.3">
      <c r="A351" s="7" t="s">
        <v>1648</v>
      </c>
      <c r="B351" s="24">
        <v>45556</v>
      </c>
      <c r="C351" s="1" t="s">
        <v>386</v>
      </c>
      <c r="D351" s="1" t="s">
        <v>2149</v>
      </c>
      <c r="E351" s="1">
        <v>4</v>
      </c>
      <c r="F351" s="1" t="str">
        <f>_xlfn.XLOOKUP(C351,CUSTOMER!$A$1:$A$501,CUSTOMER!$B$1:$B$501,,0)</f>
        <v>Sandeep Upadhyay</v>
      </c>
      <c r="G351" s="1" t="str">
        <f>_xlfn.XLOOKUP(C351,CUSTOMER!$A$1:$A$501,CUSTOMER!$E$1:$E$501,,0)</f>
        <v>customer121@example.com</v>
      </c>
      <c r="H351" s="1" t="str">
        <f>_xlfn.XLOOKUP(C351,CUSTOMER!$A$1:$A$501,CUSTOMER!$G$1:$G$501,,0)</f>
        <v>Pune</v>
      </c>
      <c r="I351" s="1" t="str">
        <f>INDEX(PRODUCT!$A$1:$G$501, MATCH(ORDERS!$D122, PRODUCT!$A$1:$A$501, 0), MATCH(ORDERS!I$1, PRODUCT!$A$1:$G$1, 0))</f>
        <v>Mobile</v>
      </c>
      <c r="J351" s="1" t="str">
        <f>INDEX(PRODUCT!$A$1:$G$501, MATCH(ORDERS!$D122, PRODUCT!$A$1:$A$501, 0), MATCH(ORDERS!J$1, PRODUCT!$A$1:$G$1, 0))</f>
        <v>UPI</v>
      </c>
      <c r="K351" s="1" t="str">
        <f>INDEX(PRODUCT!$A$1:$G$501, MATCH(ORDERS!$D122, PRODUCT!$A$1:$A$501, 0), MATCH(ORDERS!K$1, PRODUCT!$A$1:$G$1, 0))</f>
        <v>Male</v>
      </c>
      <c r="L351" s="10">
        <f>INDEX(PRODUCT!$A$1:$G$501, MATCH(ORDERS!$D122, PRODUCT!$A$1:$A$501, 0), MATCH(ORDERS!L$1, PRODUCT!$A$1:$G$1, 0))</f>
        <v>1275</v>
      </c>
      <c r="M351" s="12">
        <f t="shared" si="5"/>
        <v>5100</v>
      </c>
      <c r="N351" s="1" t="str">
        <f>_xlfn.XLOOKUP(ORDERS_TABLE[[#This Row],[CUSTOMER ID]],CUSTOMER!$A$1:$A$501,CUSTOMER!$J$1:$J$501,,0)</f>
        <v>Gold</v>
      </c>
      <c r="O351" s="37">
        <v>2699</v>
      </c>
      <c r="P351" s="39">
        <v>4430</v>
      </c>
    </row>
    <row r="352" spans="1:16" x14ac:dyDescent="0.3">
      <c r="A352" s="7" t="s">
        <v>1979</v>
      </c>
      <c r="B352" s="24">
        <v>45558</v>
      </c>
      <c r="C352" s="1" t="s">
        <v>1379</v>
      </c>
      <c r="D352" s="1" t="s">
        <v>2480</v>
      </c>
      <c r="E352" s="1">
        <v>7</v>
      </c>
      <c r="F352" s="1" t="str">
        <f>_xlfn.XLOOKUP(C352,CUSTOMER!$A$1:$A$501,CUSTOMER!$B$1:$B$501,,0)</f>
        <v>Neelam Bhowmick</v>
      </c>
      <c r="G352" s="1" t="str">
        <f>_xlfn.XLOOKUP(C352,CUSTOMER!$A$1:$A$501,CUSTOMER!$E$1:$E$501,,0)</f>
        <v>customer452@example.com</v>
      </c>
      <c r="H352" s="1" t="str">
        <f>_xlfn.XLOOKUP(C352,CUSTOMER!$A$1:$A$501,CUSTOMER!$G$1:$G$501,,0)</f>
        <v>Delhi</v>
      </c>
      <c r="I352" s="1" t="str">
        <f>INDEX(PRODUCT!$A$1:$G$501, MATCH(ORDERS!$D453, PRODUCT!$A$1:$A$501, 0), MATCH(ORDERS!I$1, PRODUCT!$A$1:$G$1, 0))</f>
        <v>Smartwatch</v>
      </c>
      <c r="J352" s="1" t="str">
        <f>INDEX(PRODUCT!$A$1:$G$501, MATCH(ORDERS!$D453, PRODUCT!$A$1:$A$501, 0), MATCH(ORDERS!J$1, PRODUCT!$A$1:$G$1, 0))</f>
        <v>Card</v>
      </c>
      <c r="K352" s="1" t="str">
        <f>INDEX(PRODUCT!$A$1:$G$501, MATCH(ORDERS!$D453, PRODUCT!$A$1:$A$501, 0), MATCH(ORDERS!K$1, PRODUCT!$A$1:$G$1, 0))</f>
        <v>Male</v>
      </c>
      <c r="L352" s="10">
        <f>INDEX(PRODUCT!$A$1:$G$501, MATCH(ORDERS!$D453, PRODUCT!$A$1:$A$501, 0), MATCH(ORDERS!L$1, PRODUCT!$A$1:$G$1, 0))</f>
        <v>1150</v>
      </c>
      <c r="M352" s="12">
        <f t="shared" si="5"/>
        <v>8050</v>
      </c>
      <c r="N352" s="1" t="str">
        <f>_xlfn.XLOOKUP(ORDERS_TABLE[[#This Row],[CUSTOMER ID]],CUSTOMER!$A$1:$A$501,CUSTOMER!$J$1:$J$501,,0)</f>
        <v>Bronze</v>
      </c>
      <c r="O352" s="37">
        <v>2454</v>
      </c>
      <c r="P352" s="39">
        <v>4455</v>
      </c>
    </row>
    <row r="353" spans="1:16" x14ac:dyDescent="0.3">
      <c r="A353" s="7" t="s">
        <v>1719</v>
      </c>
      <c r="B353" s="24">
        <v>45558</v>
      </c>
      <c r="C353" s="1" t="s">
        <v>599</v>
      </c>
      <c r="D353" s="1" t="s">
        <v>2220</v>
      </c>
      <c r="E353" s="1">
        <v>7</v>
      </c>
      <c r="F353" s="1" t="str">
        <f>_xlfn.XLOOKUP(C353,CUSTOMER!$A$1:$A$501,CUSTOMER!$B$1:$B$501,,0)</f>
        <v>Shalini Malhotra</v>
      </c>
      <c r="G353" s="1" t="str">
        <f>_xlfn.XLOOKUP(C353,CUSTOMER!$A$1:$A$501,CUSTOMER!$E$1:$E$501,,0)</f>
        <v>customer192@example.com</v>
      </c>
      <c r="H353" s="1" t="str">
        <f>_xlfn.XLOOKUP(C353,CUSTOMER!$A$1:$A$501,CUSTOMER!$G$1:$G$501,,0)</f>
        <v>Pune</v>
      </c>
      <c r="I353" s="1" t="str">
        <f>INDEX(PRODUCT!$A$1:$G$501, MATCH(ORDERS!$D193, PRODUCT!$A$1:$A$501, 0), MATCH(ORDERS!I$1, PRODUCT!$A$1:$G$1, 0))</f>
        <v>Tablet</v>
      </c>
      <c r="J353" s="1" t="str">
        <f>INDEX(PRODUCT!$A$1:$G$501, MATCH(ORDERS!$D193, PRODUCT!$A$1:$A$501, 0), MATCH(ORDERS!J$1, PRODUCT!$A$1:$G$1, 0))</f>
        <v>Card</v>
      </c>
      <c r="K353" s="1" t="str">
        <f>INDEX(PRODUCT!$A$1:$G$501, MATCH(ORDERS!$D193, PRODUCT!$A$1:$A$501, 0), MATCH(ORDERS!K$1, PRODUCT!$A$1:$G$1, 0))</f>
        <v>Female</v>
      </c>
      <c r="L353" s="10">
        <f>INDEX(PRODUCT!$A$1:$G$501, MATCH(ORDERS!$D193, PRODUCT!$A$1:$A$501, 0), MATCH(ORDERS!L$1, PRODUCT!$A$1:$G$1, 0))</f>
        <v>1424</v>
      </c>
      <c r="M353" s="12">
        <f t="shared" si="5"/>
        <v>9968</v>
      </c>
      <c r="N353" s="1" t="str">
        <f>_xlfn.XLOOKUP(ORDERS_TABLE[[#This Row],[CUSTOMER ID]],CUSTOMER!$A$1:$A$501,CUSTOMER!$J$1:$J$501,,0)</f>
        <v>Bronze</v>
      </c>
      <c r="O353" s="37">
        <v>3247</v>
      </c>
      <c r="P353" s="39">
        <v>4431</v>
      </c>
    </row>
    <row r="354" spans="1:16" x14ac:dyDescent="0.3">
      <c r="A354" s="7" t="s">
        <v>1872</v>
      </c>
      <c r="B354" s="24">
        <v>45564</v>
      </c>
      <c r="C354" s="1" t="s">
        <v>1058</v>
      </c>
      <c r="D354" s="1" t="s">
        <v>2373</v>
      </c>
      <c r="E354" s="1">
        <v>7</v>
      </c>
      <c r="F354" s="1" t="str">
        <f>_xlfn.XLOOKUP(C354,CUSTOMER!$A$1:$A$501,CUSTOMER!$B$1:$B$501,,0)</f>
        <v>Aarav Mundra</v>
      </c>
      <c r="G354" s="1" t="str">
        <f>_xlfn.XLOOKUP(C354,CUSTOMER!$A$1:$A$501,CUSTOMER!$E$1:$E$501,,0)</f>
        <v>customer345@example.com</v>
      </c>
      <c r="H354" s="1" t="str">
        <f>_xlfn.XLOOKUP(C354,CUSTOMER!$A$1:$A$501,CUSTOMER!$G$1:$G$501,,0)</f>
        <v>Chennai</v>
      </c>
      <c r="I354" s="1" t="str">
        <f>INDEX(PRODUCT!$A$1:$G$501, MATCH(ORDERS!$D346, PRODUCT!$A$1:$A$501, 0), MATCH(ORDERS!I$1, PRODUCT!$A$1:$G$1, 0))</f>
        <v>Laptop</v>
      </c>
      <c r="J354" s="1" t="str">
        <f>INDEX(PRODUCT!$A$1:$G$501, MATCH(ORDERS!$D346, PRODUCT!$A$1:$A$501, 0), MATCH(ORDERS!J$1, PRODUCT!$A$1:$G$1, 0))</f>
        <v>Card</v>
      </c>
      <c r="K354" s="1" t="str">
        <f>INDEX(PRODUCT!$A$1:$G$501, MATCH(ORDERS!$D346, PRODUCT!$A$1:$A$501, 0), MATCH(ORDERS!K$1, PRODUCT!$A$1:$G$1, 0))</f>
        <v>Female</v>
      </c>
      <c r="L354" s="10">
        <f>INDEX(PRODUCT!$A$1:$G$501, MATCH(ORDERS!$D346, PRODUCT!$A$1:$A$501, 0), MATCH(ORDERS!L$1, PRODUCT!$A$1:$G$1, 0))</f>
        <v>1694</v>
      </c>
      <c r="M354" s="12">
        <f t="shared" si="5"/>
        <v>11858</v>
      </c>
      <c r="N354" s="1" t="str">
        <f>_xlfn.XLOOKUP(ORDERS_TABLE[[#This Row],[CUSTOMER ID]],CUSTOMER!$A$1:$A$501,CUSTOMER!$J$1:$J$501,,0)</f>
        <v>Silver</v>
      </c>
      <c r="O354" s="37">
        <v>3173</v>
      </c>
      <c r="P354" s="39">
        <v>4390</v>
      </c>
    </row>
    <row r="355" spans="1:16" x14ac:dyDescent="0.3">
      <c r="A355" s="7" t="s">
        <v>1603</v>
      </c>
      <c r="B355" s="24">
        <v>45570</v>
      </c>
      <c r="C355" s="1" t="s">
        <v>251</v>
      </c>
      <c r="D355" s="1" t="s">
        <v>2104</v>
      </c>
      <c r="E355" s="1">
        <v>5</v>
      </c>
      <c r="F355" s="1" t="str">
        <f>_xlfn.XLOOKUP(C355,CUSTOMER!$A$1:$A$501,CUSTOMER!$B$1:$B$501,,0)</f>
        <v>Raj Desai</v>
      </c>
      <c r="G355" s="1" t="str">
        <f>_xlfn.XLOOKUP(C355,CUSTOMER!$A$1:$A$501,CUSTOMER!$E$1:$E$501,,0)</f>
        <v>customer76@example.com</v>
      </c>
      <c r="H355" s="1" t="str">
        <f>_xlfn.XLOOKUP(C355,CUSTOMER!$A$1:$A$501,CUSTOMER!$G$1:$G$501,,0)</f>
        <v>Hyderabad</v>
      </c>
      <c r="I355" s="1" t="str">
        <f>INDEX(PRODUCT!$A$1:$G$501, MATCH(ORDERS!$D77, PRODUCT!$A$1:$A$501, 0), MATCH(ORDERS!I$1, PRODUCT!$A$1:$G$1, 0))</f>
        <v>Headphones</v>
      </c>
      <c r="J355" s="1" t="str">
        <f>INDEX(PRODUCT!$A$1:$G$501, MATCH(ORDERS!$D77, PRODUCT!$A$1:$A$501, 0), MATCH(ORDERS!J$1, PRODUCT!$A$1:$G$1, 0))</f>
        <v>Cash</v>
      </c>
      <c r="K355" s="1" t="str">
        <f>INDEX(PRODUCT!$A$1:$G$501, MATCH(ORDERS!$D77, PRODUCT!$A$1:$A$501, 0), MATCH(ORDERS!K$1, PRODUCT!$A$1:$G$1, 0))</f>
        <v>Female</v>
      </c>
      <c r="L355" s="10">
        <f>INDEX(PRODUCT!$A$1:$G$501, MATCH(ORDERS!$D77, PRODUCT!$A$1:$A$501, 0), MATCH(ORDERS!L$1, PRODUCT!$A$1:$G$1, 0))</f>
        <v>982</v>
      </c>
      <c r="M355" s="12">
        <f t="shared" si="5"/>
        <v>4910</v>
      </c>
      <c r="N355" s="1" t="str">
        <f>_xlfn.XLOOKUP(ORDERS_TABLE[[#This Row],[CUSTOMER ID]],CUSTOMER!$A$1:$A$501,CUSTOMER!$J$1:$J$501,,0)</f>
        <v>Gold</v>
      </c>
      <c r="O355" s="37">
        <v>4116</v>
      </c>
      <c r="P355" s="39">
        <v>4168</v>
      </c>
    </row>
    <row r="356" spans="1:16" x14ac:dyDescent="0.3">
      <c r="A356" s="7" t="s">
        <v>1857</v>
      </c>
      <c r="B356" s="24">
        <v>45580</v>
      </c>
      <c r="C356" s="1" t="s">
        <v>1013</v>
      </c>
      <c r="D356" s="1" t="s">
        <v>2358</v>
      </c>
      <c r="E356" s="1">
        <v>10</v>
      </c>
      <c r="F356" s="1" t="str">
        <f>_xlfn.XLOOKUP(C356,CUSTOMER!$A$1:$A$501,CUSTOMER!$B$1:$B$501,,0)</f>
        <v>Siddharth Iyengar</v>
      </c>
      <c r="G356" s="1" t="str">
        <f>_xlfn.XLOOKUP(C356,CUSTOMER!$A$1:$A$501,CUSTOMER!$E$1:$E$501,,0)</f>
        <v>customer330@example.com</v>
      </c>
      <c r="H356" s="1" t="str">
        <f>_xlfn.XLOOKUP(C356,CUSTOMER!$A$1:$A$501,CUSTOMER!$G$1:$G$501,,0)</f>
        <v>Bangalore</v>
      </c>
      <c r="I356" s="1" t="str">
        <f>INDEX(PRODUCT!$A$1:$G$501, MATCH(ORDERS!$D331, PRODUCT!$A$1:$A$501, 0), MATCH(ORDERS!I$1, PRODUCT!$A$1:$G$1, 0))</f>
        <v>Smartwatch</v>
      </c>
      <c r="J356" s="1" t="str">
        <f>INDEX(PRODUCT!$A$1:$G$501, MATCH(ORDERS!$D331, PRODUCT!$A$1:$A$501, 0), MATCH(ORDERS!J$1, PRODUCT!$A$1:$G$1, 0))</f>
        <v>Card</v>
      </c>
      <c r="K356" s="1" t="str">
        <f>INDEX(PRODUCT!$A$1:$G$501, MATCH(ORDERS!$D331, PRODUCT!$A$1:$A$501, 0), MATCH(ORDERS!K$1, PRODUCT!$A$1:$G$1, 0))</f>
        <v>Female</v>
      </c>
      <c r="L356" s="10">
        <f>INDEX(PRODUCT!$A$1:$G$501, MATCH(ORDERS!$D331, PRODUCT!$A$1:$A$501, 0), MATCH(ORDERS!L$1, PRODUCT!$A$1:$G$1, 0))</f>
        <v>871</v>
      </c>
      <c r="M356" s="12">
        <f t="shared" si="5"/>
        <v>8710</v>
      </c>
      <c r="N356" s="1" t="str">
        <f>_xlfn.XLOOKUP(ORDERS_TABLE[[#This Row],[CUSTOMER ID]],CUSTOMER!$A$1:$A$501,CUSTOMER!$J$1:$J$501,,0)</f>
        <v>Silver</v>
      </c>
      <c r="O356" s="37">
        <v>4189</v>
      </c>
      <c r="P356" s="39">
        <v>4149</v>
      </c>
    </row>
    <row r="357" spans="1:16" x14ac:dyDescent="0.3">
      <c r="A357" s="7" t="s">
        <v>1577</v>
      </c>
      <c r="B357" s="24">
        <v>45581</v>
      </c>
      <c r="C357" s="1" t="s">
        <v>173</v>
      </c>
      <c r="D357" s="1" t="s">
        <v>2078</v>
      </c>
      <c r="E357" s="1">
        <v>8</v>
      </c>
      <c r="F357" s="1" t="str">
        <f>_xlfn.XLOOKUP(C357,CUSTOMER!$A$1:$A$501,CUSTOMER!$B$1:$B$501,,0)</f>
        <v>Gauri Nagar</v>
      </c>
      <c r="G357" s="1" t="str">
        <f>_xlfn.XLOOKUP(C357,CUSTOMER!$A$1:$A$501,CUSTOMER!$E$1:$E$501,,0)</f>
        <v>customer50@example.com</v>
      </c>
      <c r="H357" s="1" t="str">
        <f>_xlfn.XLOOKUP(C357,CUSTOMER!$A$1:$A$501,CUSTOMER!$G$1:$G$501,,0)</f>
        <v>Chennai</v>
      </c>
      <c r="I357" s="1" t="str">
        <f>INDEX(PRODUCT!$A$1:$G$501, MATCH(ORDERS!$D51, PRODUCT!$A$1:$A$501, 0), MATCH(ORDERS!I$1, PRODUCT!$A$1:$G$1, 0))</f>
        <v>Laptop</v>
      </c>
      <c r="J357" s="1" t="str">
        <f>INDEX(PRODUCT!$A$1:$G$501, MATCH(ORDERS!$D51, PRODUCT!$A$1:$A$501, 0), MATCH(ORDERS!J$1, PRODUCT!$A$1:$G$1, 0))</f>
        <v>Cash</v>
      </c>
      <c r="K357" s="1" t="str">
        <f>INDEX(PRODUCT!$A$1:$G$501, MATCH(ORDERS!$D51, PRODUCT!$A$1:$A$501, 0), MATCH(ORDERS!K$1, PRODUCT!$A$1:$G$1, 0))</f>
        <v>Female</v>
      </c>
      <c r="L357" s="10">
        <f>INDEX(PRODUCT!$A$1:$G$501, MATCH(ORDERS!$D51, PRODUCT!$A$1:$A$501, 0), MATCH(ORDERS!L$1, PRODUCT!$A$1:$G$1, 0))</f>
        <v>232</v>
      </c>
      <c r="M357" s="12">
        <f t="shared" si="5"/>
        <v>1856</v>
      </c>
      <c r="N357" s="1" t="str">
        <f>_xlfn.XLOOKUP(ORDERS_TABLE[[#This Row],[CUSTOMER ID]],CUSTOMER!$A$1:$A$501,CUSTOMER!$J$1:$J$501,,0)</f>
        <v>Bronze</v>
      </c>
      <c r="O357" s="37">
        <v>3056</v>
      </c>
      <c r="P357" s="39">
        <v>4431</v>
      </c>
    </row>
    <row r="358" spans="1:16" x14ac:dyDescent="0.3">
      <c r="A358" s="7" t="s">
        <v>2006</v>
      </c>
      <c r="B358" s="24">
        <v>45594</v>
      </c>
      <c r="C358" s="1" t="s">
        <v>1460</v>
      </c>
      <c r="D358" s="1" t="s">
        <v>2507</v>
      </c>
      <c r="E358" s="1">
        <v>8</v>
      </c>
      <c r="F358" s="1" t="str">
        <f>_xlfn.XLOOKUP(C358,CUSTOMER!$A$1:$A$501,CUSTOMER!$B$1:$B$501,,0)</f>
        <v>Ishita Patil</v>
      </c>
      <c r="G358" s="1" t="str">
        <f>_xlfn.XLOOKUP(C358,CUSTOMER!$A$1:$A$501,CUSTOMER!$E$1:$E$501,,0)</f>
        <v>customer479@example.com</v>
      </c>
      <c r="H358" s="1" t="str">
        <f>_xlfn.XLOOKUP(C358,CUSTOMER!$A$1:$A$501,CUSTOMER!$G$1:$G$501,,0)</f>
        <v>Hyderabad</v>
      </c>
      <c r="I358" s="1" t="str">
        <f>INDEX(PRODUCT!$A$1:$G$501, MATCH(ORDERS!$D480, PRODUCT!$A$1:$A$501, 0), MATCH(ORDERS!I$1, PRODUCT!$A$1:$G$1, 0))</f>
        <v>Mobile</v>
      </c>
      <c r="J358" s="1" t="str">
        <f>INDEX(PRODUCT!$A$1:$G$501, MATCH(ORDERS!$D480, PRODUCT!$A$1:$A$501, 0), MATCH(ORDERS!J$1, PRODUCT!$A$1:$G$1, 0))</f>
        <v>NetBanking</v>
      </c>
      <c r="K358" s="1" t="str">
        <f>INDEX(PRODUCT!$A$1:$G$501, MATCH(ORDERS!$D480, PRODUCT!$A$1:$A$501, 0), MATCH(ORDERS!K$1, PRODUCT!$A$1:$G$1, 0))</f>
        <v>Female</v>
      </c>
      <c r="L358" s="10">
        <f>INDEX(PRODUCT!$A$1:$G$501, MATCH(ORDERS!$D480, PRODUCT!$A$1:$A$501, 0), MATCH(ORDERS!L$1, PRODUCT!$A$1:$G$1, 0))</f>
        <v>1707</v>
      </c>
      <c r="M358" s="12">
        <f t="shared" si="5"/>
        <v>13656</v>
      </c>
      <c r="N358" s="1" t="str">
        <f>_xlfn.XLOOKUP(ORDERS_TABLE[[#This Row],[CUSTOMER ID]],CUSTOMER!$A$1:$A$501,CUSTOMER!$J$1:$J$501,,0)</f>
        <v>Gold</v>
      </c>
      <c r="O358" s="37">
        <v>3116</v>
      </c>
      <c r="P358" s="39">
        <v>4080</v>
      </c>
    </row>
    <row r="359" spans="1:16" x14ac:dyDescent="0.3">
      <c r="A359" s="7" t="s">
        <v>1645</v>
      </c>
      <c r="B359" s="24">
        <v>45598</v>
      </c>
      <c r="C359" s="1" t="s">
        <v>377</v>
      </c>
      <c r="D359" s="1" t="s">
        <v>2146</v>
      </c>
      <c r="E359" s="1">
        <v>8</v>
      </c>
      <c r="F359" s="1" t="str">
        <f>_xlfn.XLOOKUP(C359,CUSTOMER!$A$1:$A$501,CUSTOMER!$B$1:$B$501,,0)</f>
        <v>Pranav Menon</v>
      </c>
      <c r="G359" s="1" t="str">
        <f>_xlfn.XLOOKUP(C359,CUSTOMER!$A$1:$A$501,CUSTOMER!$E$1:$E$501,,0)</f>
        <v>customer118@example.com</v>
      </c>
      <c r="H359" s="1" t="str">
        <f>_xlfn.XLOOKUP(C359,CUSTOMER!$A$1:$A$501,CUSTOMER!$G$1:$G$501,,0)</f>
        <v>Pune</v>
      </c>
      <c r="I359" s="1" t="str">
        <f>INDEX(PRODUCT!$A$1:$G$501, MATCH(ORDERS!$D119, PRODUCT!$A$1:$A$501, 0), MATCH(ORDERS!I$1, PRODUCT!$A$1:$G$1, 0))</f>
        <v>Headphones</v>
      </c>
      <c r="J359" s="1" t="str">
        <f>INDEX(PRODUCT!$A$1:$G$501, MATCH(ORDERS!$D119, PRODUCT!$A$1:$A$501, 0), MATCH(ORDERS!J$1, PRODUCT!$A$1:$G$1, 0))</f>
        <v>UPI</v>
      </c>
      <c r="K359" s="1" t="str">
        <f>INDEX(PRODUCT!$A$1:$G$501, MATCH(ORDERS!$D119, PRODUCT!$A$1:$A$501, 0), MATCH(ORDERS!K$1, PRODUCT!$A$1:$G$1, 0))</f>
        <v>Female</v>
      </c>
      <c r="L359" s="10">
        <f>INDEX(PRODUCT!$A$1:$G$501, MATCH(ORDERS!$D119, PRODUCT!$A$1:$A$501, 0), MATCH(ORDERS!L$1, PRODUCT!$A$1:$G$1, 0))</f>
        <v>576</v>
      </c>
      <c r="M359" s="12">
        <f t="shared" si="5"/>
        <v>4608</v>
      </c>
      <c r="N359" s="1" t="str">
        <f>_xlfn.XLOOKUP(ORDERS_TABLE[[#This Row],[CUSTOMER ID]],CUSTOMER!$A$1:$A$501,CUSTOMER!$J$1:$J$501,,0)</f>
        <v>Gold</v>
      </c>
      <c r="O359" s="37">
        <v>4435</v>
      </c>
      <c r="P359" s="39">
        <v>4237</v>
      </c>
    </row>
    <row r="360" spans="1:16" x14ac:dyDescent="0.3">
      <c r="A360" s="7" t="s">
        <v>1880</v>
      </c>
      <c r="B360" s="24">
        <v>45598</v>
      </c>
      <c r="C360" s="1" t="s">
        <v>1082</v>
      </c>
      <c r="D360" s="1" t="s">
        <v>2381</v>
      </c>
      <c r="E360" s="1">
        <v>5</v>
      </c>
      <c r="F360" s="1" t="str">
        <f>_xlfn.XLOOKUP(C360,CUSTOMER!$A$1:$A$501,CUSTOMER!$B$1:$B$501,,0)</f>
        <v>Ayush Shinde</v>
      </c>
      <c r="G360" s="1" t="str">
        <f>_xlfn.XLOOKUP(C360,CUSTOMER!$A$1:$A$501,CUSTOMER!$E$1:$E$501,,0)</f>
        <v>customer353@example.com</v>
      </c>
      <c r="H360" s="1" t="str">
        <f>_xlfn.XLOOKUP(C360,CUSTOMER!$A$1:$A$501,CUSTOMER!$G$1:$G$501,,0)</f>
        <v>Chennai</v>
      </c>
      <c r="I360" s="1" t="str">
        <f>INDEX(PRODUCT!$A$1:$G$501, MATCH(ORDERS!$D354, PRODUCT!$A$1:$A$501, 0), MATCH(ORDERS!I$1, PRODUCT!$A$1:$G$1, 0))</f>
        <v>Mobile</v>
      </c>
      <c r="J360" s="1" t="str">
        <f>INDEX(PRODUCT!$A$1:$G$501, MATCH(ORDERS!$D354, PRODUCT!$A$1:$A$501, 0), MATCH(ORDERS!J$1, PRODUCT!$A$1:$G$1, 0))</f>
        <v>NetBanking</v>
      </c>
      <c r="K360" s="1" t="str">
        <f>INDEX(PRODUCT!$A$1:$G$501, MATCH(ORDERS!$D354, PRODUCT!$A$1:$A$501, 0), MATCH(ORDERS!K$1, PRODUCT!$A$1:$G$1, 0))</f>
        <v>Male</v>
      </c>
      <c r="L360" s="10">
        <f>INDEX(PRODUCT!$A$1:$G$501, MATCH(ORDERS!$D354, PRODUCT!$A$1:$A$501, 0), MATCH(ORDERS!L$1, PRODUCT!$A$1:$G$1, 0))</f>
        <v>1647</v>
      </c>
      <c r="M360" s="12">
        <f t="shared" si="5"/>
        <v>8235</v>
      </c>
      <c r="N360" s="1" t="str">
        <f>_xlfn.XLOOKUP(ORDERS_TABLE[[#This Row],[CUSTOMER ID]],CUSTOMER!$A$1:$A$501,CUSTOMER!$J$1:$J$501,,0)</f>
        <v>Bronze</v>
      </c>
      <c r="O360" s="37">
        <v>2639</v>
      </c>
      <c r="P360" s="39">
        <v>4369</v>
      </c>
    </row>
    <row r="361" spans="1:16" x14ac:dyDescent="0.3">
      <c r="A361" s="7" t="s">
        <v>1992</v>
      </c>
      <c r="B361" s="24">
        <v>45599</v>
      </c>
      <c r="C361" s="1" t="s">
        <v>1418</v>
      </c>
      <c r="D361" s="1" t="s">
        <v>2493</v>
      </c>
      <c r="E361" s="1">
        <v>5</v>
      </c>
      <c r="F361" s="1" t="str">
        <f>_xlfn.XLOOKUP(C361,CUSTOMER!$A$1:$A$501,CUSTOMER!$B$1:$B$501,,0)</f>
        <v>Saloni Iyengar</v>
      </c>
      <c r="G361" s="1" t="str">
        <f>_xlfn.XLOOKUP(C361,CUSTOMER!$A$1:$A$501,CUSTOMER!$E$1:$E$501,,0)</f>
        <v>customer465@example.com</v>
      </c>
      <c r="H361" s="1" t="str">
        <f>_xlfn.XLOOKUP(C361,CUSTOMER!$A$1:$A$501,CUSTOMER!$G$1:$G$501,,0)</f>
        <v>Pune</v>
      </c>
      <c r="I361" s="1" t="str">
        <f>INDEX(PRODUCT!$A$1:$G$501, MATCH(ORDERS!$D466, PRODUCT!$A$1:$A$501, 0), MATCH(ORDERS!I$1, PRODUCT!$A$1:$G$1, 0))</f>
        <v>Tablet</v>
      </c>
      <c r="J361" s="1" t="str">
        <f>INDEX(PRODUCT!$A$1:$G$501, MATCH(ORDERS!$D466, PRODUCT!$A$1:$A$501, 0), MATCH(ORDERS!J$1, PRODUCT!$A$1:$G$1, 0))</f>
        <v>Cash</v>
      </c>
      <c r="K361" s="1" t="str">
        <f>INDEX(PRODUCT!$A$1:$G$501, MATCH(ORDERS!$D466, PRODUCT!$A$1:$A$501, 0), MATCH(ORDERS!K$1, PRODUCT!$A$1:$G$1, 0))</f>
        <v>Male</v>
      </c>
      <c r="L361" s="10">
        <f>INDEX(PRODUCT!$A$1:$G$501, MATCH(ORDERS!$D466, PRODUCT!$A$1:$A$501, 0), MATCH(ORDERS!L$1, PRODUCT!$A$1:$G$1, 0))</f>
        <v>1073</v>
      </c>
      <c r="M361" s="12">
        <f t="shared" si="5"/>
        <v>5365</v>
      </c>
      <c r="N361" s="1" t="str">
        <f>_xlfn.XLOOKUP(ORDERS_TABLE[[#This Row],[CUSTOMER ID]],CUSTOMER!$A$1:$A$501,CUSTOMER!$J$1:$J$501,,0)</f>
        <v>Gold</v>
      </c>
      <c r="O361" s="37">
        <v>3676</v>
      </c>
      <c r="P361" s="39">
        <v>4006</v>
      </c>
    </row>
    <row r="362" spans="1:16" x14ac:dyDescent="0.3">
      <c r="A362" s="7" t="s">
        <v>1675</v>
      </c>
      <c r="B362" s="24">
        <v>45601</v>
      </c>
      <c r="C362" s="1" t="s">
        <v>467</v>
      </c>
      <c r="D362" s="1" t="s">
        <v>2176</v>
      </c>
      <c r="E362" s="1">
        <v>9</v>
      </c>
      <c r="F362" s="1" t="str">
        <f>_xlfn.XLOOKUP(C362,CUSTOMER!$A$1:$A$501,CUSTOMER!$B$1:$B$501,,0)</f>
        <v>Deepak Rai</v>
      </c>
      <c r="G362" s="1" t="str">
        <f>_xlfn.XLOOKUP(C362,CUSTOMER!$A$1:$A$501,CUSTOMER!$E$1:$E$501,,0)</f>
        <v>customer148@example.com</v>
      </c>
      <c r="H362" s="1" t="str">
        <f>_xlfn.XLOOKUP(C362,CUSTOMER!$A$1:$A$501,CUSTOMER!$G$1:$G$501,,0)</f>
        <v>Pune</v>
      </c>
      <c r="I362" s="1" t="str">
        <f>INDEX(PRODUCT!$A$1:$G$501, MATCH(ORDERS!$D149, PRODUCT!$A$1:$A$501, 0), MATCH(ORDERS!I$1, PRODUCT!$A$1:$G$1, 0))</f>
        <v>Smartwatch</v>
      </c>
      <c r="J362" s="1" t="str">
        <f>INDEX(PRODUCT!$A$1:$G$501, MATCH(ORDERS!$D149, PRODUCT!$A$1:$A$501, 0), MATCH(ORDERS!J$1, PRODUCT!$A$1:$G$1, 0))</f>
        <v>NetBanking</v>
      </c>
      <c r="K362" s="1" t="str">
        <f>INDEX(PRODUCT!$A$1:$G$501, MATCH(ORDERS!$D149, PRODUCT!$A$1:$A$501, 0), MATCH(ORDERS!K$1, PRODUCT!$A$1:$G$1, 0))</f>
        <v>Female</v>
      </c>
      <c r="L362" s="10">
        <f>INDEX(PRODUCT!$A$1:$G$501, MATCH(ORDERS!$D149, PRODUCT!$A$1:$A$501, 0), MATCH(ORDERS!L$1, PRODUCT!$A$1:$G$1, 0))</f>
        <v>1586</v>
      </c>
      <c r="M362" s="12">
        <f t="shared" si="5"/>
        <v>14274</v>
      </c>
      <c r="N362" s="1" t="str">
        <f>_xlfn.XLOOKUP(ORDERS_TABLE[[#This Row],[CUSTOMER ID]],CUSTOMER!$A$1:$A$501,CUSTOMER!$J$1:$J$501,,0)</f>
        <v>Gold</v>
      </c>
      <c r="O362" s="37">
        <v>4766</v>
      </c>
      <c r="P362" s="39">
        <v>4146</v>
      </c>
    </row>
    <row r="363" spans="1:16" x14ac:dyDescent="0.3">
      <c r="A363" s="7" t="s">
        <v>1551</v>
      </c>
      <c r="B363" s="24">
        <v>45602</v>
      </c>
      <c r="C363" s="1" t="s">
        <v>95</v>
      </c>
      <c r="D363" s="1" t="s">
        <v>2052</v>
      </c>
      <c r="E363" s="1">
        <v>10</v>
      </c>
      <c r="F363" s="1" t="str">
        <f>_xlfn.XLOOKUP(C363,CUSTOMER!$A$1:$A$501,CUSTOMER!$B$1:$B$501,,0)</f>
        <v>Amrita Pawar</v>
      </c>
      <c r="G363" s="1" t="str">
        <f>_xlfn.XLOOKUP(C363,CUSTOMER!$A$1:$A$501,CUSTOMER!$E$1:$E$501,,0)</f>
        <v>customer24@example.com</v>
      </c>
      <c r="H363" s="1" t="str">
        <f>_xlfn.XLOOKUP(C363,CUSTOMER!$A$1:$A$501,CUSTOMER!$G$1:$G$501,,0)</f>
        <v>Delhi</v>
      </c>
      <c r="I363" s="1" t="str">
        <f>INDEX(PRODUCT!$A$1:$G$501, MATCH(ORDERS!$D25, PRODUCT!$A$1:$A$501, 0), MATCH(ORDERS!I$1, PRODUCT!$A$1:$G$1, 0))</f>
        <v>Smartwatch</v>
      </c>
      <c r="J363" s="1" t="str">
        <f>INDEX(PRODUCT!$A$1:$G$501, MATCH(ORDERS!$D25, PRODUCT!$A$1:$A$501, 0), MATCH(ORDERS!J$1, PRODUCT!$A$1:$G$1, 0))</f>
        <v>NetBanking</v>
      </c>
      <c r="K363" s="1" t="str">
        <f>INDEX(PRODUCT!$A$1:$G$501, MATCH(ORDERS!$D25, PRODUCT!$A$1:$A$501, 0), MATCH(ORDERS!K$1, PRODUCT!$A$1:$G$1, 0))</f>
        <v>Male</v>
      </c>
      <c r="L363" s="10">
        <f>INDEX(PRODUCT!$A$1:$G$501, MATCH(ORDERS!$D25, PRODUCT!$A$1:$A$501, 0), MATCH(ORDERS!L$1, PRODUCT!$A$1:$G$1, 0))</f>
        <v>452</v>
      </c>
      <c r="M363" s="12">
        <f t="shared" si="5"/>
        <v>4520</v>
      </c>
      <c r="N363" s="1" t="str">
        <f>_xlfn.XLOOKUP(ORDERS_TABLE[[#This Row],[CUSTOMER ID]],CUSTOMER!$A$1:$A$501,CUSTOMER!$J$1:$J$501,,0)</f>
        <v>Bronze</v>
      </c>
      <c r="O363" s="37">
        <v>3680</v>
      </c>
      <c r="P363" s="39">
        <v>4350</v>
      </c>
    </row>
    <row r="364" spans="1:16" x14ac:dyDescent="0.3">
      <c r="A364" s="7" t="s">
        <v>1722</v>
      </c>
      <c r="B364" s="24">
        <v>45604</v>
      </c>
      <c r="C364" s="1" t="s">
        <v>608</v>
      </c>
      <c r="D364" s="1" t="s">
        <v>2223</v>
      </c>
      <c r="E364" s="1">
        <v>7</v>
      </c>
      <c r="F364" s="1" t="str">
        <f>_xlfn.XLOOKUP(C364,CUSTOMER!$A$1:$A$501,CUSTOMER!$B$1:$B$501,,0)</f>
        <v>Harpreet Karan</v>
      </c>
      <c r="G364" s="1" t="str">
        <f>_xlfn.XLOOKUP(C364,CUSTOMER!$A$1:$A$501,CUSTOMER!$E$1:$E$501,,0)</f>
        <v>customer195@example.com</v>
      </c>
      <c r="H364" s="1" t="str">
        <f>_xlfn.XLOOKUP(C364,CUSTOMER!$A$1:$A$501,CUSTOMER!$G$1:$G$501,,0)</f>
        <v>Kolkata</v>
      </c>
      <c r="I364" s="1" t="str">
        <f>INDEX(PRODUCT!$A$1:$G$501, MATCH(ORDERS!$D196, PRODUCT!$A$1:$A$501, 0), MATCH(ORDERS!I$1, PRODUCT!$A$1:$G$1, 0))</f>
        <v>Tablet</v>
      </c>
      <c r="J364" s="1" t="str">
        <f>INDEX(PRODUCT!$A$1:$G$501, MATCH(ORDERS!$D196, PRODUCT!$A$1:$A$501, 0), MATCH(ORDERS!J$1, PRODUCT!$A$1:$G$1, 0))</f>
        <v>UPI</v>
      </c>
      <c r="K364" s="1" t="str">
        <f>INDEX(PRODUCT!$A$1:$G$501, MATCH(ORDERS!$D196, PRODUCT!$A$1:$A$501, 0), MATCH(ORDERS!K$1, PRODUCT!$A$1:$G$1, 0))</f>
        <v>Female</v>
      </c>
      <c r="L364" s="10">
        <f>INDEX(PRODUCT!$A$1:$G$501, MATCH(ORDERS!$D196, PRODUCT!$A$1:$A$501, 0), MATCH(ORDERS!L$1, PRODUCT!$A$1:$G$1, 0))</f>
        <v>1082</v>
      </c>
      <c r="M364" s="12">
        <f t="shared" si="5"/>
        <v>7574</v>
      </c>
      <c r="N364" s="1" t="str">
        <f>_xlfn.XLOOKUP(ORDERS_TABLE[[#This Row],[CUSTOMER ID]],CUSTOMER!$A$1:$A$501,CUSTOMER!$J$1:$J$501,,0)</f>
        <v>Bronze</v>
      </c>
      <c r="O364" s="37">
        <v>4939</v>
      </c>
      <c r="P364" s="39">
        <v>4254</v>
      </c>
    </row>
    <row r="365" spans="1:16" x14ac:dyDescent="0.3">
      <c r="A365" s="7" t="s">
        <v>1681</v>
      </c>
      <c r="B365" s="24">
        <v>45605</v>
      </c>
      <c r="C365" s="1" t="s">
        <v>485</v>
      </c>
      <c r="D365" s="1" t="s">
        <v>2182</v>
      </c>
      <c r="E365" s="1">
        <v>6</v>
      </c>
      <c r="F365" s="1" t="str">
        <f>_xlfn.XLOOKUP(C365,CUSTOMER!$A$1:$A$501,CUSTOMER!$B$1:$B$501,,0)</f>
        <v>Gaurav Ranganathan</v>
      </c>
      <c r="G365" s="1" t="str">
        <f>_xlfn.XLOOKUP(C365,CUSTOMER!$A$1:$A$501,CUSTOMER!$E$1:$E$501,,0)</f>
        <v>customer154@example.com</v>
      </c>
      <c r="H365" s="1" t="str">
        <f>_xlfn.XLOOKUP(C365,CUSTOMER!$A$1:$A$501,CUSTOMER!$G$1:$G$501,,0)</f>
        <v>Hyderabad</v>
      </c>
      <c r="I365" s="1" t="str">
        <f>INDEX(PRODUCT!$A$1:$G$501, MATCH(ORDERS!$D155, PRODUCT!$A$1:$A$501, 0), MATCH(ORDERS!I$1, PRODUCT!$A$1:$G$1, 0))</f>
        <v>Mobile</v>
      </c>
      <c r="J365" s="1" t="str">
        <f>INDEX(PRODUCT!$A$1:$G$501, MATCH(ORDERS!$D155, PRODUCT!$A$1:$A$501, 0), MATCH(ORDERS!J$1, PRODUCT!$A$1:$G$1, 0))</f>
        <v>UPI</v>
      </c>
      <c r="K365" s="1" t="str">
        <f>INDEX(PRODUCT!$A$1:$G$501, MATCH(ORDERS!$D155, PRODUCT!$A$1:$A$501, 0), MATCH(ORDERS!K$1, PRODUCT!$A$1:$G$1, 0))</f>
        <v>Male</v>
      </c>
      <c r="L365" s="10">
        <f>INDEX(PRODUCT!$A$1:$G$501, MATCH(ORDERS!$D155, PRODUCT!$A$1:$A$501, 0), MATCH(ORDERS!L$1, PRODUCT!$A$1:$G$1, 0))</f>
        <v>1286</v>
      </c>
      <c r="M365" s="12">
        <f t="shared" si="5"/>
        <v>7716</v>
      </c>
      <c r="N365" s="1" t="str">
        <f>_xlfn.XLOOKUP(ORDERS_TABLE[[#This Row],[CUSTOMER ID]],CUSTOMER!$A$1:$A$501,CUSTOMER!$J$1:$J$501,,0)</f>
        <v>Gold</v>
      </c>
      <c r="O365" s="37">
        <v>3024</v>
      </c>
      <c r="P365" s="39">
        <v>4379</v>
      </c>
    </row>
    <row r="366" spans="1:16" x14ac:dyDescent="0.3">
      <c r="A366" s="7" t="s">
        <v>1721</v>
      </c>
      <c r="B366" s="24">
        <v>45608</v>
      </c>
      <c r="C366" s="1" t="s">
        <v>605</v>
      </c>
      <c r="D366" s="1" t="s">
        <v>2222</v>
      </c>
      <c r="E366" s="1">
        <v>4</v>
      </c>
      <c r="F366" s="1" t="str">
        <f>_xlfn.XLOOKUP(C366,CUSTOMER!$A$1:$A$501,CUSTOMER!$B$1:$B$501,,0)</f>
        <v>Sakshi Basu</v>
      </c>
      <c r="G366" s="1" t="str">
        <f>_xlfn.XLOOKUP(C366,CUSTOMER!$A$1:$A$501,CUSTOMER!$E$1:$E$501,,0)</f>
        <v>customer194@example.com</v>
      </c>
      <c r="H366" s="1" t="str">
        <f>_xlfn.XLOOKUP(C366,CUSTOMER!$A$1:$A$501,CUSTOMER!$G$1:$G$501,,0)</f>
        <v>Bangalore</v>
      </c>
      <c r="I366" s="1" t="str">
        <f>INDEX(PRODUCT!$A$1:$G$501, MATCH(ORDERS!$D195, PRODUCT!$A$1:$A$501, 0), MATCH(ORDERS!I$1, PRODUCT!$A$1:$G$1, 0))</f>
        <v>Mobile</v>
      </c>
      <c r="J366" s="1" t="str">
        <f>INDEX(PRODUCT!$A$1:$G$501, MATCH(ORDERS!$D195, PRODUCT!$A$1:$A$501, 0), MATCH(ORDERS!J$1, PRODUCT!$A$1:$G$1, 0))</f>
        <v>Card</v>
      </c>
      <c r="K366" s="1" t="str">
        <f>INDEX(PRODUCT!$A$1:$G$501, MATCH(ORDERS!$D195, PRODUCT!$A$1:$A$501, 0), MATCH(ORDERS!K$1, PRODUCT!$A$1:$G$1, 0))</f>
        <v>Male</v>
      </c>
      <c r="L366" s="10">
        <f>INDEX(PRODUCT!$A$1:$G$501, MATCH(ORDERS!$D195, PRODUCT!$A$1:$A$501, 0), MATCH(ORDERS!L$1, PRODUCT!$A$1:$G$1, 0))</f>
        <v>438</v>
      </c>
      <c r="M366" s="12">
        <f t="shared" si="5"/>
        <v>1752</v>
      </c>
      <c r="N366" s="1" t="str">
        <f>_xlfn.XLOOKUP(ORDERS_TABLE[[#This Row],[CUSTOMER ID]],CUSTOMER!$A$1:$A$501,CUSTOMER!$J$1:$J$501,,0)</f>
        <v>Bronze</v>
      </c>
      <c r="O366" s="37">
        <v>3712</v>
      </c>
      <c r="P366" s="39">
        <v>4461</v>
      </c>
    </row>
    <row r="367" spans="1:16" x14ac:dyDescent="0.3">
      <c r="A367" s="7" t="s">
        <v>1568</v>
      </c>
      <c r="B367" s="24">
        <v>45608</v>
      </c>
      <c r="C367" s="1" t="s">
        <v>146</v>
      </c>
      <c r="D367" s="1" t="s">
        <v>2069</v>
      </c>
      <c r="E367" s="1">
        <v>9</v>
      </c>
      <c r="F367" s="1" t="str">
        <f>_xlfn.XLOOKUP(C367,CUSTOMER!$A$1:$A$501,CUSTOMER!$B$1:$B$501,,0)</f>
        <v>Khushi Shetty</v>
      </c>
      <c r="G367" s="1" t="str">
        <f>_xlfn.XLOOKUP(C367,CUSTOMER!$A$1:$A$501,CUSTOMER!$E$1:$E$501,,0)</f>
        <v>customer41@example.com</v>
      </c>
      <c r="H367" s="1" t="str">
        <f>_xlfn.XLOOKUP(C367,CUSTOMER!$A$1:$A$501,CUSTOMER!$G$1:$G$501,,0)</f>
        <v>Mumbai</v>
      </c>
      <c r="I367" s="1" t="str">
        <f>INDEX(PRODUCT!$A$1:$G$501, MATCH(ORDERS!$D42, PRODUCT!$A$1:$A$501, 0), MATCH(ORDERS!I$1, PRODUCT!$A$1:$G$1, 0))</f>
        <v>Mobile</v>
      </c>
      <c r="J367" s="1" t="str">
        <f>INDEX(PRODUCT!$A$1:$G$501, MATCH(ORDERS!$D42, PRODUCT!$A$1:$A$501, 0), MATCH(ORDERS!J$1, PRODUCT!$A$1:$G$1, 0))</f>
        <v>Cash</v>
      </c>
      <c r="K367" s="1" t="str">
        <f>INDEX(PRODUCT!$A$1:$G$501, MATCH(ORDERS!$D42, PRODUCT!$A$1:$A$501, 0), MATCH(ORDERS!K$1, PRODUCT!$A$1:$G$1, 0))</f>
        <v>Male</v>
      </c>
      <c r="L367" s="10">
        <f>INDEX(PRODUCT!$A$1:$G$501, MATCH(ORDERS!$D42, PRODUCT!$A$1:$A$501, 0), MATCH(ORDERS!L$1, PRODUCT!$A$1:$G$1, 0))</f>
        <v>821</v>
      </c>
      <c r="M367" s="12">
        <f t="shared" si="5"/>
        <v>7389</v>
      </c>
      <c r="N367" s="1" t="str">
        <f>_xlfn.XLOOKUP(ORDERS_TABLE[[#This Row],[CUSTOMER ID]],CUSTOMER!$A$1:$A$501,CUSTOMER!$J$1:$J$501,,0)</f>
        <v>Bronze</v>
      </c>
      <c r="O367" s="37">
        <v>3988</v>
      </c>
      <c r="P367" s="39">
        <v>4473</v>
      </c>
    </row>
    <row r="368" spans="1:16" x14ac:dyDescent="0.3">
      <c r="A368" s="7" t="s">
        <v>1609</v>
      </c>
      <c r="B368" s="24">
        <v>45614</v>
      </c>
      <c r="C368" s="1" t="s">
        <v>269</v>
      </c>
      <c r="D368" s="1" t="s">
        <v>2110</v>
      </c>
      <c r="E368" s="1">
        <v>7</v>
      </c>
      <c r="F368" s="1" t="str">
        <f>_xlfn.XLOOKUP(C368,CUSTOMER!$A$1:$A$501,CUSTOMER!$B$1:$B$501,,0)</f>
        <v>Riya Murthy</v>
      </c>
      <c r="G368" s="1" t="str">
        <f>_xlfn.XLOOKUP(C368,CUSTOMER!$A$1:$A$501,CUSTOMER!$E$1:$E$501,,0)</f>
        <v>customer82@example.com</v>
      </c>
      <c r="H368" s="1" t="str">
        <f>_xlfn.XLOOKUP(C368,CUSTOMER!$A$1:$A$501,CUSTOMER!$G$1:$G$501,,0)</f>
        <v>Chennai</v>
      </c>
      <c r="I368" s="1" t="str">
        <f>INDEX(PRODUCT!$A$1:$G$501, MATCH(ORDERS!$D83, PRODUCT!$A$1:$A$501, 0), MATCH(ORDERS!I$1, PRODUCT!$A$1:$G$1, 0))</f>
        <v>Smartwatch</v>
      </c>
      <c r="J368" s="1" t="str">
        <f>INDEX(PRODUCT!$A$1:$G$501, MATCH(ORDERS!$D83, PRODUCT!$A$1:$A$501, 0), MATCH(ORDERS!J$1, PRODUCT!$A$1:$G$1, 0))</f>
        <v>UPI</v>
      </c>
      <c r="K368" s="1" t="str">
        <f>INDEX(PRODUCT!$A$1:$G$501, MATCH(ORDERS!$D83, PRODUCT!$A$1:$A$501, 0), MATCH(ORDERS!K$1, PRODUCT!$A$1:$G$1, 0))</f>
        <v>Male</v>
      </c>
      <c r="L368" s="10">
        <f>INDEX(PRODUCT!$A$1:$G$501, MATCH(ORDERS!$D83, PRODUCT!$A$1:$A$501, 0), MATCH(ORDERS!L$1, PRODUCT!$A$1:$G$1, 0))</f>
        <v>826</v>
      </c>
      <c r="M368" s="12">
        <f t="shared" si="5"/>
        <v>5782</v>
      </c>
      <c r="N368" s="1" t="str">
        <f>_xlfn.XLOOKUP(ORDERS_TABLE[[#This Row],[CUSTOMER ID]],CUSTOMER!$A$1:$A$501,CUSTOMER!$J$1:$J$501,,0)</f>
        <v>Silver</v>
      </c>
      <c r="O368" s="37">
        <v>3321</v>
      </c>
      <c r="P368" s="39">
        <v>4200</v>
      </c>
    </row>
    <row r="369" spans="1:16" x14ac:dyDescent="0.3">
      <c r="A369" s="7" t="s">
        <v>2004</v>
      </c>
      <c r="B369" s="24">
        <v>45615</v>
      </c>
      <c r="C369" s="1" t="s">
        <v>1454</v>
      </c>
      <c r="D369" s="1" t="s">
        <v>2505</v>
      </c>
      <c r="E369" s="1">
        <v>6</v>
      </c>
      <c r="F369" s="1" t="str">
        <f>_xlfn.XLOOKUP(C369,CUSTOMER!$A$1:$A$501,CUSTOMER!$B$1:$B$501,,0)</f>
        <v>Kamya Joshi</v>
      </c>
      <c r="G369" s="1" t="str">
        <f>_xlfn.XLOOKUP(C369,CUSTOMER!$A$1:$A$501,CUSTOMER!$E$1:$E$501,,0)</f>
        <v>customer477@example.com</v>
      </c>
      <c r="H369" s="1" t="str">
        <f>_xlfn.XLOOKUP(C369,CUSTOMER!$A$1:$A$501,CUSTOMER!$G$1:$G$501,,0)</f>
        <v>Chennai</v>
      </c>
      <c r="I369" s="1" t="str">
        <f>INDEX(PRODUCT!$A$1:$G$501, MATCH(ORDERS!$D478, PRODUCT!$A$1:$A$501, 0), MATCH(ORDERS!I$1, PRODUCT!$A$1:$G$1, 0))</f>
        <v>Mobile</v>
      </c>
      <c r="J369" s="1" t="str">
        <f>INDEX(PRODUCT!$A$1:$G$501, MATCH(ORDERS!$D478, PRODUCT!$A$1:$A$501, 0), MATCH(ORDERS!J$1, PRODUCT!$A$1:$G$1, 0))</f>
        <v>UPI</v>
      </c>
      <c r="K369" s="1" t="str">
        <f>INDEX(PRODUCT!$A$1:$G$501, MATCH(ORDERS!$D478, PRODUCT!$A$1:$A$501, 0), MATCH(ORDERS!K$1, PRODUCT!$A$1:$G$1, 0))</f>
        <v>Female</v>
      </c>
      <c r="L369" s="10">
        <f>INDEX(PRODUCT!$A$1:$G$501, MATCH(ORDERS!$D478, PRODUCT!$A$1:$A$501, 0), MATCH(ORDERS!L$1, PRODUCT!$A$1:$G$1, 0))</f>
        <v>1739</v>
      </c>
      <c r="M369" s="12">
        <f t="shared" si="5"/>
        <v>10434</v>
      </c>
      <c r="N369" s="1" t="str">
        <f>_xlfn.XLOOKUP(ORDERS_TABLE[[#This Row],[CUSTOMER ID]],CUSTOMER!$A$1:$A$501,CUSTOMER!$J$1:$J$501,,0)</f>
        <v>Silver</v>
      </c>
      <c r="O369" s="37">
        <v>4051</v>
      </c>
      <c r="P369" s="39">
        <v>4499</v>
      </c>
    </row>
    <row r="370" spans="1:16" x14ac:dyDescent="0.3">
      <c r="A370" s="7" t="s">
        <v>2024</v>
      </c>
      <c r="B370" s="24">
        <v>45631</v>
      </c>
      <c r="C370" s="1" t="s">
        <v>1514</v>
      </c>
      <c r="D370" s="1" t="s">
        <v>2525</v>
      </c>
      <c r="E370" s="1">
        <v>6</v>
      </c>
      <c r="F370" s="1" t="str">
        <f>_xlfn.XLOOKUP(C370,CUSTOMER!$A$1:$A$501,CUSTOMER!$B$1:$B$501,,0)</f>
        <v>Anjali Wadhwa</v>
      </c>
      <c r="G370" s="1" t="str">
        <f>_xlfn.XLOOKUP(C370,CUSTOMER!$A$1:$A$501,CUSTOMER!$E$1:$E$501,,0)</f>
        <v>customer497@example.com</v>
      </c>
      <c r="H370" s="1" t="str">
        <f>_xlfn.XLOOKUP(C370,CUSTOMER!$A$1:$A$501,CUSTOMER!$G$1:$G$501,,0)</f>
        <v>Kolkata</v>
      </c>
      <c r="I370" s="1" t="str">
        <f>INDEX(PRODUCT!$A$1:$G$501, MATCH(ORDERS!$D498, PRODUCT!$A$1:$A$501, 0), MATCH(ORDERS!I$1, PRODUCT!$A$1:$G$1, 0))</f>
        <v>Headphones</v>
      </c>
      <c r="J370" s="1" t="str">
        <f>INDEX(PRODUCT!$A$1:$G$501, MATCH(ORDERS!$D498, PRODUCT!$A$1:$A$501, 0), MATCH(ORDERS!J$1, PRODUCT!$A$1:$G$1, 0))</f>
        <v>NetBanking</v>
      </c>
      <c r="K370" s="1" t="str">
        <f>INDEX(PRODUCT!$A$1:$G$501, MATCH(ORDERS!$D498, PRODUCT!$A$1:$A$501, 0), MATCH(ORDERS!K$1, PRODUCT!$A$1:$G$1, 0))</f>
        <v>Female</v>
      </c>
      <c r="L370" s="10">
        <f>INDEX(PRODUCT!$A$1:$G$501, MATCH(ORDERS!$D498, PRODUCT!$A$1:$A$501, 0), MATCH(ORDERS!L$1, PRODUCT!$A$1:$G$1, 0))</f>
        <v>1207</v>
      </c>
      <c r="M370" s="12">
        <f t="shared" si="5"/>
        <v>7242</v>
      </c>
      <c r="N370" s="1" t="str">
        <f>_xlfn.XLOOKUP(ORDERS_TABLE[[#This Row],[CUSTOMER ID]],CUSTOMER!$A$1:$A$501,CUSTOMER!$J$1:$J$501,,0)</f>
        <v>Silver</v>
      </c>
      <c r="O370" s="37">
        <v>4766</v>
      </c>
      <c r="P370" s="39">
        <v>4292</v>
      </c>
    </row>
    <row r="371" spans="1:16" x14ac:dyDescent="0.3">
      <c r="A371" s="7" t="s">
        <v>1934</v>
      </c>
      <c r="B371" s="24">
        <v>45632</v>
      </c>
      <c r="C371" s="1" t="s">
        <v>1244</v>
      </c>
      <c r="D371" s="1" t="s">
        <v>2435</v>
      </c>
      <c r="E371" s="1">
        <v>5</v>
      </c>
      <c r="F371" s="1" t="str">
        <f>_xlfn.XLOOKUP(C371,CUSTOMER!$A$1:$A$501,CUSTOMER!$B$1:$B$501,,0)</f>
        <v>Vikram Dua</v>
      </c>
      <c r="G371" s="1" t="str">
        <f>_xlfn.XLOOKUP(C371,CUSTOMER!$A$1:$A$501,CUSTOMER!$E$1:$E$501,,0)</f>
        <v>customer407@example.com</v>
      </c>
      <c r="H371" s="1" t="str">
        <f>_xlfn.XLOOKUP(C371,CUSTOMER!$A$1:$A$501,CUSTOMER!$G$1:$G$501,,0)</f>
        <v>Kolkata</v>
      </c>
      <c r="I371" s="1" t="str">
        <f>INDEX(PRODUCT!$A$1:$G$501, MATCH(ORDERS!$D408, PRODUCT!$A$1:$A$501, 0), MATCH(ORDERS!I$1, PRODUCT!$A$1:$G$1, 0))</f>
        <v>Smartwatch</v>
      </c>
      <c r="J371" s="1" t="str">
        <f>INDEX(PRODUCT!$A$1:$G$501, MATCH(ORDERS!$D408, PRODUCT!$A$1:$A$501, 0), MATCH(ORDERS!J$1, PRODUCT!$A$1:$G$1, 0))</f>
        <v>NetBanking</v>
      </c>
      <c r="K371" s="1" t="str">
        <f>INDEX(PRODUCT!$A$1:$G$501, MATCH(ORDERS!$D408, PRODUCT!$A$1:$A$501, 0), MATCH(ORDERS!K$1, PRODUCT!$A$1:$G$1, 0))</f>
        <v>Male</v>
      </c>
      <c r="L371" s="10">
        <f>INDEX(PRODUCT!$A$1:$G$501, MATCH(ORDERS!$D408, PRODUCT!$A$1:$A$501, 0), MATCH(ORDERS!L$1, PRODUCT!$A$1:$G$1, 0))</f>
        <v>121</v>
      </c>
      <c r="M371" s="12">
        <f t="shared" si="5"/>
        <v>605</v>
      </c>
      <c r="N371" s="1" t="str">
        <f>_xlfn.XLOOKUP(ORDERS_TABLE[[#This Row],[CUSTOMER ID]],CUSTOMER!$A$1:$A$501,CUSTOMER!$J$1:$J$501,,0)</f>
        <v>Bronze</v>
      </c>
      <c r="O371" s="37">
        <v>4990</v>
      </c>
      <c r="P371" s="39">
        <v>4066</v>
      </c>
    </row>
    <row r="372" spans="1:16" x14ac:dyDescent="0.3">
      <c r="A372" s="7" t="s">
        <v>1716</v>
      </c>
      <c r="B372" s="24">
        <v>45637</v>
      </c>
      <c r="C372" s="1" t="s">
        <v>590</v>
      </c>
      <c r="D372" s="1" t="s">
        <v>2217</v>
      </c>
      <c r="E372" s="1">
        <v>6</v>
      </c>
      <c r="F372" s="1" t="str">
        <f>_xlfn.XLOOKUP(C372,CUSTOMER!$A$1:$A$501,CUSTOMER!$B$1:$B$501,,0)</f>
        <v>Prerna Kumar</v>
      </c>
      <c r="G372" s="1" t="str">
        <f>_xlfn.XLOOKUP(C372,CUSTOMER!$A$1:$A$501,CUSTOMER!$E$1:$E$501,,0)</f>
        <v>customer189@example.com</v>
      </c>
      <c r="H372" s="1" t="str">
        <f>_xlfn.XLOOKUP(C372,CUSTOMER!$A$1:$A$501,CUSTOMER!$G$1:$G$501,,0)</f>
        <v>Mumbai</v>
      </c>
      <c r="I372" s="1" t="str">
        <f>INDEX(PRODUCT!$A$1:$G$501, MATCH(ORDERS!$D190, PRODUCT!$A$1:$A$501, 0), MATCH(ORDERS!I$1, PRODUCT!$A$1:$G$1, 0))</f>
        <v>Laptop</v>
      </c>
      <c r="J372" s="1" t="str">
        <f>INDEX(PRODUCT!$A$1:$G$501, MATCH(ORDERS!$D190, PRODUCT!$A$1:$A$501, 0), MATCH(ORDERS!J$1, PRODUCT!$A$1:$G$1, 0))</f>
        <v>NetBanking</v>
      </c>
      <c r="K372" s="1" t="str">
        <f>INDEX(PRODUCT!$A$1:$G$501, MATCH(ORDERS!$D190, PRODUCT!$A$1:$A$501, 0), MATCH(ORDERS!K$1, PRODUCT!$A$1:$G$1, 0))</f>
        <v>Female</v>
      </c>
      <c r="L372" s="10">
        <f>INDEX(PRODUCT!$A$1:$G$501, MATCH(ORDERS!$D190, PRODUCT!$A$1:$A$501, 0), MATCH(ORDERS!L$1, PRODUCT!$A$1:$G$1, 0))</f>
        <v>1467</v>
      </c>
      <c r="M372" s="12">
        <f t="shared" si="5"/>
        <v>8802</v>
      </c>
      <c r="N372" s="1" t="str">
        <f>_xlfn.XLOOKUP(ORDERS_TABLE[[#This Row],[CUSTOMER ID]],CUSTOMER!$A$1:$A$501,CUSTOMER!$J$1:$J$501,,0)</f>
        <v>Gold</v>
      </c>
      <c r="O372" s="37">
        <v>3477</v>
      </c>
      <c r="P372" s="39">
        <v>4204</v>
      </c>
    </row>
    <row r="373" spans="1:16" x14ac:dyDescent="0.3">
      <c r="A373" s="7" t="s">
        <v>1760</v>
      </c>
      <c r="B373" s="24">
        <v>45638</v>
      </c>
      <c r="C373" s="1" t="s">
        <v>722</v>
      </c>
      <c r="D373" s="1" t="s">
        <v>2261</v>
      </c>
      <c r="E373" s="1">
        <v>9</v>
      </c>
      <c r="F373" s="1" t="str">
        <f>_xlfn.XLOOKUP(C373,CUSTOMER!$A$1:$A$501,CUSTOMER!$B$1:$B$501,,0)</f>
        <v>Anushka Varma</v>
      </c>
      <c r="G373" s="1" t="str">
        <f>_xlfn.XLOOKUP(C373,CUSTOMER!$A$1:$A$501,CUSTOMER!$E$1:$E$501,,0)</f>
        <v>customer233@example.com</v>
      </c>
      <c r="H373" s="1" t="str">
        <f>_xlfn.XLOOKUP(C373,CUSTOMER!$A$1:$A$501,CUSTOMER!$G$1:$G$501,,0)</f>
        <v>Chennai</v>
      </c>
      <c r="I373" s="1" t="str">
        <f>INDEX(PRODUCT!$A$1:$G$501, MATCH(ORDERS!$D234, PRODUCT!$A$1:$A$501, 0), MATCH(ORDERS!I$1, PRODUCT!$A$1:$G$1, 0))</f>
        <v>Smartwatch</v>
      </c>
      <c r="J373" s="1" t="str">
        <f>INDEX(PRODUCT!$A$1:$G$501, MATCH(ORDERS!$D234, PRODUCT!$A$1:$A$501, 0), MATCH(ORDERS!J$1, PRODUCT!$A$1:$G$1, 0))</f>
        <v>Cash</v>
      </c>
      <c r="K373" s="1" t="str">
        <f>INDEX(PRODUCT!$A$1:$G$501, MATCH(ORDERS!$D234, PRODUCT!$A$1:$A$501, 0), MATCH(ORDERS!K$1, PRODUCT!$A$1:$G$1, 0))</f>
        <v>Female</v>
      </c>
      <c r="L373" s="10">
        <f>INDEX(PRODUCT!$A$1:$G$501, MATCH(ORDERS!$D234, PRODUCT!$A$1:$A$501, 0), MATCH(ORDERS!L$1, PRODUCT!$A$1:$G$1, 0))</f>
        <v>1282</v>
      </c>
      <c r="M373" s="12">
        <f t="shared" si="5"/>
        <v>11538</v>
      </c>
      <c r="N373" s="1" t="str">
        <f>_xlfn.XLOOKUP(ORDERS_TABLE[[#This Row],[CUSTOMER ID]],CUSTOMER!$A$1:$A$501,CUSTOMER!$J$1:$J$501,,0)</f>
        <v>Bronze</v>
      </c>
      <c r="O373" s="37">
        <v>3171</v>
      </c>
      <c r="P373" s="39">
        <v>4457</v>
      </c>
    </row>
    <row r="374" spans="1:16" x14ac:dyDescent="0.3">
      <c r="A374" s="7" t="s">
        <v>1893</v>
      </c>
      <c r="B374" s="24">
        <v>45638</v>
      </c>
      <c r="C374" s="1" t="s">
        <v>1121</v>
      </c>
      <c r="D374" s="1" t="s">
        <v>2394</v>
      </c>
      <c r="E374" s="1">
        <v>6</v>
      </c>
      <c r="F374" s="1" t="str">
        <f>_xlfn.XLOOKUP(C374,CUSTOMER!$A$1:$A$501,CUSTOMER!$B$1:$B$501,,0)</f>
        <v>Vaishnavi Sen</v>
      </c>
      <c r="G374" s="1" t="str">
        <f>_xlfn.XLOOKUP(C374,CUSTOMER!$A$1:$A$501,CUSTOMER!$E$1:$E$501,,0)</f>
        <v>customer366@example.com</v>
      </c>
      <c r="H374" s="1" t="str">
        <f>_xlfn.XLOOKUP(C374,CUSTOMER!$A$1:$A$501,CUSTOMER!$G$1:$G$501,,0)</f>
        <v>Hyderabad</v>
      </c>
      <c r="I374" s="1" t="str">
        <f>INDEX(PRODUCT!$A$1:$G$501, MATCH(ORDERS!$D367, PRODUCT!$A$1:$A$501, 0), MATCH(ORDERS!I$1, PRODUCT!$A$1:$G$1, 0))</f>
        <v>Headphones</v>
      </c>
      <c r="J374" s="1" t="str">
        <f>INDEX(PRODUCT!$A$1:$G$501, MATCH(ORDERS!$D367, PRODUCT!$A$1:$A$501, 0), MATCH(ORDERS!J$1, PRODUCT!$A$1:$G$1, 0))</f>
        <v>NetBanking</v>
      </c>
      <c r="K374" s="1" t="str">
        <f>INDEX(PRODUCT!$A$1:$G$501, MATCH(ORDERS!$D367, PRODUCT!$A$1:$A$501, 0), MATCH(ORDERS!K$1, PRODUCT!$A$1:$G$1, 0))</f>
        <v>Female</v>
      </c>
      <c r="L374" s="10">
        <f>INDEX(PRODUCT!$A$1:$G$501, MATCH(ORDERS!$D367, PRODUCT!$A$1:$A$501, 0), MATCH(ORDERS!L$1, PRODUCT!$A$1:$G$1, 0))</f>
        <v>1441</v>
      </c>
      <c r="M374" s="12">
        <f t="shared" si="5"/>
        <v>8646</v>
      </c>
      <c r="N374" s="1" t="str">
        <f>_xlfn.XLOOKUP(ORDERS_TABLE[[#This Row],[CUSTOMER ID]],CUSTOMER!$A$1:$A$501,CUSTOMER!$J$1:$J$501,,0)</f>
        <v>Silver</v>
      </c>
      <c r="O374" s="37">
        <v>3234</v>
      </c>
      <c r="P374" s="39">
        <v>4100</v>
      </c>
    </row>
    <row r="375" spans="1:16" x14ac:dyDescent="0.3">
      <c r="A375" s="7" t="s">
        <v>1751</v>
      </c>
      <c r="B375" s="24">
        <v>45643</v>
      </c>
      <c r="C375" s="1" t="s">
        <v>695</v>
      </c>
      <c r="D375" s="1" t="s">
        <v>2252</v>
      </c>
      <c r="E375" s="1">
        <v>8</v>
      </c>
      <c r="F375" s="1" t="str">
        <f>_xlfn.XLOOKUP(C375,CUSTOMER!$A$1:$A$501,CUSTOMER!$B$1:$B$501,,0)</f>
        <v>Amit Saha</v>
      </c>
      <c r="G375" s="1" t="str">
        <f>_xlfn.XLOOKUP(C375,CUSTOMER!$A$1:$A$501,CUSTOMER!$E$1:$E$501,,0)</f>
        <v>customer224@example.com</v>
      </c>
      <c r="H375" s="1" t="str">
        <f>_xlfn.XLOOKUP(C375,CUSTOMER!$A$1:$A$501,CUSTOMER!$G$1:$G$501,,0)</f>
        <v>Delhi</v>
      </c>
      <c r="I375" s="1" t="str">
        <f>INDEX(PRODUCT!$A$1:$G$501, MATCH(ORDERS!$D225, PRODUCT!$A$1:$A$501, 0), MATCH(ORDERS!I$1, PRODUCT!$A$1:$G$1, 0))</f>
        <v>Laptop</v>
      </c>
      <c r="J375" s="1" t="str">
        <f>INDEX(PRODUCT!$A$1:$G$501, MATCH(ORDERS!$D225, PRODUCT!$A$1:$A$501, 0), MATCH(ORDERS!J$1, PRODUCT!$A$1:$G$1, 0))</f>
        <v>UPI</v>
      </c>
      <c r="K375" s="1" t="str">
        <f>INDEX(PRODUCT!$A$1:$G$501, MATCH(ORDERS!$D225, PRODUCT!$A$1:$A$501, 0), MATCH(ORDERS!K$1, PRODUCT!$A$1:$G$1, 0))</f>
        <v>Female</v>
      </c>
      <c r="L375" s="10">
        <f>INDEX(PRODUCT!$A$1:$G$501, MATCH(ORDERS!$D225, PRODUCT!$A$1:$A$501, 0), MATCH(ORDERS!L$1, PRODUCT!$A$1:$G$1, 0))</f>
        <v>1938</v>
      </c>
      <c r="M375" s="12">
        <f t="shared" si="5"/>
        <v>15504</v>
      </c>
      <c r="N375" s="1" t="str">
        <f>_xlfn.XLOOKUP(ORDERS_TABLE[[#This Row],[CUSTOMER ID]],CUSTOMER!$A$1:$A$501,CUSTOMER!$J$1:$J$501,,0)</f>
        <v>Silver</v>
      </c>
      <c r="O375" s="37">
        <v>3174</v>
      </c>
      <c r="P375" s="39">
        <v>4295</v>
      </c>
    </row>
    <row r="376" spans="1:16" x14ac:dyDescent="0.3">
      <c r="A376" s="7" t="s">
        <v>1753</v>
      </c>
      <c r="B376" s="24">
        <v>45643</v>
      </c>
      <c r="C376" s="1" t="s">
        <v>701</v>
      </c>
      <c r="D376" s="1" t="s">
        <v>2254</v>
      </c>
      <c r="E376" s="1">
        <v>8</v>
      </c>
      <c r="F376" s="1" t="str">
        <f>_xlfn.XLOOKUP(C376,CUSTOMER!$A$1:$A$501,CUSTOMER!$B$1:$B$501,,0)</f>
        <v>Jahnvi Gokhale</v>
      </c>
      <c r="G376" s="1" t="str">
        <f>_xlfn.XLOOKUP(C376,CUSTOMER!$A$1:$A$501,CUSTOMER!$E$1:$E$501,,0)</f>
        <v>customer226@example.com</v>
      </c>
      <c r="H376" s="1" t="str">
        <f>_xlfn.XLOOKUP(C376,CUSTOMER!$A$1:$A$501,CUSTOMER!$G$1:$G$501,,0)</f>
        <v>Mumbai</v>
      </c>
      <c r="I376" s="1" t="str">
        <f>INDEX(PRODUCT!$A$1:$G$501, MATCH(ORDERS!$D227, PRODUCT!$A$1:$A$501, 0), MATCH(ORDERS!I$1, PRODUCT!$A$1:$G$1, 0))</f>
        <v>Mobile</v>
      </c>
      <c r="J376" s="1" t="str">
        <f>INDEX(PRODUCT!$A$1:$G$501, MATCH(ORDERS!$D227, PRODUCT!$A$1:$A$501, 0), MATCH(ORDERS!J$1, PRODUCT!$A$1:$G$1, 0))</f>
        <v>Cash</v>
      </c>
      <c r="K376" s="1" t="str">
        <f>INDEX(PRODUCT!$A$1:$G$501, MATCH(ORDERS!$D227, PRODUCT!$A$1:$A$501, 0), MATCH(ORDERS!K$1, PRODUCT!$A$1:$G$1, 0))</f>
        <v>Female</v>
      </c>
      <c r="L376" s="10">
        <f>INDEX(PRODUCT!$A$1:$G$501, MATCH(ORDERS!$D227, PRODUCT!$A$1:$A$501, 0), MATCH(ORDERS!L$1, PRODUCT!$A$1:$G$1, 0))</f>
        <v>786</v>
      </c>
      <c r="M376" s="12">
        <f t="shared" si="5"/>
        <v>6288</v>
      </c>
      <c r="N376" s="1" t="str">
        <f>_xlfn.XLOOKUP(ORDERS_TABLE[[#This Row],[CUSTOMER ID]],CUSTOMER!$A$1:$A$501,CUSTOMER!$J$1:$J$501,,0)</f>
        <v>Bronze</v>
      </c>
      <c r="O376" s="37">
        <v>3199</v>
      </c>
      <c r="P376" s="39">
        <v>4221</v>
      </c>
    </row>
    <row r="377" spans="1:16" x14ac:dyDescent="0.3">
      <c r="A377" s="7" t="s">
        <v>1813</v>
      </c>
      <c r="B377" s="24">
        <v>45643</v>
      </c>
      <c r="C377" s="1" t="s">
        <v>881</v>
      </c>
      <c r="D377" s="1" t="s">
        <v>2314</v>
      </c>
      <c r="E377" s="1">
        <v>9</v>
      </c>
      <c r="F377" s="1" t="str">
        <f>_xlfn.XLOOKUP(C377,CUSTOMER!$A$1:$A$501,CUSTOMER!$B$1:$B$501,,0)</f>
        <v>Bhavna Bajaj</v>
      </c>
      <c r="G377" s="1" t="str">
        <f>_xlfn.XLOOKUP(C377,CUSTOMER!$A$1:$A$501,CUSTOMER!$E$1:$E$501,,0)</f>
        <v>customer286@example.com</v>
      </c>
      <c r="H377" s="1" t="str">
        <f>_xlfn.XLOOKUP(C377,CUSTOMER!$A$1:$A$501,CUSTOMER!$G$1:$G$501,,0)</f>
        <v>Delhi</v>
      </c>
      <c r="I377" s="1" t="str">
        <f>INDEX(PRODUCT!$A$1:$G$501, MATCH(ORDERS!$D287, PRODUCT!$A$1:$A$501, 0), MATCH(ORDERS!I$1, PRODUCT!$A$1:$G$1, 0))</f>
        <v>Smartwatch</v>
      </c>
      <c r="J377" s="1" t="str">
        <f>INDEX(PRODUCT!$A$1:$G$501, MATCH(ORDERS!$D287, PRODUCT!$A$1:$A$501, 0), MATCH(ORDERS!J$1, PRODUCT!$A$1:$G$1, 0))</f>
        <v>NetBanking</v>
      </c>
      <c r="K377" s="1" t="str">
        <f>INDEX(PRODUCT!$A$1:$G$501, MATCH(ORDERS!$D287, PRODUCT!$A$1:$A$501, 0), MATCH(ORDERS!K$1, PRODUCT!$A$1:$G$1, 0))</f>
        <v>Female</v>
      </c>
      <c r="L377" s="10">
        <f>INDEX(PRODUCT!$A$1:$G$501, MATCH(ORDERS!$D287, PRODUCT!$A$1:$A$501, 0), MATCH(ORDERS!L$1, PRODUCT!$A$1:$G$1, 0))</f>
        <v>1600</v>
      </c>
      <c r="M377" s="12">
        <f t="shared" si="5"/>
        <v>14400</v>
      </c>
      <c r="N377" s="1" t="str">
        <f>_xlfn.XLOOKUP(ORDERS_TABLE[[#This Row],[CUSTOMER ID]],CUSTOMER!$A$1:$A$501,CUSTOMER!$J$1:$J$501,,0)</f>
        <v>Bronze</v>
      </c>
      <c r="O377" s="37">
        <v>2264</v>
      </c>
      <c r="P377" s="39">
        <v>4127</v>
      </c>
    </row>
    <row r="378" spans="1:16" x14ac:dyDescent="0.3">
      <c r="A378" s="7" t="s">
        <v>1887</v>
      </c>
      <c r="B378" s="24">
        <v>45645</v>
      </c>
      <c r="C378" s="1" t="s">
        <v>1103</v>
      </c>
      <c r="D378" s="1" t="s">
        <v>2388</v>
      </c>
      <c r="E378" s="1">
        <v>4</v>
      </c>
      <c r="F378" s="1" t="str">
        <f>_xlfn.XLOOKUP(C378,CUSTOMER!$A$1:$A$501,CUSTOMER!$B$1:$B$501,,0)</f>
        <v>Laxmi Roy</v>
      </c>
      <c r="G378" s="1" t="str">
        <f>_xlfn.XLOOKUP(C378,CUSTOMER!$A$1:$A$501,CUSTOMER!$E$1:$E$501,,0)</f>
        <v>customer360@example.com</v>
      </c>
      <c r="H378" s="1" t="str">
        <f>_xlfn.XLOOKUP(C378,CUSTOMER!$A$1:$A$501,CUSTOMER!$G$1:$G$501,,0)</f>
        <v>Pune</v>
      </c>
      <c r="I378" s="1" t="str">
        <f>INDEX(PRODUCT!$A$1:$G$501, MATCH(ORDERS!$D361, PRODUCT!$A$1:$A$501, 0), MATCH(ORDERS!I$1, PRODUCT!$A$1:$G$1, 0))</f>
        <v>Mobile</v>
      </c>
      <c r="J378" s="1" t="str">
        <f>INDEX(PRODUCT!$A$1:$G$501, MATCH(ORDERS!$D361, PRODUCT!$A$1:$A$501, 0), MATCH(ORDERS!J$1, PRODUCT!$A$1:$G$1, 0))</f>
        <v>UPI</v>
      </c>
      <c r="K378" s="1" t="str">
        <f>INDEX(PRODUCT!$A$1:$G$501, MATCH(ORDERS!$D361, PRODUCT!$A$1:$A$501, 0), MATCH(ORDERS!K$1, PRODUCT!$A$1:$G$1, 0))</f>
        <v>Male</v>
      </c>
      <c r="L378" s="10">
        <f>INDEX(PRODUCT!$A$1:$G$501, MATCH(ORDERS!$D361, PRODUCT!$A$1:$A$501, 0), MATCH(ORDERS!L$1, PRODUCT!$A$1:$G$1, 0))</f>
        <v>1955</v>
      </c>
      <c r="M378" s="12">
        <f t="shared" si="5"/>
        <v>7820</v>
      </c>
      <c r="N378" s="1" t="str">
        <f>_xlfn.XLOOKUP(ORDERS_TABLE[[#This Row],[CUSTOMER ID]],CUSTOMER!$A$1:$A$501,CUSTOMER!$J$1:$J$501,,0)</f>
        <v>Silver</v>
      </c>
      <c r="O378" s="37">
        <v>3885</v>
      </c>
      <c r="P378" s="39">
        <v>4251</v>
      </c>
    </row>
    <row r="379" spans="1:16" x14ac:dyDescent="0.3">
      <c r="A379" s="7" t="s">
        <v>1754</v>
      </c>
      <c r="B379" s="24">
        <v>45652</v>
      </c>
      <c r="C379" s="1" t="s">
        <v>704</v>
      </c>
      <c r="D379" s="1" t="s">
        <v>2255</v>
      </c>
      <c r="E379" s="1">
        <v>6</v>
      </c>
      <c r="F379" s="1" t="str">
        <f>_xlfn.XLOOKUP(C379,CUSTOMER!$A$1:$A$501,CUSTOMER!$B$1:$B$501,,0)</f>
        <v>Sonal Panigrahi</v>
      </c>
      <c r="G379" s="1" t="str">
        <f>_xlfn.XLOOKUP(C379,CUSTOMER!$A$1:$A$501,CUSTOMER!$E$1:$E$501,,0)</f>
        <v>customer227@example.com</v>
      </c>
      <c r="H379" s="1" t="str">
        <f>_xlfn.XLOOKUP(C379,CUSTOMER!$A$1:$A$501,CUSTOMER!$G$1:$G$501,,0)</f>
        <v>Pune</v>
      </c>
      <c r="I379" s="1" t="str">
        <f>INDEX(PRODUCT!$A$1:$G$501, MATCH(ORDERS!$D228, PRODUCT!$A$1:$A$501, 0), MATCH(ORDERS!I$1, PRODUCT!$A$1:$G$1, 0))</f>
        <v>Mobile</v>
      </c>
      <c r="J379" s="1" t="str">
        <f>INDEX(PRODUCT!$A$1:$G$501, MATCH(ORDERS!$D228, PRODUCT!$A$1:$A$501, 0), MATCH(ORDERS!J$1, PRODUCT!$A$1:$G$1, 0))</f>
        <v>NetBanking</v>
      </c>
      <c r="K379" s="1" t="str">
        <f>INDEX(PRODUCT!$A$1:$G$501, MATCH(ORDERS!$D228, PRODUCT!$A$1:$A$501, 0), MATCH(ORDERS!K$1, PRODUCT!$A$1:$G$1, 0))</f>
        <v>Female</v>
      </c>
      <c r="L379" s="10">
        <f>INDEX(PRODUCT!$A$1:$G$501, MATCH(ORDERS!$D228, PRODUCT!$A$1:$A$501, 0), MATCH(ORDERS!L$1, PRODUCT!$A$1:$G$1, 0))</f>
        <v>877</v>
      </c>
      <c r="M379" s="12">
        <f t="shared" si="5"/>
        <v>5262</v>
      </c>
      <c r="N379" s="1" t="str">
        <f>_xlfn.XLOOKUP(ORDERS_TABLE[[#This Row],[CUSTOMER ID]],CUSTOMER!$A$1:$A$501,CUSTOMER!$J$1:$J$501,,0)</f>
        <v>Silver</v>
      </c>
      <c r="O379" s="37">
        <v>2830</v>
      </c>
      <c r="P379" s="39">
        <v>4091</v>
      </c>
    </row>
    <row r="380" spans="1:16" x14ac:dyDescent="0.3">
      <c r="A380" s="7" t="s">
        <v>1528</v>
      </c>
      <c r="B380" s="24">
        <v>45652</v>
      </c>
      <c r="C380" s="1" t="s">
        <v>11</v>
      </c>
      <c r="D380" s="1" t="s">
        <v>2029</v>
      </c>
      <c r="E380" s="1">
        <v>5</v>
      </c>
      <c r="F380" s="1" t="str">
        <f>_xlfn.XLOOKUP(C380,CUSTOMER!$A$1:$A$501,CUSTOMER!$B$1:$B$501,,0)</f>
        <v>Mohit Iyengar</v>
      </c>
      <c r="G380" s="1" t="str">
        <f>_xlfn.XLOOKUP(C380,CUSTOMER!$A$1:$A$501,CUSTOMER!$E$1:$E$501,,0)</f>
        <v>customer1@example.com</v>
      </c>
      <c r="H380" s="1" t="str">
        <f>_xlfn.XLOOKUP(C380,CUSTOMER!$A$1:$A$501,CUSTOMER!$G$1:$G$501,,0)</f>
        <v>Mumbai</v>
      </c>
      <c r="I380" s="1" t="str">
        <f>INDEX(PRODUCT!$A$1:$G$501, MATCH(ORDERS!$D2, PRODUCT!$A$1:$A$501, 0), MATCH(ORDERS!I$1, PRODUCT!$A$1:$G$1, 0))</f>
        <v>Laptop</v>
      </c>
      <c r="J380" s="1" t="str">
        <f>INDEX(PRODUCT!$A$1:$G$501, MATCH(ORDERS!$D2, PRODUCT!$A$1:$A$501, 0), MATCH(ORDERS!J$1, PRODUCT!$A$1:$G$1, 0))</f>
        <v>UPI</v>
      </c>
      <c r="K380" s="1" t="str">
        <f>INDEX(PRODUCT!$A$1:$G$501, MATCH(ORDERS!$D2, PRODUCT!$A$1:$A$501, 0), MATCH(ORDERS!K$1, PRODUCT!$A$1:$G$1, 0))</f>
        <v>Female</v>
      </c>
      <c r="L380" s="10">
        <f>INDEX(PRODUCT!$A$1:$G$501, MATCH(ORDERS!$D2, PRODUCT!$A$1:$A$501, 0), MATCH(ORDERS!L$1, PRODUCT!$A$1:$G$1, 0))</f>
        <v>1385</v>
      </c>
      <c r="M380" s="12">
        <f t="shared" si="5"/>
        <v>6925</v>
      </c>
      <c r="N380" s="1" t="str">
        <f>_xlfn.XLOOKUP(ORDERS_TABLE[[#This Row],[CUSTOMER ID]],CUSTOMER!$A$1:$A$501,CUSTOMER!$J$1:$J$501,,0)</f>
        <v>Gold</v>
      </c>
      <c r="O380" s="37">
        <v>2061</v>
      </c>
      <c r="P380" s="39">
        <v>4291</v>
      </c>
    </row>
    <row r="381" spans="1:16" x14ac:dyDescent="0.3">
      <c r="A381" s="7" t="s">
        <v>1720</v>
      </c>
      <c r="B381" s="24">
        <v>45653</v>
      </c>
      <c r="C381" s="1" t="s">
        <v>602</v>
      </c>
      <c r="D381" s="1" t="s">
        <v>2221</v>
      </c>
      <c r="E381" s="1">
        <v>9</v>
      </c>
      <c r="F381" s="1" t="str">
        <f>_xlfn.XLOOKUP(C381,CUSTOMER!$A$1:$A$501,CUSTOMER!$B$1:$B$501,,0)</f>
        <v>Jahnvi Dixit</v>
      </c>
      <c r="G381" s="1" t="str">
        <f>_xlfn.XLOOKUP(C381,CUSTOMER!$A$1:$A$501,CUSTOMER!$E$1:$E$501,,0)</f>
        <v>customer193@example.com</v>
      </c>
      <c r="H381" s="1" t="str">
        <f>_xlfn.XLOOKUP(C381,CUSTOMER!$A$1:$A$501,CUSTOMER!$G$1:$G$501,,0)</f>
        <v>Kolkata</v>
      </c>
      <c r="I381" s="1" t="str">
        <f>INDEX(PRODUCT!$A$1:$G$501, MATCH(ORDERS!$D194, PRODUCT!$A$1:$A$501, 0), MATCH(ORDERS!I$1, PRODUCT!$A$1:$G$1, 0))</f>
        <v>Laptop</v>
      </c>
      <c r="J381" s="1" t="str">
        <f>INDEX(PRODUCT!$A$1:$G$501, MATCH(ORDERS!$D194, PRODUCT!$A$1:$A$501, 0), MATCH(ORDERS!J$1, PRODUCT!$A$1:$G$1, 0))</f>
        <v>NetBanking</v>
      </c>
      <c r="K381" s="1" t="str">
        <f>INDEX(PRODUCT!$A$1:$G$501, MATCH(ORDERS!$D194, PRODUCT!$A$1:$A$501, 0), MATCH(ORDERS!K$1, PRODUCT!$A$1:$G$1, 0))</f>
        <v>Female</v>
      </c>
      <c r="L381" s="10">
        <f>INDEX(PRODUCT!$A$1:$G$501, MATCH(ORDERS!$D194, PRODUCT!$A$1:$A$501, 0), MATCH(ORDERS!L$1, PRODUCT!$A$1:$G$1, 0))</f>
        <v>1812</v>
      </c>
      <c r="M381" s="12">
        <f t="shared" si="5"/>
        <v>16308</v>
      </c>
      <c r="N381" s="1" t="str">
        <f>_xlfn.XLOOKUP(ORDERS_TABLE[[#This Row],[CUSTOMER ID]],CUSTOMER!$A$1:$A$501,CUSTOMER!$J$1:$J$501,,0)</f>
        <v>Bronze</v>
      </c>
      <c r="O381" s="37">
        <v>2741</v>
      </c>
      <c r="P381" s="39">
        <v>4483</v>
      </c>
    </row>
    <row r="382" spans="1:16" x14ac:dyDescent="0.3">
      <c r="A382" s="7" t="s">
        <v>1569</v>
      </c>
      <c r="B382" s="24">
        <v>45656</v>
      </c>
      <c r="C382" s="1" t="s">
        <v>149</v>
      </c>
      <c r="D382" s="1" t="s">
        <v>2070</v>
      </c>
      <c r="E382" s="1">
        <v>9</v>
      </c>
      <c r="F382" s="1" t="str">
        <f>_xlfn.XLOOKUP(C382,CUSTOMER!$A$1:$A$501,CUSTOMER!$B$1:$B$501,,0)</f>
        <v>Rahul Jaiswal</v>
      </c>
      <c r="G382" s="1" t="str">
        <f>_xlfn.XLOOKUP(C382,CUSTOMER!$A$1:$A$501,CUSTOMER!$E$1:$E$501,,0)</f>
        <v>customer42@example.com</v>
      </c>
      <c r="H382" s="1" t="str">
        <f>_xlfn.XLOOKUP(C382,CUSTOMER!$A$1:$A$501,CUSTOMER!$G$1:$G$501,,0)</f>
        <v>Hyderabad</v>
      </c>
      <c r="I382" s="1" t="str">
        <f>INDEX(PRODUCT!$A$1:$G$501, MATCH(ORDERS!$D43, PRODUCT!$A$1:$A$501, 0), MATCH(ORDERS!I$1, PRODUCT!$A$1:$G$1, 0))</f>
        <v>Laptop</v>
      </c>
      <c r="J382" s="1" t="str">
        <f>INDEX(PRODUCT!$A$1:$G$501, MATCH(ORDERS!$D43, PRODUCT!$A$1:$A$501, 0), MATCH(ORDERS!J$1, PRODUCT!$A$1:$G$1, 0))</f>
        <v>NetBanking</v>
      </c>
      <c r="K382" s="1" t="str">
        <f>INDEX(PRODUCT!$A$1:$G$501, MATCH(ORDERS!$D43, PRODUCT!$A$1:$A$501, 0), MATCH(ORDERS!K$1, PRODUCT!$A$1:$G$1, 0))</f>
        <v>Male</v>
      </c>
      <c r="L382" s="10">
        <f>INDEX(PRODUCT!$A$1:$G$501, MATCH(ORDERS!$D43, PRODUCT!$A$1:$A$501, 0), MATCH(ORDERS!L$1, PRODUCT!$A$1:$G$1, 0))</f>
        <v>1560</v>
      </c>
      <c r="M382" s="12">
        <f t="shared" si="5"/>
        <v>14040</v>
      </c>
      <c r="N382" s="1" t="str">
        <f>_xlfn.XLOOKUP(ORDERS_TABLE[[#This Row],[CUSTOMER ID]],CUSTOMER!$A$1:$A$501,CUSTOMER!$J$1:$J$501,,0)</f>
        <v>Bronze</v>
      </c>
      <c r="O382" s="37">
        <v>2252</v>
      </c>
      <c r="P382" s="39">
        <v>4063</v>
      </c>
    </row>
    <row r="383" spans="1:16" x14ac:dyDescent="0.3">
      <c r="A383" s="7" t="s">
        <v>1919</v>
      </c>
      <c r="B383" s="24">
        <v>45661</v>
      </c>
      <c r="C383" s="1" t="s">
        <v>1199</v>
      </c>
      <c r="D383" s="1" t="s">
        <v>2420</v>
      </c>
      <c r="E383" s="1">
        <v>9</v>
      </c>
      <c r="F383" s="1" t="str">
        <f>_xlfn.XLOOKUP(C383,CUSTOMER!$A$1:$A$501,CUSTOMER!$B$1:$B$501,,0)</f>
        <v>Bhavesh Babu</v>
      </c>
      <c r="G383" s="1" t="str">
        <f>_xlfn.XLOOKUP(C383,CUSTOMER!$A$1:$A$501,CUSTOMER!$E$1:$E$501,,0)</f>
        <v>customer392@example.com</v>
      </c>
      <c r="H383" s="1" t="str">
        <f>_xlfn.XLOOKUP(C383,CUSTOMER!$A$1:$A$501,CUSTOMER!$G$1:$G$501,,0)</f>
        <v>Hyderabad</v>
      </c>
      <c r="I383" s="1" t="str">
        <f>INDEX(PRODUCT!$A$1:$G$501, MATCH(ORDERS!$D393, PRODUCT!$A$1:$A$501, 0), MATCH(ORDERS!I$1, PRODUCT!$A$1:$G$1, 0))</f>
        <v>Headphones</v>
      </c>
      <c r="J383" s="1" t="str">
        <f>INDEX(PRODUCT!$A$1:$G$501, MATCH(ORDERS!$D393, PRODUCT!$A$1:$A$501, 0), MATCH(ORDERS!J$1, PRODUCT!$A$1:$G$1, 0))</f>
        <v>UPI</v>
      </c>
      <c r="K383" s="1" t="str">
        <f>INDEX(PRODUCT!$A$1:$G$501, MATCH(ORDERS!$D393, PRODUCT!$A$1:$A$501, 0), MATCH(ORDERS!K$1, PRODUCT!$A$1:$G$1, 0))</f>
        <v>Male</v>
      </c>
      <c r="L383" s="10">
        <f>INDEX(PRODUCT!$A$1:$G$501, MATCH(ORDERS!$D393, PRODUCT!$A$1:$A$501, 0), MATCH(ORDERS!L$1, PRODUCT!$A$1:$G$1, 0))</f>
        <v>847</v>
      </c>
      <c r="M383" s="12">
        <f t="shared" si="5"/>
        <v>7623</v>
      </c>
      <c r="N383" s="1" t="str">
        <f>_xlfn.XLOOKUP(ORDERS_TABLE[[#This Row],[CUSTOMER ID]],CUSTOMER!$A$1:$A$501,CUSTOMER!$J$1:$J$501,,0)</f>
        <v>Bronze</v>
      </c>
      <c r="O383" s="37">
        <v>4751</v>
      </c>
      <c r="P383" s="39">
        <v>4430</v>
      </c>
    </row>
    <row r="384" spans="1:16" x14ac:dyDescent="0.3">
      <c r="A384" s="7" t="s">
        <v>1944</v>
      </c>
      <c r="B384" s="24">
        <v>45667</v>
      </c>
      <c r="C384" s="1" t="s">
        <v>1274</v>
      </c>
      <c r="D384" s="1" t="s">
        <v>2445</v>
      </c>
      <c r="E384" s="1">
        <v>6</v>
      </c>
      <c r="F384" s="1" t="str">
        <f>_xlfn.XLOOKUP(C384,CUSTOMER!$A$1:$A$501,CUSTOMER!$B$1:$B$501,,0)</f>
        <v>Dhruv Sharma</v>
      </c>
      <c r="G384" s="1" t="str">
        <f>_xlfn.XLOOKUP(C384,CUSTOMER!$A$1:$A$501,CUSTOMER!$E$1:$E$501,,0)</f>
        <v>customer417@example.com</v>
      </c>
      <c r="H384" s="1" t="str">
        <f>_xlfn.XLOOKUP(C384,CUSTOMER!$A$1:$A$501,CUSTOMER!$G$1:$G$501,,0)</f>
        <v>Bangalore</v>
      </c>
      <c r="I384" s="1" t="str">
        <f>INDEX(PRODUCT!$A$1:$G$501, MATCH(ORDERS!$D418, PRODUCT!$A$1:$A$501, 0), MATCH(ORDERS!I$1, PRODUCT!$A$1:$G$1, 0))</f>
        <v>Smartwatch</v>
      </c>
      <c r="J384" s="1" t="str">
        <f>INDEX(PRODUCT!$A$1:$G$501, MATCH(ORDERS!$D418, PRODUCT!$A$1:$A$501, 0), MATCH(ORDERS!J$1, PRODUCT!$A$1:$G$1, 0))</f>
        <v>Cash</v>
      </c>
      <c r="K384" s="1" t="str">
        <f>INDEX(PRODUCT!$A$1:$G$501, MATCH(ORDERS!$D418, PRODUCT!$A$1:$A$501, 0), MATCH(ORDERS!K$1, PRODUCT!$A$1:$G$1, 0))</f>
        <v>Female</v>
      </c>
      <c r="L384" s="10">
        <f>INDEX(PRODUCT!$A$1:$G$501, MATCH(ORDERS!$D418, PRODUCT!$A$1:$A$501, 0), MATCH(ORDERS!L$1, PRODUCT!$A$1:$G$1, 0))</f>
        <v>1411</v>
      </c>
      <c r="M384" s="12">
        <f t="shared" si="5"/>
        <v>8466</v>
      </c>
      <c r="N384" s="1" t="str">
        <f>_xlfn.XLOOKUP(ORDERS_TABLE[[#This Row],[CUSTOMER ID]],CUSTOMER!$A$1:$A$501,CUSTOMER!$J$1:$J$501,,0)</f>
        <v>Silver</v>
      </c>
      <c r="O384" s="37">
        <v>2485</v>
      </c>
      <c r="P384" s="39">
        <v>4329</v>
      </c>
    </row>
    <row r="385" spans="1:16" x14ac:dyDescent="0.3">
      <c r="A385" s="7" t="s">
        <v>1673</v>
      </c>
      <c r="B385" s="24">
        <v>45669</v>
      </c>
      <c r="C385" s="1" t="s">
        <v>461</v>
      </c>
      <c r="D385" s="1" t="s">
        <v>2174</v>
      </c>
      <c r="E385" s="1">
        <v>5</v>
      </c>
      <c r="F385" s="1" t="str">
        <f>_xlfn.XLOOKUP(C385,CUSTOMER!$A$1:$A$501,CUSTOMER!$B$1:$B$501,,0)</f>
        <v>Pallavi Ranganathan</v>
      </c>
      <c r="G385" s="1" t="str">
        <f>_xlfn.XLOOKUP(C385,CUSTOMER!$A$1:$A$501,CUSTOMER!$E$1:$E$501,,0)</f>
        <v>customer146@example.com</v>
      </c>
      <c r="H385" s="1" t="str">
        <f>_xlfn.XLOOKUP(C385,CUSTOMER!$A$1:$A$501,CUSTOMER!$G$1:$G$501,,0)</f>
        <v>Delhi</v>
      </c>
      <c r="I385" s="1" t="str">
        <f>INDEX(PRODUCT!$A$1:$G$501, MATCH(ORDERS!$D147, PRODUCT!$A$1:$A$501, 0), MATCH(ORDERS!I$1, PRODUCT!$A$1:$G$1, 0))</f>
        <v>Tablet</v>
      </c>
      <c r="J385" s="1" t="str">
        <f>INDEX(PRODUCT!$A$1:$G$501, MATCH(ORDERS!$D147, PRODUCT!$A$1:$A$501, 0), MATCH(ORDERS!J$1, PRODUCT!$A$1:$G$1, 0))</f>
        <v>UPI</v>
      </c>
      <c r="K385" s="1" t="str">
        <f>INDEX(PRODUCT!$A$1:$G$501, MATCH(ORDERS!$D147, PRODUCT!$A$1:$A$501, 0), MATCH(ORDERS!K$1, PRODUCT!$A$1:$G$1, 0))</f>
        <v>Male</v>
      </c>
      <c r="L385" s="10">
        <f>INDEX(PRODUCT!$A$1:$G$501, MATCH(ORDERS!$D147, PRODUCT!$A$1:$A$501, 0), MATCH(ORDERS!L$1, PRODUCT!$A$1:$G$1, 0))</f>
        <v>1393</v>
      </c>
      <c r="M385" s="12">
        <f t="shared" si="5"/>
        <v>6965</v>
      </c>
      <c r="N385" s="1" t="str">
        <f>_xlfn.XLOOKUP(ORDERS_TABLE[[#This Row],[CUSTOMER ID]],CUSTOMER!$A$1:$A$501,CUSTOMER!$J$1:$J$501,,0)</f>
        <v>Silver</v>
      </c>
      <c r="O385" s="37">
        <v>3225</v>
      </c>
      <c r="P385" s="39">
        <v>4461</v>
      </c>
    </row>
    <row r="386" spans="1:16" x14ac:dyDescent="0.3">
      <c r="A386" s="7" t="s">
        <v>1599</v>
      </c>
      <c r="B386" s="24">
        <v>45670</v>
      </c>
      <c r="C386" s="1" t="s">
        <v>239</v>
      </c>
      <c r="D386" s="1" t="s">
        <v>2100</v>
      </c>
      <c r="E386" s="1">
        <v>6</v>
      </c>
      <c r="F386" s="1" t="str">
        <f>_xlfn.XLOOKUP(C386,CUSTOMER!$A$1:$A$501,CUSTOMER!$B$1:$B$501,,0)</f>
        <v>Vishal Rajput</v>
      </c>
      <c r="G386" s="1" t="str">
        <f>_xlfn.XLOOKUP(C386,CUSTOMER!$A$1:$A$501,CUSTOMER!$E$1:$E$501,,0)</f>
        <v>customer72@example.com</v>
      </c>
      <c r="H386" s="1" t="str">
        <f>_xlfn.XLOOKUP(C386,CUSTOMER!$A$1:$A$501,CUSTOMER!$G$1:$G$501,,0)</f>
        <v>Chennai</v>
      </c>
      <c r="I386" s="1" t="str">
        <f>INDEX(PRODUCT!$A$1:$G$501, MATCH(ORDERS!$D73, PRODUCT!$A$1:$A$501, 0), MATCH(ORDERS!I$1, PRODUCT!$A$1:$G$1, 0))</f>
        <v>Headphones</v>
      </c>
      <c r="J386" s="1" t="str">
        <f>INDEX(PRODUCT!$A$1:$G$501, MATCH(ORDERS!$D73, PRODUCT!$A$1:$A$501, 0), MATCH(ORDERS!J$1, PRODUCT!$A$1:$G$1, 0))</f>
        <v>UPI</v>
      </c>
      <c r="K386" s="1" t="str">
        <f>INDEX(PRODUCT!$A$1:$G$501, MATCH(ORDERS!$D73, PRODUCT!$A$1:$A$501, 0), MATCH(ORDERS!K$1, PRODUCT!$A$1:$G$1, 0))</f>
        <v>Male</v>
      </c>
      <c r="L386" s="10">
        <f>INDEX(PRODUCT!$A$1:$G$501, MATCH(ORDERS!$D73, PRODUCT!$A$1:$A$501, 0), MATCH(ORDERS!L$1, PRODUCT!$A$1:$G$1, 0))</f>
        <v>1793</v>
      </c>
      <c r="M386" s="12">
        <f t="shared" ref="M386:M449" si="6">L386*E386</f>
        <v>10758</v>
      </c>
      <c r="N386" s="1" t="str">
        <f>_xlfn.XLOOKUP(ORDERS_TABLE[[#This Row],[CUSTOMER ID]],CUSTOMER!$A$1:$A$501,CUSTOMER!$J$1:$J$501,,0)</f>
        <v>Silver</v>
      </c>
      <c r="O386" s="37">
        <v>3898</v>
      </c>
      <c r="P386" s="39">
        <v>4303</v>
      </c>
    </row>
    <row r="387" spans="1:16" x14ac:dyDescent="0.3">
      <c r="A387" s="7" t="s">
        <v>1666</v>
      </c>
      <c r="B387" s="24">
        <v>45670</v>
      </c>
      <c r="C387" s="1" t="s">
        <v>440</v>
      </c>
      <c r="D387" s="1" t="s">
        <v>2167</v>
      </c>
      <c r="E387" s="1">
        <v>7</v>
      </c>
      <c r="F387" s="1" t="str">
        <f>_xlfn.XLOOKUP(C387,CUSTOMER!$A$1:$A$501,CUSTOMER!$B$1:$B$501,,0)</f>
        <v>Anil Choudhary</v>
      </c>
      <c r="G387" s="1" t="str">
        <f>_xlfn.XLOOKUP(C387,CUSTOMER!$A$1:$A$501,CUSTOMER!$E$1:$E$501,,0)</f>
        <v>customer139@example.com</v>
      </c>
      <c r="H387" s="1" t="str">
        <f>_xlfn.XLOOKUP(C387,CUSTOMER!$A$1:$A$501,CUSTOMER!$G$1:$G$501,,0)</f>
        <v>Bangalore</v>
      </c>
      <c r="I387" s="1" t="str">
        <f>INDEX(PRODUCT!$A$1:$G$501, MATCH(ORDERS!$D140, PRODUCT!$A$1:$A$501, 0), MATCH(ORDERS!I$1, PRODUCT!$A$1:$G$1, 0))</f>
        <v>Smartwatch</v>
      </c>
      <c r="J387" s="1" t="str">
        <f>INDEX(PRODUCT!$A$1:$G$501, MATCH(ORDERS!$D140, PRODUCT!$A$1:$A$501, 0), MATCH(ORDERS!J$1, PRODUCT!$A$1:$G$1, 0))</f>
        <v>NetBanking</v>
      </c>
      <c r="K387" s="1" t="str">
        <f>INDEX(PRODUCT!$A$1:$G$501, MATCH(ORDERS!$D140, PRODUCT!$A$1:$A$501, 0), MATCH(ORDERS!K$1, PRODUCT!$A$1:$G$1, 0))</f>
        <v>Male</v>
      </c>
      <c r="L387" s="10">
        <f>INDEX(PRODUCT!$A$1:$G$501, MATCH(ORDERS!$D140, PRODUCT!$A$1:$A$501, 0), MATCH(ORDERS!L$1, PRODUCT!$A$1:$G$1, 0))</f>
        <v>1661</v>
      </c>
      <c r="M387" s="12">
        <f t="shared" si="6"/>
        <v>11627</v>
      </c>
      <c r="N387" s="1" t="str">
        <f>_xlfn.XLOOKUP(ORDERS_TABLE[[#This Row],[CUSTOMER ID]],CUSTOMER!$A$1:$A$501,CUSTOMER!$J$1:$J$501,,0)</f>
        <v>Bronze</v>
      </c>
      <c r="O387" s="37">
        <v>2483</v>
      </c>
      <c r="P387" s="39">
        <v>4343</v>
      </c>
    </row>
    <row r="388" spans="1:16" x14ac:dyDescent="0.3">
      <c r="A388" s="7" t="s">
        <v>1680</v>
      </c>
      <c r="B388" s="24">
        <v>45672</v>
      </c>
      <c r="C388" s="1" t="s">
        <v>482</v>
      </c>
      <c r="D388" s="1" t="s">
        <v>2181</v>
      </c>
      <c r="E388" s="1">
        <v>8</v>
      </c>
      <c r="F388" s="1" t="str">
        <f>_xlfn.XLOOKUP(C388,CUSTOMER!$A$1:$A$501,CUSTOMER!$B$1:$B$501,,0)</f>
        <v>Zoya Mukherjee</v>
      </c>
      <c r="G388" s="1" t="str">
        <f>_xlfn.XLOOKUP(C388,CUSTOMER!$A$1:$A$501,CUSTOMER!$E$1:$E$501,,0)</f>
        <v>customer153@example.com</v>
      </c>
      <c r="H388" s="1" t="str">
        <f>_xlfn.XLOOKUP(C388,CUSTOMER!$A$1:$A$501,CUSTOMER!$G$1:$G$501,,0)</f>
        <v>Chennai</v>
      </c>
      <c r="I388" s="1" t="str">
        <f>INDEX(PRODUCT!$A$1:$G$501, MATCH(ORDERS!$D154, PRODUCT!$A$1:$A$501, 0), MATCH(ORDERS!I$1, PRODUCT!$A$1:$G$1, 0))</f>
        <v>Mobile</v>
      </c>
      <c r="J388" s="1" t="str">
        <f>INDEX(PRODUCT!$A$1:$G$501, MATCH(ORDERS!$D154, PRODUCT!$A$1:$A$501, 0), MATCH(ORDERS!J$1, PRODUCT!$A$1:$G$1, 0))</f>
        <v>Cash</v>
      </c>
      <c r="K388" s="1" t="str">
        <f>INDEX(PRODUCT!$A$1:$G$501, MATCH(ORDERS!$D154, PRODUCT!$A$1:$A$501, 0), MATCH(ORDERS!K$1, PRODUCT!$A$1:$G$1, 0))</f>
        <v>Male</v>
      </c>
      <c r="L388" s="10">
        <f>INDEX(PRODUCT!$A$1:$G$501, MATCH(ORDERS!$D154, PRODUCT!$A$1:$A$501, 0), MATCH(ORDERS!L$1, PRODUCT!$A$1:$G$1, 0))</f>
        <v>656</v>
      </c>
      <c r="M388" s="12">
        <f t="shared" si="6"/>
        <v>5248</v>
      </c>
      <c r="N388" s="1" t="str">
        <f>_xlfn.XLOOKUP(ORDERS_TABLE[[#This Row],[CUSTOMER ID]],CUSTOMER!$A$1:$A$501,CUSTOMER!$J$1:$J$501,,0)</f>
        <v>Gold</v>
      </c>
      <c r="O388" s="37">
        <v>3590</v>
      </c>
      <c r="P388" s="39">
        <v>4221</v>
      </c>
    </row>
    <row r="389" spans="1:16" x14ac:dyDescent="0.3">
      <c r="A389" s="7" t="s">
        <v>1678</v>
      </c>
      <c r="B389" s="24">
        <v>45674</v>
      </c>
      <c r="C389" s="1" t="s">
        <v>476</v>
      </c>
      <c r="D389" s="1" t="s">
        <v>2179</v>
      </c>
      <c r="E389" s="1">
        <v>6</v>
      </c>
      <c r="F389" s="1" t="str">
        <f>_xlfn.XLOOKUP(C389,CUSTOMER!$A$1:$A$501,CUSTOMER!$B$1:$B$501,,0)</f>
        <v>Sachin Tyagi</v>
      </c>
      <c r="G389" s="1" t="str">
        <f>_xlfn.XLOOKUP(C389,CUSTOMER!$A$1:$A$501,CUSTOMER!$E$1:$E$501,,0)</f>
        <v>customer151@example.com</v>
      </c>
      <c r="H389" s="1" t="str">
        <f>_xlfn.XLOOKUP(C389,CUSTOMER!$A$1:$A$501,CUSTOMER!$G$1:$G$501,,0)</f>
        <v>Kolkata</v>
      </c>
      <c r="I389" s="1" t="str">
        <f>INDEX(PRODUCT!$A$1:$G$501, MATCH(ORDERS!$D152, PRODUCT!$A$1:$A$501, 0), MATCH(ORDERS!I$1, PRODUCT!$A$1:$G$1, 0))</f>
        <v>Laptop</v>
      </c>
      <c r="J389" s="1" t="str">
        <f>INDEX(PRODUCT!$A$1:$G$501, MATCH(ORDERS!$D152, PRODUCT!$A$1:$A$501, 0), MATCH(ORDERS!J$1, PRODUCT!$A$1:$G$1, 0))</f>
        <v>Card</v>
      </c>
      <c r="K389" s="1" t="str">
        <f>INDEX(PRODUCT!$A$1:$G$501, MATCH(ORDERS!$D152, PRODUCT!$A$1:$A$501, 0), MATCH(ORDERS!K$1, PRODUCT!$A$1:$G$1, 0))</f>
        <v>Female</v>
      </c>
      <c r="L389" s="10">
        <f>INDEX(PRODUCT!$A$1:$G$501, MATCH(ORDERS!$D152, PRODUCT!$A$1:$A$501, 0), MATCH(ORDERS!L$1, PRODUCT!$A$1:$G$1, 0))</f>
        <v>760</v>
      </c>
      <c r="M389" s="12">
        <f t="shared" si="6"/>
        <v>4560</v>
      </c>
      <c r="N389" s="1" t="str">
        <f>_xlfn.XLOOKUP(ORDERS_TABLE[[#This Row],[CUSTOMER ID]],CUSTOMER!$A$1:$A$501,CUSTOMER!$J$1:$J$501,,0)</f>
        <v>Silver</v>
      </c>
      <c r="O389" s="37">
        <v>4586</v>
      </c>
      <c r="P389" s="39">
        <v>4407</v>
      </c>
    </row>
    <row r="390" spans="1:16" x14ac:dyDescent="0.3">
      <c r="A390" s="7" t="s">
        <v>1766</v>
      </c>
      <c r="B390" s="24">
        <v>45683</v>
      </c>
      <c r="C390" s="1" t="s">
        <v>740</v>
      </c>
      <c r="D390" s="1" t="s">
        <v>2267</v>
      </c>
      <c r="E390" s="1">
        <v>7</v>
      </c>
      <c r="F390" s="1" t="str">
        <f>_xlfn.XLOOKUP(C390,CUSTOMER!$A$1:$A$501,CUSTOMER!$B$1:$B$501,,0)</f>
        <v>Raman Vyas</v>
      </c>
      <c r="G390" s="1" t="str">
        <f>_xlfn.XLOOKUP(C390,CUSTOMER!$A$1:$A$501,CUSTOMER!$E$1:$E$501,,0)</f>
        <v>customer239@example.com</v>
      </c>
      <c r="H390" s="1" t="str">
        <f>_xlfn.XLOOKUP(C390,CUSTOMER!$A$1:$A$501,CUSTOMER!$G$1:$G$501,,0)</f>
        <v>Bangalore</v>
      </c>
      <c r="I390" s="1" t="str">
        <f>INDEX(PRODUCT!$A$1:$G$501, MATCH(ORDERS!$D240, PRODUCT!$A$1:$A$501, 0), MATCH(ORDERS!I$1, PRODUCT!$A$1:$G$1, 0))</f>
        <v>Smartwatch</v>
      </c>
      <c r="J390" s="1" t="str">
        <f>INDEX(PRODUCT!$A$1:$G$501, MATCH(ORDERS!$D240, PRODUCT!$A$1:$A$501, 0), MATCH(ORDERS!J$1, PRODUCT!$A$1:$G$1, 0))</f>
        <v>Card</v>
      </c>
      <c r="K390" s="1" t="str">
        <f>INDEX(PRODUCT!$A$1:$G$501, MATCH(ORDERS!$D240, PRODUCT!$A$1:$A$501, 0), MATCH(ORDERS!K$1, PRODUCT!$A$1:$G$1, 0))</f>
        <v>Male</v>
      </c>
      <c r="L390" s="10">
        <f>INDEX(PRODUCT!$A$1:$G$501, MATCH(ORDERS!$D240, PRODUCT!$A$1:$A$501, 0), MATCH(ORDERS!L$1, PRODUCT!$A$1:$G$1, 0))</f>
        <v>1510</v>
      </c>
      <c r="M390" s="12">
        <f t="shared" si="6"/>
        <v>10570</v>
      </c>
      <c r="N390" s="1" t="str">
        <f>_xlfn.XLOOKUP(ORDERS_TABLE[[#This Row],[CUSTOMER ID]],CUSTOMER!$A$1:$A$501,CUSTOMER!$J$1:$J$501,,0)</f>
        <v>Silver</v>
      </c>
      <c r="O390" s="37">
        <v>2194</v>
      </c>
      <c r="P390" s="39">
        <v>4391</v>
      </c>
    </row>
    <row r="391" spans="1:16" x14ac:dyDescent="0.3">
      <c r="A391" s="7" t="s">
        <v>2000</v>
      </c>
      <c r="B391" s="24">
        <v>45684</v>
      </c>
      <c r="C391" s="1" t="s">
        <v>1442</v>
      </c>
      <c r="D391" s="1" t="s">
        <v>2501</v>
      </c>
      <c r="E391" s="1">
        <v>8</v>
      </c>
      <c r="F391" s="1" t="str">
        <f>_xlfn.XLOOKUP(C391,CUSTOMER!$A$1:$A$501,CUSTOMER!$B$1:$B$501,,0)</f>
        <v>Sakshi Tripathi</v>
      </c>
      <c r="G391" s="1" t="str">
        <f>_xlfn.XLOOKUP(C391,CUSTOMER!$A$1:$A$501,CUSTOMER!$E$1:$E$501,,0)</f>
        <v>customer473@example.com</v>
      </c>
      <c r="H391" s="1" t="str">
        <f>_xlfn.XLOOKUP(C391,CUSTOMER!$A$1:$A$501,CUSTOMER!$G$1:$G$501,,0)</f>
        <v>Hyderabad</v>
      </c>
      <c r="I391" s="1" t="str">
        <f>INDEX(PRODUCT!$A$1:$G$501, MATCH(ORDERS!$D474, PRODUCT!$A$1:$A$501, 0), MATCH(ORDERS!I$1, PRODUCT!$A$1:$G$1, 0))</f>
        <v>Laptop</v>
      </c>
      <c r="J391" s="1" t="str">
        <f>INDEX(PRODUCT!$A$1:$G$501, MATCH(ORDERS!$D474, PRODUCT!$A$1:$A$501, 0), MATCH(ORDERS!J$1, PRODUCT!$A$1:$G$1, 0))</f>
        <v>NetBanking</v>
      </c>
      <c r="K391" s="1" t="str">
        <f>INDEX(PRODUCT!$A$1:$G$501, MATCH(ORDERS!$D474, PRODUCT!$A$1:$A$501, 0), MATCH(ORDERS!K$1, PRODUCT!$A$1:$G$1, 0))</f>
        <v>Female</v>
      </c>
      <c r="L391" s="10">
        <f>INDEX(PRODUCT!$A$1:$G$501, MATCH(ORDERS!$D474, PRODUCT!$A$1:$A$501, 0), MATCH(ORDERS!L$1, PRODUCT!$A$1:$G$1, 0))</f>
        <v>1396</v>
      </c>
      <c r="M391" s="12">
        <f t="shared" si="6"/>
        <v>11168</v>
      </c>
      <c r="N391" s="1" t="str">
        <f>_xlfn.XLOOKUP(ORDERS_TABLE[[#This Row],[CUSTOMER ID]],CUSTOMER!$A$1:$A$501,CUSTOMER!$J$1:$J$501,,0)</f>
        <v>Silver</v>
      </c>
      <c r="O391" s="37">
        <v>3842</v>
      </c>
      <c r="P391" s="39">
        <v>4450</v>
      </c>
    </row>
    <row r="392" spans="1:16" x14ac:dyDescent="0.3">
      <c r="A392" s="7" t="s">
        <v>1616</v>
      </c>
      <c r="B392" s="24">
        <v>45686</v>
      </c>
      <c r="C392" s="1" t="s">
        <v>290</v>
      </c>
      <c r="D392" s="1" t="s">
        <v>2117</v>
      </c>
      <c r="E392" s="1">
        <v>6</v>
      </c>
      <c r="F392" s="1" t="str">
        <f>_xlfn.XLOOKUP(C392,CUSTOMER!$A$1:$A$501,CUSTOMER!$B$1:$B$501,,0)</f>
        <v>Radhika Nagar</v>
      </c>
      <c r="G392" s="1" t="str">
        <f>_xlfn.XLOOKUP(C392,CUSTOMER!$A$1:$A$501,CUSTOMER!$E$1:$E$501,,0)</f>
        <v>customer89@example.com</v>
      </c>
      <c r="H392" s="1" t="str">
        <f>_xlfn.XLOOKUP(C392,CUSTOMER!$A$1:$A$501,CUSTOMER!$G$1:$G$501,,0)</f>
        <v>Delhi</v>
      </c>
      <c r="I392" s="1" t="str">
        <f>INDEX(PRODUCT!$A$1:$G$501, MATCH(ORDERS!$D90, PRODUCT!$A$1:$A$501, 0), MATCH(ORDERS!I$1, PRODUCT!$A$1:$G$1, 0))</f>
        <v>Smartwatch</v>
      </c>
      <c r="J392" s="1" t="str">
        <f>INDEX(PRODUCT!$A$1:$G$501, MATCH(ORDERS!$D90, PRODUCT!$A$1:$A$501, 0), MATCH(ORDERS!J$1, PRODUCT!$A$1:$G$1, 0))</f>
        <v>Cash</v>
      </c>
      <c r="K392" s="1" t="str">
        <f>INDEX(PRODUCT!$A$1:$G$501, MATCH(ORDERS!$D90, PRODUCT!$A$1:$A$501, 0), MATCH(ORDERS!K$1, PRODUCT!$A$1:$G$1, 0))</f>
        <v>Male</v>
      </c>
      <c r="L392" s="10">
        <f>INDEX(PRODUCT!$A$1:$G$501, MATCH(ORDERS!$D90, PRODUCT!$A$1:$A$501, 0), MATCH(ORDERS!L$1, PRODUCT!$A$1:$G$1, 0))</f>
        <v>1905</v>
      </c>
      <c r="M392" s="12">
        <f t="shared" si="6"/>
        <v>11430</v>
      </c>
      <c r="N392" s="1" t="str">
        <f>_xlfn.XLOOKUP(ORDERS_TABLE[[#This Row],[CUSTOMER ID]],CUSTOMER!$A$1:$A$501,CUSTOMER!$J$1:$J$501,,0)</f>
        <v>Gold</v>
      </c>
      <c r="O392" s="37">
        <v>4034</v>
      </c>
      <c r="P392" s="39">
        <v>4376</v>
      </c>
    </row>
    <row r="393" spans="1:16" x14ac:dyDescent="0.3">
      <c r="A393" s="7" t="s">
        <v>1973</v>
      </c>
      <c r="B393" s="24">
        <v>45692</v>
      </c>
      <c r="C393" s="1" t="s">
        <v>1361</v>
      </c>
      <c r="D393" s="1" t="s">
        <v>2474</v>
      </c>
      <c r="E393" s="1">
        <v>9</v>
      </c>
      <c r="F393" s="1" t="str">
        <f>_xlfn.XLOOKUP(C393,CUSTOMER!$A$1:$A$501,CUSTOMER!$B$1:$B$501,,0)</f>
        <v>Abhinav Pani</v>
      </c>
      <c r="G393" s="1" t="str">
        <f>_xlfn.XLOOKUP(C393,CUSTOMER!$A$1:$A$501,CUSTOMER!$E$1:$E$501,,0)</f>
        <v>customer446@example.com</v>
      </c>
      <c r="H393" s="1" t="str">
        <f>_xlfn.XLOOKUP(C393,CUSTOMER!$A$1:$A$501,CUSTOMER!$G$1:$G$501,,0)</f>
        <v>Kolkata</v>
      </c>
      <c r="I393" s="1" t="str">
        <f>INDEX(PRODUCT!$A$1:$G$501, MATCH(ORDERS!$D447, PRODUCT!$A$1:$A$501, 0), MATCH(ORDERS!I$1, PRODUCT!$A$1:$G$1, 0))</f>
        <v>Headphones</v>
      </c>
      <c r="J393" s="1" t="str">
        <f>INDEX(PRODUCT!$A$1:$G$501, MATCH(ORDERS!$D447, PRODUCT!$A$1:$A$501, 0), MATCH(ORDERS!J$1, PRODUCT!$A$1:$G$1, 0))</f>
        <v>UPI</v>
      </c>
      <c r="K393" s="1" t="str">
        <f>INDEX(PRODUCT!$A$1:$G$501, MATCH(ORDERS!$D447, PRODUCT!$A$1:$A$501, 0), MATCH(ORDERS!K$1, PRODUCT!$A$1:$G$1, 0))</f>
        <v>Male</v>
      </c>
      <c r="L393" s="10">
        <f>INDEX(PRODUCT!$A$1:$G$501, MATCH(ORDERS!$D447, PRODUCT!$A$1:$A$501, 0), MATCH(ORDERS!L$1, PRODUCT!$A$1:$G$1, 0))</f>
        <v>1088</v>
      </c>
      <c r="M393" s="12">
        <f t="shared" si="6"/>
        <v>9792</v>
      </c>
      <c r="N393" s="1" t="str">
        <f>_xlfn.XLOOKUP(ORDERS_TABLE[[#This Row],[CUSTOMER ID]],CUSTOMER!$A$1:$A$501,CUSTOMER!$J$1:$J$501,,0)</f>
        <v>Bronze</v>
      </c>
      <c r="O393" s="37">
        <v>4993</v>
      </c>
      <c r="P393" s="39">
        <v>4368</v>
      </c>
    </row>
    <row r="394" spans="1:16" x14ac:dyDescent="0.3">
      <c r="A394" s="7" t="s">
        <v>1715</v>
      </c>
      <c r="B394" s="24">
        <v>45693</v>
      </c>
      <c r="C394" s="1" t="s">
        <v>587</v>
      </c>
      <c r="D394" s="1" t="s">
        <v>2216</v>
      </c>
      <c r="E394" s="1">
        <v>7</v>
      </c>
      <c r="F394" s="1" t="str">
        <f>_xlfn.XLOOKUP(C394,CUSTOMER!$A$1:$A$501,CUSTOMER!$B$1:$B$501,,0)</f>
        <v>Sagar Naidu</v>
      </c>
      <c r="G394" s="1" t="str">
        <f>_xlfn.XLOOKUP(C394,CUSTOMER!$A$1:$A$501,CUSTOMER!$E$1:$E$501,,0)</f>
        <v>customer188@example.com</v>
      </c>
      <c r="H394" s="1" t="str">
        <f>_xlfn.XLOOKUP(C394,CUSTOMER!$A$1:$A$501,CUSTOMER!$G$1:$G$501,,0)</f>
        <v>Chennai</v>
      </c>
      <c r="I394" s="1" t="str">
        <f>INDEX(PRODUCT!$A$1:$G$501, MATCH(ORDERS!$D189, PRODUCT!$A$1:$A$501, 0), MATCH(ORDERS!I$1, PRODUCT!$A$1:$G$1, 0))</f>
        <v>Tablet</v>
      </c>
      <c r="J394" s="1" t="str">
        <f>INDEX(PRODUCT!$A$1:$G$501, MATCH(ORDERS!$D189, PRODUCT!$A$1:$A$501, 0), MATCH(ORDERS!J$1, PRODUCT!$A$1:$G$1, 0))</f>
        <v>UPI</v>
      </c>
      <c r="K394" s="1" t="str">
        <f>INDEX(PRODUCT!$A$1:$G$501, MATCH(ORDERS!$D189, PRODUCT!$A$1:$A$501, 0), MATCH(ORDERS!K$1, PRODUCT!$A$1:$G$1, 0))</f>
        <v>Female</v>
      </c>
      <c r="L394" s="10">
        <f>INDEX(PRODUCT!$A$1:$G$501, MATCH(ORDERS!$D189, PRODUCT!$A$1:$A$501, 0), MATCH(ORDERS!L$1, PRODUCT!$A$1:$G$1, 0))</f>
        <v>136</v>
      </c>
      <c r="M394" s="12">
        <f t="shared" si="6"/>
        <v>952</v>
      </c>
      <c r="N394" s="1" t="str">
        <f>_xlfn.XLOOKUP(ORDERS_TABLE[[#This Row],[CUSTOMER ID]],CUSTOMER!$A$1:$A$501,CUSTOMER!$J$1:$J$501,,0)</f>
        <v>Gold</v>
      </c>
      <c r="O394" s="37">
        <v>4251</v>
      </c>
      <c r="P394" s="39">
        <v>4352</v>
      </c>
    </row>
    <row r="395" spans="1:16" x14ac:dyDescent="0.3">
      <c r="A395" s="7" t="s">
        <v>1570</v>
      </c>
      <c r="B395" s="24">
        <v>45694</v>
      </c>
      <c r="C395" s="1" t="s">
        <v>152</v>
      </c>
      <c r="D395" s="1" t="s">
        <v>2071</v>
      </c>
      <c r="E395" s="1">
        <v>5</v>
      </c>
      <c r="F395" s="1" t="str">
        <f>_xlfn.XLOOKUP(C395,CUSTOMER!$A$1:$A$501,CUSTOMER!$B$1:$B$501,,0)</f>
        <v>Yamini Roy</v>
      </c>
      <c r="G395" s="1" t="str">
        <f>_xlfn.XLOOKUP(C395,CUSTOMER!$A$1:$A$501,CUSTOMER!$E$1:$E$501,,0)</f>
        <v>customer43@example.com</v>
      </c>
      <c r="H395" s="1" t="str">
        <f>_xlfn.XLOOKUP(C395,CUSTOMER!$A$1:$A$501,CUSTOMER!$G$1:$G$501,,0)</f>
        <v>Chennai</v>
      </c>
      <c r="I395" s="1" t="str">
        <f>INDEX(PRODUCT!$A$1:$G$501, MATCH(ORDERS!$D44, PRODUCT!$A$1:$A$501, 0), MATCH(ORDERS!I$1, PRODUCT!$A$1:$G$1, 0))</f>
        <v>Headphones</v>
      </c>
      <c r="J395" s="1" t="str">
        <f>INDEX(PRODUCT!$A$1:$G$501, MATCH(ORDERS!$D44, PRODUCT!$A$1:$A$501, 0), MATCH(ORDERS!J$1, PRODUCT!$A$1:$G$1, 0))</f>
        <v>Cash</v>
      </c>
      <c r="K395" s="1" t="str">
        <f>INDEX(PRODUCT!$A$1:$G$501, MATCH(ORDERS!$D44, PRODUCT!$A$1:$A$501, 0), MATCH(ORDERS!K$1, PRODUCT!$A$1:$G$1, 0))</f>
        <v>Male</v>
      </c>
      <c r="L395" s="10">
        <f>INDEX(PRODUCT!$A$1:$G$501, MATCH(ORDERS!$D44, PRODUCT!$A$1:$A$501, 0), MATCH(ORDERS!L$1, PRODUCT!$A$1:$G$1, 0))</f>
        <v>371</v>
      </c>
      <c r="M395" s="12">
        <f t="shared" si="6"/>
        <v>1855</v>
      </c>
      <c r="N395" s="1" t="str">
        <f>_xlfn.XLOOKUP(ORDERS_TABLE[[#This Row],[CUSTOMER ID]],CUSTOMER!$A$1:$A$501,CUSTOMER!$J$1:$J$501,,0)</f>
        <v>Bronze</v>
      </c>
      <c r="O395" s="37">
        <v>4697</v>
      </c>
      <c r="P395" s="39">
        <v>4362</v>
      </c>
    </row>
    <row r="396" spans="1:16" x14ac:dyDescent="0.3">
      <c r="A396" s="7" t="s">
        <v>1711</v>
      </c>
      <c r="B396" s="24">
        <v>45694</v>
      </c>
      <c r="C396" s="1" t="s">
        <v>575</v>
      </c>
      <c r="D396" s="1" t="s">
        <v>2212</v>
      </c>
      <c r="E396" s="1">
        <v>5</v>
      </c>
      <c r="F396" s="1" t="str">
        <f>_xlfn.XLOOKUP(C396,CUSTOMER!$A$1:$A$501,CUSTOMER!$B$1:$B$501,,0)</f>
        <v>Rakesh Khanna</v>
      </c>
      <c r="G396" s="1" t="str">
        <f>_xlfn.XLOOKUP(C396,CUSTOMER!$A$1:$A$501,CUSTOMER!$E$1:$E$501,,0)</f>
        <v>customer184@example.com</v>
      </c>
      <c r="H396" s="1" t="str">
        <f>_xlfn.XLOOKUP(C396,CUSTOMER!$A$1:$A$501,CUSTOMER!$G$1:$G$501,,0)</f>
        <v>Bangalore</v>
      </c>
      <c r="I396" s="1" t="str">
        <f>INDEX(PRODUCT!$A$1:$G$501, MATCH(ORDERS!$D185, PRODUCT!$A$1:$A$501, 0), MATCH(ORDERS!I$1, PRODUCT!$A$1:$G$1, 0))</f>
        <v>Mobile</v>
      </c>
      <c r="J396" s="1" t="str">
        <f>INDEX(PRODUCT!$A$1:$G$501, MATCH(ORDERS!$D185, PRODUCT!$A$1:$A$501, 0), MATCH(ORDERS!J$1, PRODUCT!$A$1:$G$1, 0))</f>
        <v>UPI</v>
      </c>
      <c r="K396" s="1" t="str">
        <f>INDEX(PRODUCT!$A$1:$G$501, MATCH(ORDERS!$D185, PRODUCT!$A$1:$A$501, 0), MATCH(ORDERS!K$1, PRODUCT!$A$1:$G$1, 0))</f>
        <v>Male</v>
      </c>
      <c r="L396" s="10">
        <f>INDEX(PRODUCT!$A$1:$G$501, MATCH(ORDERS!$D185, PRODUCT!$A$1:$A$501, 0), MATCH(ORDERS!L$1, PRODUCT!$A$1:$G$1, 0))</f>
        <v>1143</v>
      </c>
      <c r="M396" s="12">
        <f t="shared" si="6"/>
        <v>5715</v>
      </c>
      <c r="N396" s="1" t="str">
        <f>_xlfn.XLOOKUP(ORDERS_TABLE[[#This Row],[CUSTOMER ID]],CUSTOMER!$A$1:$A$501,CUSTOMER!$J$1:$J$501,,0)</f>
        <v>Bronze</v>
      </c>
      <c r="O396" s="37">
        <v>3437</v>
      </c>
      <c r="P396" s="39">
        <v>4041</v>
      </c>
    </row>
    <row r="397" spans="1:16" x14ac:dyDescent="0.3">
      <c r="A397" s="7" t="s">
        <v>1841</v>
      </c>
      <c r="B397" s="24">
        <v>45696</v>
      </c>
      <c r="C397" s="1" t="s">
        <v>965</v>
      </c>
      <c r="D397" s="1" t="s">
        <v>2342</v>
      </c>
      <c r="E397" s="1">
        <v>10</v>
      </c>
      <c r="F397" s="1" t="str">
        <f>_xlfn.XLOOKUP(C397,CUSTOMER!$A$1:$A$501,CUSTOMER!$B$1:$B$501,,0)</f>
        <v>Zoya Swain</v>
      </c>
      <c r="G397" s="1" t="str">
        <f>_xlfn.XLOOKUP(C397,CUSTOMER!$A$1:$A$501,CUSTOMER!$E$1:$E$501,,0)</f>
        <v>customer314@example.com</v>
      </c>
      <c r="H397" s="1" t="str">
        <f>_xlfn.XLOOKUP(C397,CUSTOMER!$A$1:$A$501,CUSTOMER!$G$1:$G$501,,0)</f>
        <v>Pune</v>
      </c>
      <c r="I397" s="1" t="str">
        <f>INDEX(PRODUCT!$A$1:$G$501, MATCH(ORDERS!$D315, PRODUCT!$A$1:$A$501, 0), MATCH(ORDERS!I$1, PRODUCT!$A$1:$G$1, 0))</f>
        <v>Laptop</v>
      </c>
      <c r="J397" s="1" t="str">
        <f>INDEX(PRODUCT!$A$1:$G$501, MATCH(ORDERS!$D315, PRODUCT!$A$1:$A$501, 0), MATCH(ORDERS!J$1, PRODUCT!$A$1:$G$1, 0))</f>
        <v>UPI</v>
      </c>
      <c r="K397" s="1" t="str">
        <f>INDEX(PRODUCT!$A$1:$G$501, MATCH(ORDERS!$D315, PRODUCT!$A$1:$A$501, 0), MATCH(ORDERS!K$1, PRODUCT!$A$1:$G$1, 0))</f>
        <v>Male</v>
      </c>
      <c r="L397" s="10">
        <f>INDEX(PRODUCT!$A$1:$G$501, MATCH(ORDERS!$D315, PRODUCT!$A$1:$A$501, 0), MATCH(ORDERS!L$1, PRODUCT!$A$1:$G$1, 0))</f>
        <v>1639</v>
      </c>
      <c r="M397" s="12">
        <f t="shared" si="6"/>
        <v>16390</v>
      </c>
      <c r="N397" s="1" t="str">
        <f>_xlfn.XLOOKUP(ORDERS_TABLE[[#This Row],[CUSTOMER ID]],CUSTOMER!$A$1:$A$501,CUSTOMER!$J$1:$J$501,,0)</f>
        <v>Bronze</v>
      </c>
      <c r="O397" s="37">
        <v>3899</v>
      </c>
      <c r="P397" s="39">
        <v>4137</v>
      </c>
    </row>
    <row r="398" spans="1:16" x14ac:dyDescent="0.3">
      <c r="A398" s="7" t="s">
        <v>1537</v>
      </c>
      <c r="B398" s="24">
        <v>45697</v>
      </c>
      <c r="C398" s="1" t="s">
        <v>51</v>
      </c>
      <c r="D398" s="1" t="s">
        <v>2038</v>
      </c>
      <c r="E398" s="1">
        <v>7</v>
      </c>
      <c r="F398" s="1" t="str">
        <f>_xlfn.XLOOKUP(C398,CUSTOMER!$A$1:$A$501,CUSTOMER!$B$1:$B$501,,0)</f>
        <v>Gauri Tyagi</v>
      </c>
      <c r="G398" s="1" t="str">
        <f>_xlfn.XLOOKUP(C398,CUSTOMER!$A$1:$A$501,CUSTOMER!$E$1:$E$501,,0)</f>
        <v>customer10@example.com</v>
      </c>
      <c r="H398" s="1" t="str">
        <f>_xlfn.XLOOKUP(C398,CUSTOMER!$A$1:$A$501,CUSTOMER!$G$1:$G$501,,0)</f>
        <v>Mumbai</v>
      </c>
      <c r="I398" s="1" t="str">
        <f>INDEX(PRODUCT!$A$1:$G$501, MATCH(ORDERS!$D11, PRODUCT!$A$1:$A$501, 0), MATCH(ORDERS!I$1, PRODUCT!$A$1:$G$1, 0))</f>
        <v>Mobile</v>
      </c>
      <c r="J398" s="1" t="str">
        <f>INDEX(PRODUCT!$A$1:$G$501, MATCH(ORDERS!$D11, PRODUCT!$A$1:$A$501, 0), MATCH(ORDERS!J$1, PRODUCT!$A$1:$G$1, 0))</f>
        <v>Card</v>
      </c>
      <c r="K398" s="1" t="str">
        <f>INDEX(PRODUCT!$A$1:$G$501, MATCH(ORDERS!$D11, PRODUCT!$A$1:$A$501, 0), MATCH(ORDERS!K$1, PRODUCT!$A$1:$G$1, 0))</f>
        <v>Male</v>
      </c>
      <c r="L398" s="10">
        <f>INDEX(PRODUCT!$A$1:$G$501, MATCH(ORDERS!$D11, PRODUCT!$A$1:$A$501, 0), MATCH(ORDERS!L$1, PRODUCT!$A$1:$G$1, 0))</f>
        <v>1293</v>
      </c>
      <c r="M398" s="12">
        <f t="shared" si="6"/>
        <v>9051</v>
      </c>
      <c r="N398" s="1" t="str">
        <f>_xlfn.XLOOKUP(ORDERS_TABLE[[#This Row],[CUSTOMER ID]],CUSTOMER!$A$1:$A$501,CUSTOMER!$J$1:$J$501,,0)</f>
        <v>Gold</v>
      </c>
      <c r="O398" s="37">
        <v>2054</v>
      </c>
      <c r="P398" s="39">
        <v>4226</v>
      </c>
    </row>
    <row r="399" spans="1:16" x14ac:dyDescent="0.3">
      <c r="A399" s="7" t="s">
        <v>1724</v>
      </c>
      <c r="B399" s="24">
        <v>45697</v>
      </c>
      <c r="C399" s="1" t="s">
        <v>614</v>
      </c>
      <c r="D399" s="1" t="s">
        <v>2225</v>
      </c>
      <c r="E399" s="1">
        <v>10</v>
      </c>
      <c r="F399" s="1" t="str">
        <f>_xlfn.XLOOKUP(C399,CUSTOMER!$A$1:$A$501,CUSTOMER!$B$1:$B$501,,0)</f>
        <v>Abhay Yadav</v>
      </c>
      <c r="G399" s="1" t="str">
        <f>_xlfn.XLOOKUP(C399,CUSTOMER!$A$1:$A$501,CUSTOMER!$E$1:$E$501,,0)</f>
        <v>customer197@example.com</v>
      </c>
      <c r="H399" s="1" t="str">
        <f>_xlfn.XLOOKUP(C399,CUSTOMER!$A$1:$A$501,CUSTOMER!$G$1:$G$501,,0)</f>
        <v>Kolkata</v>
      </c>
      <c r="I399" s="1" t="str">
        <f>INDEX(PRODUCT!$A$1:$G$501, MATCH(ORDERS!$D198, PRODUCT!$A$1:$A$501, 0), MATCH(ORDERS!I$1, PRODUCT!$A$1:$G$1, 0))</f>
        <v>Laptop</v>
      </c>
      <c r="J399" s="1" t="str">
        <f>INDEX(PRODUCT!$A$1:$G$501, MATCH(ORDERS!$D198, PRODUCT!$A$1:$A$501, 0), MATCH(ORDERS!J$1, PRODUCT!$A$1:$G$1, 0))</f>
        <v>Card</v>
      </c>
      <c r="K399" s="1" t="str">
        <f>INDEX(PRODUCT!$A$1:$G$501, MATCH(ORDERS!$D198, PRODUCT!$A$1:$A$501, 0), MATCH(ORDERS!K$1, PRODUCT!$A$1:$G$1, 0))</f>
        <v>Female</v>
      </c>
      <c r="L399" s="10">
        <f>INDEX(PRODUCT!$A$1:$G$501, MATCH(ORDERS!$D198, PRODUCT!$A$1:$A$501, 0), MATCH(ORDERS!L$1, PRODUCT!$A$1:$G$1, 0))</f>
        <v>1664</v>
      </c>
      <c r="M399" s="12">
        <f t="shared" si="6"/>
        <v>16640</v>
      </c>
      <c r="N399" s="1" t="str">
        <f>_xlfn.XLOOKUP(ORDERS_TABLE[[#This Row],[CUSTOMER ID]],CUSTOMER!$A$1:$A$501,CUSTOMER!$J$1:$J$501,,0)</f>
        <v>Gold</v>
      </c>
      <c r="O399" s="37">
        <v>2186</v>
      </c>
      <c r="P399" s="39">
        <v>4372</v>
      </c>
    </row>
    <row r="400" spans="1:16" x14ac:dyDescent="0.3">
      <c r="A400" s="7" t="s">
        <v>1700</v>
      </c>
      <c r="B400" s="24">
        <v>45708</v>
      </c>
      <c r="C400" s="1" t="s">
        <v>542</v>
      </c>
      <c r="D400" s="1" t="s">
        <v>2201</v>
      </c>
      <c r="E400" s="1">
        <v>9</v>
      </c>
      <c r="F400" s="1" t="str">
        <f>_xlfn.XLOOKUP(C400,CUSTOMER!$A$1:$A$501,CUSTOMER!$B$1:$B$501,,0)</f>
        <v>Bhavna Ranganathan</v>
      </c>
      <c r="G400" s="1" t="str">
        <f>_xlfn.XLOOKUP(C400,CUSTOMER!$A$1:$A$501,CUSTOMER!$E$1:$E$501,,0)</f>
        <v>customer173@example.com</v>
      </c>
      <c r="H400" s="1" t="str">
        <f>_xlfn.XLOOKUP(C400,CUSTOMER!$A$1:$A$501,CUSTOMER!$G$1:$G$501,,0)</f>
        <v>Bangalore</v>
      </c>
      <c r="I400" s="1" t="str">
        <f>INDEX(PRODUCT!$A$1:$G$501, MATCH(ORDERS!$D174, PRODUCT!$A$1:$A$501, 0), MATCH(ORDERS!I$1, PRODUCT!$A$1:$G$1, 0))</f>
        <v>Smartwatch</v>
      </c>
      <c r="J400" s="1" t="str">
        <f>INDEX(PRODUCT!$A$1:$G$501, MATCH(ORDERS!$D174, PRODUCT!$A$1:$A$501, 0), MATCH(ORDERS!J$1, PRODUCT!$A$1:$G$1, 0))</f>
        <v>NetBanking</v>
      </c>
      <c r="K400" s="1" t="str">
        <f>INDEX(PRODUCT!$A$1:$G$501, MATCH(ORDERS!$D174, PRODUCT!$A$1:$A$501, 0), MATCH(ORDERS!K$1, PRODUCT!$A$1:$G$1, 0))</f>
        <v>Male</v>
      </c>
      <c r="L400" s="10">
        <f>INDEX(PRODUCT!$A$1:$G$501, MATCH(ORDERS!$D174, PRODUCT!$A$1:$A$501, 0), MATCH(ORDERS!L$1, PRODUCT!$A$1:$G$1, 0))</f>
        <v>1349</v>
      </c>
      <c r="M400" s="12">
        <f t="shared" si="6"/>
        <v>12141</v>
      </c>
      <c r="N400" s="1" t="str">
        <f>_xlfn.XLOOKUP(ORDERS_TABLE[[#This Row],[CUSTOMER ID]],CUSTOMER!$A$1:$A$501,CUSTOMER!$J$1:$J$501,,0)</f>
        <v>Bronze</v>
      </c>
      <c r="O400" s="37">
        <v>4772</v>
      </c>
      <c r="P400" s="39">
        <v>4010</v>
      </c>
    </row>
    <row r="401" spans="1:16" x14ac:dyDescent="0.3">
      <c r="A401" s="7" t="s">
        <v>1638</v>
      </c>
      <c r="B401" s="24">
        <v>45709</v>
      </c>
      <c r="C401" s="1" t="s">
        <v>356</v>
      </c>
      <c r="D401" s="1" t="s">
        <v>2139</v>
      </c>
      <c r="E401" s="1">
        <v>10</v>
      </c>
      <c r="F401" s="1" t="str">
        <f>_xlfn.XLOOKUP(C401,CUSTOMER!$A$1:$A$501,CUSTOMER!$B$1:$B$501,,0)</f>
        <v>Aditya Bose</v>
      </c>
      <c r="G401" s="1" t="str">
        <f>_xlfn.XLOOKUP(C401,CUSTOMER!$A$1:$A$501,CUSTOMER!$E$1:$E$501,,0)</f>
        <v>customer111@example.com</v>
      </c>
      <c r="H401" s="1" t="str">
        <f>_xlfn.XLOOKUP(C401,CUSTOMER!$A$1:$A$501,CUSTOMER!$G$1:$G$501,,0)</f>
        <v>Pune</v>
      </c>
      <c r="I401" s="1" t="str">
        <f>INDEX(PRODUCT!$A$1:$G$501, MATCH(ORDERS!$D112, PRODUCT!$A$1:$A$501, 0), MATCH(ORDERS!I$1, PRODUCT!$A$1:$G$1, 0))</f>
        <v>Laptop</v>
      </c>
      <c r="J401" s="1" t="str">
        <f>INDEX(PRODUCT!$A$1:$G$501, MATCH(ORDERS!$D112, PRODUCT!$A$1:$A$501, 0), MATCH(ORDERS!J$1, PRODUCT!$A$1:$G$1, 0))</f>
        <v>Cash</v>
      </c>
      <c r="K401" s="1" t="str">
        <f>INDEX(PRODUCT!$A$1:$G$501, MATCH(ORDERS!$D112, PRODUCT!$A$1:$A$501, 0), MATCH(ORDERS!K$1, PRODUCT!$A$1:$G$1, 0))</f>
        <v>Female</v>
      </c>
      <c r="L401" s="10">
        <f>INDEX(PRODUCT!$A$1:$G$501, MATCH(ORDERS!$D112, PRODUCT!$A$1:$A$501, 0), MATCH(ORDERS!L$1, PRODUCT!$A$1:$G$1, 0))</f>
        <v>1698</v>
      </c>
      <c r="M401" s="12">
        <f t="shared" si="6"/>
        <v>16980</v>
      </c>
      <c r="N401" s="1" t="str">
        <f>_xlfn.XLOOKUP(ORDERS_TABLE[[#This Row],[CUSTOMER ID]],CUSTOMER!$A$1:$A$501,CUSTOMER!$J$1:$J$501,,0)</f>
        <v>Silver</v>
      </c>
      <c r="O401" s="37">
        <v>3931</v>
      </c>
      <c r="P401" s="39">
        <v>4074</v>
      </c>
    </row>
    <row r="402" spans="1:16" x14ac:dyDescent="0.3">
      <c r="A402" s="7" t="s">
        <v>1730</v>
      </c>
      <c r="B402" s="24">
        <v>45716</v>
      </c>
      <c r="C402" s="1" t="s">
        <v>632</v>
      </c>
      <c r="D402" s="1" t="s">
        <v>2231</v>
      </c>
      <c r="E402" s="1">
        <v>5</v>
      </c>
      <c r="F402" s="1" t="str">
        <f>_xlfn.XLOOKUP(C402,CUSTOMER!$A$1:$A$501,CUSTOMER!$B$1:$B$501,,0)</f>
        <v>Anil Kadam</v>
      </c>
      <c r="G402" s="1" t="str">
        <f>_xlfn.XLOOKUP(C402,CUSTOMER!$A$1:$A$501,CUSTOMER!$E$1:$E$501,,0)</f>
        <v>customer203@example.com</v>
      </c>
      <c r="H402" s="1" t="str">
        <f>_xlfn.XLOOKUP(C402,CUSTOMER!$A$1:$A$501,CUSTOMER!$G$1:$G$501,,0)</f>
        <v>Bangalore</v>
      </c>
      <c r="I402" s="1" t="str">
        <f>INDEX(PRODUCT!$A$1:$G$501, MATCH(ORDERS!$D204, PRODUCT!$A$1:$A$501, 0), MATCH(ORDERS!I$1, PRODUCT!$A$1:$G$1, 0))</f>
        <v>Mobile</v>
      </c>
      <c r="J402" s="1" t="str">
        <f>INDEX(PRODUCT!$A$1:$G$501, MATCH(ORDERS!$D204, PRODUCT!$A$1:$A$501, 0), MATCH(ORDERS!J$1, PRODUCT!$A$1:$G$1, 0))</f>
        <v>Cash</v>
      </c>
      <c r="K402" s="1" t="str">
        <f>INDEX(PRODUCT!$A$1:$G$501, MATCH(ORDERS!$D204, PRODUCT!$A$1:$A$501, 0), MATCH(ORDERS!K$1, PRODUCT!$A$1:$G$1, 0))</f>
        <v>Female</v>
      </c>
      <c r="L402" s="10">
        <f>INDEX(PRODUCT!$A$1:$G$501, MATCH(ORDERS!$D204, PRODUCT!$A$1:$A$501, 0), MATCH(ORDERS!L$1, PRODUCT!$A$1:$G$1, 0))</f>
        <v>1006</v>
      </c>
      <c r="M402" s="12">
        <f t="shared" si="6"/>
        <v>5030</v>
      </c>
      <c r="N402" s="1" t="str">
        <f>_xlfn.XLOOKUP(ORDERS_TABLE[[#This Row],[CUSTOMER ID]],CUSTOMER!$A$1:$A$501,CUSTOMER!$J$1:$J$501,,0)</f>
        <v>Silver</v>
      </c>
      <c r="O402" s="37">
        <v>4004</v>
      </c>
      <c r="P402" s="39">
        <v>4099</v>
      </c>
    </row>
    <row r="403" spans="1:16" x14ac:dyDescent="0.3">
      <c r="A403" s="7" t="s">
        <v>1958</v>
      </c>
      <c r="B403" s="24">
        <v>45718</v>
      </c>
      <c r="C403" s="1" t="s">
        <v>1316</v>
      </c>
      <c r="D403" s="1" t="s">
        <v>2459</v>
      </c>
      <c r="E403" s="1">
        <v>8</v>
      </c>
      <c r="F403" s="1" t="str">
        <f>_xlfn.XLOOKUP(C403,CUSTOMER!$A$1:$A$501,CUSTOMER!$B$1:$B$501,,0)</f>
        <v>Navya Tiwari</v>
      </c>
      <c r="G403" s="1" t="str">
        <f>_xlfn.XLOOKUP(C403,CUSTOMER!$A$1:$A$501,CUSTOMER!$E$1:$E$501,,0)</f>
        <v>customer431@example.com</v>
      </c>
      <c r="H403" s="1" t="str">
        <f>_xlfn.XLOOKUP(C403,CUSTOMER!$A$1:$A$501,CUSTOMER!$G$1:$G$501,,0)</f>
        <v>Mumbai</v>
      </c>
      <c r="I403" s="1" t="str">
        <f>INDEX(PRODUCT!$A$1:$G$501, MATCH(ORDERS!$D432, PRODUCT!$A$1:$A$501, 0), MATCH(ORDERS!I$1, PRODUCT!$A$1:$G$1, 0))</f>
        <v>Smartwatch</v>
      </c>
      <c r="J403" s="1" t="str">
        <f>INDEX(PRODUCT!$A$1:$G$501, MATCH(ORDERS!$D432, PRODUCT!$A$1:$A$501, 0), MATCH(ORDERS!J$1, PRODUCT!$A$1:$G$1, 0))</f>
        <v>NetBanking</v>
      </c>
      <c r="K403" s="1" t="str">
        <f>INDEX(PRODUCT!$A$1:$G$501, MATCH(ORDERS!$D432, PRODUCT!$A$1:$A$501, 0), MATCH(ORDERS!K$1, PRODUCT!$A$1:$G$1, 0))</f>
        <v>Male</v>
      </c>
      <c r="L403" s="10">
        <f>INDEX(PRODUCT!$A$1:$G$501, MATCH(ORDERS!$D432, PRODUCT!$A$1:$A$501, 0), MATCH(ORDERS!L$1, PRODUCT!$A$1:$G$1, 0))</f>
        <v>138</v>
      </c>
      <c r="M403" s="12">
        <f t="shared" si="6"/>
        <v>1104</v>
      </c>
      <c r="N403" s="1" t="str">
        <f>_xlfn.XLOOKUP(ORDERS_TABLE[[#This Row],[CUSTOMER ID]],CUSTOMER!$A$1:$A$501,CUSTOMER!$J$1:$J$501,,0)</f>
        <v>Bronze</v>
      </c>
      <c r="O403" s="37">
        <v>2837</v>
      </c>
      <c r="P403" s="39">
        <v>4230</v>
      </c>
    </row>
    <row r="404" spans="1:16" x14ac:dyDescent="0.3">
      <c r="A404" s="7" t="s">
        <v>1995</v>
      </c>
      <c r="B404" s="24">
        <v>45719</v>
      </c>
      <c r="C404" s="1" t="s">
        <v>1427</v>
      </c>
      <c r="D404" s="1" t="s">
        <v>2496</v>
      </c>
      <c r="E404" s="1">
        <v>9</v>
      </c>
      <c r="F404" s="1" t="str">
        <f>_xlfn.XLOOKUP(C404,CUSTOMER!$A$1:$A$501,CUSTOMER!$B$1:$B$501,,0)</f>
        <v>Ashish Dhawan</v>
      </c>
      <c r="G404" s="1" t="str">
        <f>_xlfn.XLOOKUP(C404,CUSTOMER!$A$1:$A$501,CUSTOMER!$E$1:$E$501,,0)</f>
        <v>customer468@example.com</v>
      </c>
      <c r="H404" s="1" t="str">
        <f>_xlfn.XLOOKUP(C404,CUSTOMER!$A$1:$A$501,CUSTOMER!$G$1:$G$501,,0)</f>
        <v>Kolkata</v>
      </c>
      <c r="I404" s="1" t="str">
        <f>INDEX(PRODUCT!$A$1:$G$501, MATCH(ORDERS!$D469, PRODUCT!$A$1:$A$501, 0), MATCH(ORDERS!I$1, PRODUCT!$A$1:$G$1, 0))</f>
        <v>Laptop</v>
      </c>
      <c r="J404" s="1" t="str">
        <f>INDEX(PRODUCT!$A$1:$G$501, MATCH(ORDERS!$D469, PRODUCT!$A$1:$A$501, 0), MATCH(ORDERS!J$1, PRODUCT!$A$1:$G$1, 0))</f>
        <v>Cash</v>
      </c>
      <c r="K404" s="1" t="str">
        <f>INDEX(PRODUCT!$A$1:$G$501, MATCH(ORDERS!$D469, PRODUCT!$A$1:$A$501, 0), MATCH(ORDERS!K$1, PRODUCT!$A$1:$G$1, 0))</f>
        <v>Female</v>
      </c>
      <c r="L404" s="10">
        <f>INDEX(PRODUCT!$A$1:$G$501, MATCH(ORDERS!$D469, PRODUCT!$A$1:$A$501, 0), MATCH(ORDERS!L$1, PRODUCT!$A$1:$G$1, 0))</f>
        <v>1033</v>
      </c>
      <c r="M404" s="12">
        <f t="shared" si="6"/>
        <v>9297</v>
      </c>
      <c r="N404" s="1" t="str">
        <f>_xlfn.XLOOKUP(ORDERS_TABLE[[#This Row],[CUSTOMER ID]],CUSTOMER!$A$1:$A$501,CUSTOMER!$J$1:$J$501,,0)</f>
        <v>Gold</v>
      </c>
      <c r="O404" s="37">
        <v>2623</v>
      </c>
      <c r="P404" s="39">
        <v>4284</v>
      </c>
    </row>
    <row r="405" spans="1:16" x14ac:dyDescent="0.3">
      <c r="A405" s="7" t="s">
        <v>1619</v>
      </c>
      <c r="B405" s="24">
        <v>45719</v>
      </c>
      <c r="C405" s="1" t="s">
        <v>299</v>
      </c>
      <c r="D405" s="1" t="s">
        <v>2120</v>
      </c>
      <c r="E405" s="1">
        <v>9</v>
      </c>
      <c r="F405" s="1" t="str">
        <f>_xlfn.XLOOKUP(C405,CUSTOMER!$A$1:$A$501,CUSTOMER!$B$1:$B$501,,0)</f>
        <v>Uday Tiwari</v>
      </c>
      <c r="G405" s="1" t="str">
        <f>_xlfn.XLOOKUP(C405,CUSTOMER!$A$1:$A$501,CUSTOMER!$E$1:$E$501,,0)</f>
        <v>customer92@example.com</v>
      </c>
      <c r="H405" s="1" t="str">
        <f>_xlfn.XLOOKUP(C405,CUSTOMER!$A$1:$A$501,CUSTOMER!$G$1:$G$501,,0)</f>
        <v>Mumbai</v>
      </c>
      <c r="I405" s="1" t="str">
        <f>INDEX(PRODUCT!$A$1:$G$501, MATCH(ORDERS!$D93, PRODUCT!$A$1:$A$501, 0), MATCH(ORDERS!I$1, PRODUCT!$A$1:$G$1, 0))</f>
        <v>Laptop</v>
      </c>
      <c r="J405" s="1" t="str">
        <f>INDEX(PRODUCT!$A$1:$G$501, MATCH(ORDERS!$D93, PRODUCT!$A$1:$A$501, 0), MATCH(ORDERS!J$1, PRODUCT!$A$1:$G$1, 0))</f>
        <v>Card</v>
      </c>
      <c r="K405" s="1" t="str">
        <f>INDEX(PRODUCT!$A$1:$G$501, MATCH(ORDERS!$D93, PRODUCT!$A$1:$A$501, 0), MATCH(ORDERS!K$1, PRODUCT!$A$1:$G$1, 0))</f>
        <v>Male</v>
      </c>
      <c r="L405" s="10">
        <f>INDEX(PRODUCT!$A$1:$G$501, MATCH(ORDERS!$D93, PRODUCT!$A$1:$A$501, 0), MATCH(ORDERS!L$1, PRODUCT!$A$1:$G$1, 0))</f>
        <v>245</v>
      </c>
      <c r="M405" s="12">
        <f t="shared" si="6"/>
        <v>2205</v>
      </c>
      <c r="N405" s="1" t="str">
        <f>_xlfn.XLOOKUP(ORDERS_TABLE[[#This Row],[CUSTOMER ID]],CUSTOMER!$A$1:$A$501,CUSTOMER!$J$1:$J$501,,0)</f>
        <v>Gold</v>
      </c>
      <c r="O405" s="37">
        <v>2722</v>
      </c>
      <c r="P405" s="39">
        <v>4240</v>
      </c>
    </row>
    <row r="406" spans="1:16" x14ac:dyDescent="0.3">
      <c r="A406" s="7" t="s">
        <v>1708</v>
      </c>
      <c r="B406" s="24">
        <v>45720</v>
      </c>
      <c r="C406" s="1" t="s">
        <v>566</v>
      </c>
      <c r="D406" s="1" t="s">
        <v>2209</v>
      </c>
      <c r="E406" s="1">
        <v>9</v>
      </c>
      <c r="F406" s="1" t="str">
        <f>_xlfn.XLOOKUP(C406,CUSTOMER!$A$1:$A$501,CUSTOMER!$B$1:$B$501,,0)</f>
        <v>Vishal Naik</v>
      </c>
      <c r="G406" s="1" t="str">
        <f>_xlfn.XLOOKUP(C406,CUSTOMER!$A$1:$A$501,CUSTOMER!$E$1:$E$501,,0)</f>
        <v>customer181@example.com</v>
      </c>
      <c r="H406" s="1" t="str">
        <f>_xlfn.XLOOKUP(C406,CUSTOMER!$A$1:$A$501,CUSTOMER!$G$1:$G$501,,0)</f>
        <v>Bangalore</v>
      </c>
      <c r="I406" s="1" t="str">
        <f>INDEX(PRODUCT!$A$1:$G$501, MATCH(ORDERS!$D182, PRODUCT!$A$1:$A$501, 0), MATCH(ORDERS!I$1, PRODUCT!$A$1:$G$1, 0))</f>
        <v>Smartwatch</v>
      </c>
      <c r="J406" s="1" t="str">
        <f>INDEX(PRODUCT!$A$1:$G$501, MATCH(ORDERS!$D182, PRODUCT!$A$1:$A$501, 0), MATCH(ORDERS!J$1, PRODUCT!$A$1:$G$1, 0))</f>
        <v>Card</v>
      </c>
      <c r="K406" s="1" t="str">
        <f>INDEX(PRODUCT!$A$1:$G$501, MATCH(ORDERS!$D182, PRODUCT!$A$1:$A$501, 0), MATCH(ORDERS!K$1, PRODUCT!$A$1:$G$1, 0))</f>
        <v>Male</v>
      </c>
      <c r="L406" s="10">
        <f>INDEX(PRODUCT!$A$1:$G$501, MATCH(ORDERS!$D182, PRODUCT!$A$1:$A$501, 0), MATCH(ORDERS!L$1, PRODUCT!$A$1:$G$1, 0))</f>
        <v>1662</v>
      </c>
      <c r="M406" s="12">
        <f t="shared" si="6"/>
        <v>14958</v>
      </c>
      <c r="N406" s="1" t="str">
        <f>_xlfn.XLOOKUP(ORDERS_TABLE[[#This Row],[CUSTOMER ID]],CUSTOMER!$A$1:$A$501,CUSTOMER!$J$1:$J$501,,0)</f>
        <v>Bronze</v>
      </c>
      <c r="O406" s="37">
        <v>3599</v>
      </c>
      <c r="P406" s="39">
        <v>4427</v>
      </c>
    </row>
    <row r="407" spans="1:16" x14ac:dyDescent="0.3">
      <c r="A407" s="7" t="s">
        <v>1929</v>
      </c>
      <c r="B407" s="24">
        <v>45720</v>
      </c>
      <c r="C407" s="1" t="s">
        <v>1229</v>
      </c>
      <c r="D407" s="1" t="s">
        <v>2430</v>
      </c>
      <c r="E407" s="1">
        <v>7</v>
      </c>
      <c r="F407" s="1" t="str">
        <f>_xlfn.XLOOKUP(C407,CUSTOMER!$A$1:$A$501,CUSTOMER!$B$1:$B$501,,0)</f>
        <v>Ashish Murthy</v>
      </c>
      <c r="G407" s="1" t="str">
        <f>_xlfn.XLOOKUP(C407,CUSTOMER!$A$1:$A$501,CUSTOMER!$E$1:$E$501,,0)</f>
        <v>customer402@example.com</v>
      </c>
      <c r="H407" s="1" t="str">
        <f>_xlfn.XLOOKUP(C407,CUSTOMER!$A$1:$A$501,CUSTOMER!$G$1:$G$501,,0)</f>
        <v>Pune</v>
      </c>
      <c r="I407" s="1" t="str">
        <f>INDEX(PRODUCT!$A$1:$G$501, MATCH(ORDERS!$D403, PRODUCT!$A$1:$A$501, 0), MATCH(ORDERS!I$1, PRODUCT!$A$1:$G$1, 0))</f>
        <v>Mobile</v>
      </c>
      <c r="J407" s="1" t="str">
        <f>INDEX(PRODUCT!$A$1:$G$501, MATCH(ORDERS!$D403, PRODUCT!$A$1:$A$501, 0), MATCH(ORDERS!J$1, PRODUCT!$A$1:$G$1, 0))</f>
        <v>Cash</v>
      </c>
      <c r="K407" s="1" t="str">
        <f>INDEX(PRODUCT!$A$1:$G$501, MATCH(ORDERS!$D403, PRODUCT!$A$1:$A$501, 0), MATCH(ORDERS!K$1, PRODUCT!$A$1:$G$1, 0))</f>
        <v>Male</v>
      </c>
      <c r="L407" s="10">
        <f>INDEX(PRODUCT!$A$1:$G$501, MATCH(ORDERS!$D403, PRODUCT!$A$1:$A$501, 0), MATCH(ORDERS!L$1, PRODUCT!$A$1:$G$1, 0))</f>
        <v>896</v>
      </c>
      <c r="M407" s="12">
        <f t="shared" si="6"/>
        <v>6272</v>
      </c>
      <c r="N407" s="1" t="str">
        <f>_xlfn.XLOOKUP(ORDERS_TABLE[[#This Row],[CUSTOMER ID]],CUSTOMER!$A$1:$A$501,CUSTOMER!$J$1:$J$501,,0)</f>
        <v>Silver</v>
      </c>
      <c r="O407" s="37">
        <v>3695</v>
      </c>
      <c r="P407" s="39">
        <v>4137</v>
      </c>
    </row>
    <row r="408" spans="1:16" x14ac:dyDescent="0.3">
      <c r="A408" s="7" t="s">
        <v>1920</v>
      </c>
      <c r="B408" s="24">
        <v>45720</v>
      </c>
      <c r="C408" s="1" t="s">
        <v>1202</v>
      </c>
      <c r="D408" s="1" t="s">
        <v>2421</v>
      </c>
      <c r="E408" s="1">
        <v>8</v>
      </c>
      <c r="F408" s="1" t="str">
        <f>_xlfn.XLOOKUP(C408,CUSTOMER!$A$1:$A$501,CUSTOMER!$B$1:$B$501,,0)</f>
        <v>Bhavna Jaiswal</v>
      </c>
      <c r="G408" s="1" t="str">
        <f>_xlfn.XLOOKUP(C408,CUSTOMER!$A$1:$A$501,CUSTOMER!$E$1:$E$501,,0)</f>
        <v>customer393@example.com</v>
      </c>
      <c r="H408" s="1" t="str">
        <f>_xlfn.XLOOKUP(C408,CUSTOMER!$A$1:$A$501,CUSTOMER!$G$1:$G$501,,0)</f>
        <v>Kolkata</v>
      </c>
      <c r="I408" s="1" t="str">
        <f>INDEX(PRODUCT!$A$1:$G$501, MATCH(ORDERS!$D394, PRODUCT!$A$1:$A$501, 0), MATCH(ORDERS!I$1, PRODUCT!$A$1:$G$1, 0))</f>
        <v>Laptop</v>
      </c>
      <c r="J408" s="1" t="str">
        <f>INDEX(PRODUCT!$A$1:$G$501, MATCH(ORDERS!$D394, PRODUCT!$A$1:$A$501, 0), MATCH(ORDERS!J$1, PRODUCT!$A$1:$G$1, 0))</f>
        <v>UPI</v>
      </c>
      <c r="K408" s="1" t="str">
        <f>INDEX(PRODUCT!$A$1:$G$501, MATCH(ORDERS!$D394, PRODUCT!$A$1:$A$501, 0), MATCH(ORDERS!K$1, PRODUCT!$A$1:$G$1, 0))</f>
        <v>Male</v>
      </c>
      <c r="L408" s="10">
        <f>INDEX(PRODUCT!$A$1:$G$501, MATCH(ORDERS!$D394, PRODUCT!$A$1:$A$501, 0), MATCH(ORDERS!L$1, PRODUCT!$A$1:$G$1, 0))</f>
        <v>1563</v>
      </c>
      <c r="M408" s="12">
        <f t="shared" si="6"/>
        <v>12504</v>
      </c>
      <c r="N408" s="1" t="str">
        <f>_xlfn.XLOOKUP(ORDERS_TABLE[[#This Row],[CUSTOMER ID]],CUSTOMER!$A$1:$A$501,CUSTOMER!$J$1:$J$501,,0)</f>
        <v>Gold</v>
      </c>
      <c r="O408" s="37">
        <v>2258</v>
      </c>
      <c r="P408" s="39">
        <v>4040</v>
      </c>
    </row>
    <row r="409" spans="1:16" x14ac:dyDescent="0.3">
      <c r="A409" s="7" t="s">
        <v>1937</v>
      </c>
      <c r="B409" s="24">
        <v>45726</v>
      </c>
      <c r="C409" s="1" t="s">
        <v>1253</v>
      </c>
      <c r="D409" s="1" t="s">
        <v>2438</v>
      </c>
      <c r="E409" s="1">
        <v>10</v>
      </c>
      <c r="F409" s="1" t="str">
        <f>_xlfn.XLOOKUP(C409,CUSTOMER!$A$1:$A$501,CUSTOMER!$B$1:$B$501,,0)</f>
        <v>Ishaan Dubey</v>
      </c>
      <c r="G409" s="1" t="str">
        <f>_xlfn.XLOOKUP(C409,CUSTOMER!$A$1:$A$501,CUSTOMER!$E$1:$E$501,,0)</f>
        <v>customer410@example.com</v>
      </c>
      <c r="H409" s="1" t="str">
        <f>_xlfn.XLOOKUP(C409,CUSTOMER!$A$1:$A$501,CUSTOMER!$G$1:$G$501,,0)</f>
        <v>Hyderabad</v>
      </c>
      <c r="I409" s="1" t="str">
        <f>INDEX(PRODUCT!$A$1:$G$501, MATCH(ORDERS!$D411, PRODUCT!$A$1:$A$501, 0), MATCH(ORDERS!I$1, PRODUCT!$A$1:$G$1, 0))</f>
        <v>Mobile</v>
      </c>
      <c r="J409" s="1" t="str">
        <f>INDEX(PRODUCT!$A$1:$G$501, MATCH(ORDERS!$D411, PRODUCT!$A$1:$A$501, 0), MATCH(ORDERS!J$1, PRODUCT!$A$1:$G$1, 0))</f>
        <v>NetBanking</v>
      </c>
      <c r="K409" s="1" t="str">
        <f>INDEX(PRODUCT!$A$1:$G$501, MATCH(ORDERS!$D411, PRODUCT!$A$1:$A$501, 0), MATCH(ORDERS!K$1, PRODUCT!$A$1:$G$1, 0))</f>
        <v>Male</v>
      </c>
      <c r="L409" s="10">
        <f>INDEX(PRODUCT!$A$1:$G$501, MATCH(ORDERS!$D411, PRODUCT!$A$1:$A$501, 0), MATCH(ORDERS!L$1, PRODUCT!$A$1:$G$1, 0))</f>
        <v>394</v>
      </c>
      <c r="M409" s="12">
        <f t="shared" si="6"/>
        <v>3940</v>
      </c>
      <c r="N409" s="1" t="str">
        <f>_xlfn.XLOOKUP(ORDERS_TABLE[[#This Row],[CUSTOMER ID]],CUSTOMER!$A$1:$A$501,CUSTOMER!$J$1:$J$501,,0)</f>
        <v>Bronze</v>
      </c>
      <c r="O409" s="37">
        <v>4311</v>
      </c>
      <c r="P409" s="39">
        <v>4245</v>
      </c>
    </row>
    <row r="410" spans="1:16" x14ac:dyDescent="0.3">
      <c r="A410" s="7" t="s">
        <v>1536</v>
      </c>
      <c r="B410" s="24">
        <v>45730</v>
      </c>
      <c r="C410" s="1" t="s">
        <v>48</v>
      </c>
      <c r="D410" s="1" t="s">
        <v>2037</v>
      </c>
      <c r="E410" s="1">
        <v>6</v>
      </c>
      <c r="F410" s="1" t="str">
        <f>_xlfn.XLOOKUP(C410,CUSTOMER!$A$1:$A$501,CUSTOMER!$B$1:$B$501,,0)</f>
        <v>Rohit Pandey</v>
      </c>
      <c r="G410" s="1" t="str">
        <f>_xlfn.XLOOKUP(C410,CUSTOMER!$A$1:$A$501,CUSTOMER!$E$1:$E$501,,0)</f>
        <v>customer9@example.com</v>
      </c>
      <c r="H410" s="1" t="str">
        <f>_xlfn.XLOOKUP(C410,CUSTOMER!$A$1:$A$501,CUSTOMER!$G$1:$G$501,,0)</f>
        <v>Pune</v>
      </c>
      <c r="I410" s="1" t="str">
        <f>INDEX(PRODUCT!$A$1:$G$501, MATCH(ORDERS!$D10, PRODUCT!$A$1:$A$501, 0), MATCH(ORDERS!I$1, PRODUCT!$A$1:$G$1, 0))</f>
        <v>Laptop</v>
      </c>
      <c r="J410" s="1" t="str">
        <f>INDEX(PRODUCT!$A$1:$G$501, MATCH(ORDERS!$D10, PRODUCT!$A$1:$A$501, 0), MATCH(ORDERS!J$1, PRODUCT!$A$1:$G$1, 0))</f>
        <v>Card</v>
      </c>
      <c r="K410" s="1" t="str">
        <f>INDEX(PRODUCT!$A$1:$G$501, MATCH(ORDERS!$D10, PRODUCT!$A$1:$A$501, 0), MATCH(ORDERS!K$1, PRODUCT!$A$1:$G$1, 0))</f>
        <v>Male</v>
      </c>
      <c r="L410" s="10">
        <f>INDEX(PRODUCT!$A$1:$G$501, MATCH(ORDERS!$D10, PRODUCT!$A$1:$A$501, 0), MATCH(ORDERS!L$1, PRODUCT!$A$1:$G$1, 0))</f>
        <v>799</v>
      </c>
      <c r="M410" s="12">
        <f t="shared" si="6"/>
        <v>4794</v>
      </c>
      <c r="N410" s="1" t="str">
        <f>_xlfn.XLOOKUP(ORDERS_TABLE[[#This Row],[CUSTOMER ID]],CUSTOMER!$A$1:$A$501,CUSTOMER!$J$1:$J$501,,0)</f>
        <v>Gold</v>
      </c>
      <c r="O410" s="37">
        <v>2430</v>
      </c>
      <c r="P410" s="39">
        <v>4176</v>
      </c>
    </row>
    <row r="411" spans="1:16" x14ac:dyDescent="0.3">
      <c r="A411" s="7" t="s">
        <v>1873</v>
      </c>
      <c r="B411" s="24">
        <v>45732</v>
      </c>
      <c r="C411" s="1" t="s">
        <v>1061</v>
      </c>
      <c r="D411" s="1" t="s">
        <v>2374</v>
      </c>
      <c r="E411" s="1">
        <v>10</v>
      </c>
      <c r="F411" s="1" t="str">
        <f>_xlfn.XLOOKUP(C411,CUSTOMER!$A$1:$A$501,CUSTOMER!$B$1:$B$501,,0)</f>
        <v>Sumit Jaiswal</v>
      </c>
      <c r="G411" s="1" t="str">
        <f>_xlfn.XLOOKUP(C411,CUSTOMER!$A$1:$A$501,CUSTOMER!$E$1:$E$501,,0)</f>
        <v>customer346@example.com</v>
      </c>
      <c r="H411" s="1" t="str">
        <f>_xlfn.XLOOKUP(C411,CUSTOMER!$A$1:$A$501,CUSTOMER!$G$1:$G$501,,0)</f>
        <v>Bangalore</v>
      </c>
      <c r="I411" s="1" t="str">
        <f>INDEX(PRODUCT!$A$1:$G$501, MATCH(ORDERS!$D347, PRODUCT!$A$1:$A$501, 0), MATCH(ORDERS!I$1, PRODUCT!$A$1:$G$1, 0))</f>
        <v>Mobile</v>
      </c>
      <c r="J411" s="1" t="str">
        <f>INDEX(PRODUCT!$A$1:$G$501, MATCH(ORDERS!$D347, PRODUCT!$A$1:$A$501, 0), MATCH(ORDERS!J$1, PRODUCT!$A$1:$G$1, 0))</f>
        <v>Cash</v>
      </c>
      <c r="K411" s="1" t="str">
        <f>INDEX(PRODUCT!$A$1:$G$501, MATCH(ORDERS!$D347, PRODUCT!$A$1:$A$501, 0), MATCH(ORDERS!K$1, PRODUCT!$A$1:$G$1, 0))</f>
        <v>Male</v>
      </c>
      <c r="L411" s="10">
        <f>INDEX(PRODUCT!$A$1:$G$501, MATCH(ORDERS!$D347, PRODUCT!$A$1:$A$501, 0), MATCH(ORDERS!L$1, PRODUCT!$A$1:$G$1, 0))</f>
        <v>498</v>
      </c>
      <c r="M411" s="12">
        <f t="shared" si="6"/>
        <v>4980</v>
      </c>
      <c r="N411" s="1" t="str">
        <f>_xlfn.XLOOKUP(ORDERS_TABLE[[#This Row],[CUSTOMER ID]],CUSTOMER!$A$1:$A$501,CUSTOMER!$J$1:$J$501,,0)</f>
        <v>Bronze</v>
      </c>
      <c r="O411" s="37">
        <v>3068</v>
      </c>
      <c r="P411" s="39">
        <v>4311</v>
      </c>
    </row>
    <row r="412" spans="1:16" x14ac:dyDescent="0.3">
      <c r="A412" s="7" t="s">
        <v>1763</v>
      </c>
      <c r="B412" s="24">
        <v>45736</v>
      </c>
      <c r="C412" s="1" t="s">
        <v>731</v>
      </c>
      <c r="D412" s="1" t="s">
        <v>2264</v>
      </c>
      <c r="E412" s="1">
        <v>7</v>
      </c>
      <c r="F412" s="1" t="str">
        <f>_xlfn.XLOOKUP(C412,CUSTOMER!$A$1:$A$501,CUSTOMER!$B$1:$B$501,,0)</f>
        <v>Dhruv Mehta</v>
      </c>
      <c r="G412" s="1" t="str">
        <f>_xlfn.XLOOKUP(C412,CUSTOMER!$A$1:$A$501,CUSTOMER!$E$1:$E$501,,0)</f>
        <v>customer236@example.com</v>
      </c>
      <c r="H412" s="1" t="str">
        <f>_xlfn.XLOOKUP(C412,CUSTOMER!$A$1:$A$501,CUSTOMER!$G$1:$G$501,,0)</f>
        <v>Mumbai</v>
      </c>
      <c r="I412" s="1" t="str">
        <f>INDEX(PRODUCT!$A$1:$G$501, MATCH(ORDERS!$D237, PRODUCT!$A$1:$A$501, 0), MATCH(ORDERS!I$1, PRODUCT!$A$1:$G$1, 0))</f>
        <v>Laptop</v>
      </c>
      <c r="J412" s="1" t="str">
        <f>INDEX(PRODUCT!$A$1:$G$501, MATCH(ORDERS!$D237, PRODUCT!$A$1:$A$501, 0), MATCH(ORDERS!J$1, PRODUCT!$A$1:$G$1, 0))</f>
        <v>UPI</v>
      </c>
      <c r="K412" s="1" t="str">
        <f>INDEX(PRODUCT!$A$1:$G$501, MATCH(ORDERS!$D237, PRODUCT!$A$1:$A$501, 0), MATCH(ORDERS!K$1, PRODUCT!$A$1:$G$1, 0))</f>
        <v>Female</v>
      </c>
      <c r="L412" s="10">
        <f>INDEX(PRODUCT!$A$1:$G$501, MATCH(ORDERS!$D237, PRODUCT!$A$1:$A$501, 0), MATCH(ORDERS!L$1, PRODUCT!$A$1:$G$1, 0))</f>
        <v>477</v>
      </c>
      <c r="M412" s="12">
        <f t="shared" si="6"/>
        <v>3339</v>
      </c>
      <c r="N412" s="1" t="str">
        <f>_xlfn.XLOOKUP(ORDERS_TABLE[[#This Row],[CUSTOMER ID]],CUSTOMER!$A$1:$A$501,CUSTOMER!$J$1:$J$501,,0)</f>
        <v>Silver</v>
      </c>
      <c r="O412" s="37">
        <v>3060</v>
      </c>
      <c r="P412" s="39">
        <v>4413</v>
      </c>
    </row>
    <row r="413" spans="1:16" x14ac:dyDescent="0.3">
      <c r="A413" s="7" t="s">
        <v>1858</v>
      </c>
      <c r="B413" s="24">
        <v>45739</v>
      </c>
      <c r="C413" s="1" t="s">
        <v>1016</v>
      </c>
      <c r="D413" s="1" t="s">
        <v>2359</v>
      </c>
      <c r="E413" s="1">
        <v>8</v>
      </c>
      <c r="F413" s="1" t="str">
        <f>_xlfn.XLOOKUP(C413,CUSTOMER!$A$1:$A$501,CUSTOMER!$B$1:$B$501,,0)</f>
        <v>Vishal Rai</v>
      </c>
      <c r="G413" s="1" t="str">
        <f>_xlfn.XLOOKUP(C413,CUSTOMER!$A$1:$A$501,CUSTOMER!$E$1:$E$501,,0)</f>
        <v>customer331@example.com</v>
      </c>
      <c r="H413" s="1" t="str">
        <f>_xlfn.XLOOKUP(C413,CUSTOMER!$A$1:$A$501,CUSTOMER!$G$1:$G$501,,0)</f>
        <v>Kolkata</v>
      </c>
      <c r="I413" s="1" t="str">
        <f>INDEX(PRODUCT!$A$1:$G$501, MATCH(ORDERS!$D332, PRODUCT!$A$1:$A$501, 0), MATCH(ORDERS!I$1, PRODUCT!$A$1:$G$1, 0))</f>
        <v>Laptop</v>
      </c>
      <c r="J413" s="1" t="str">
        <f>INDEX(PRODUCT!$A$1:$G$501, MATCH(ORDERS!$D332, PRODUCT!$A$1:$A$501, 0), MATCH(ORDERS!J$1, PRODUCT!$A$1:$G$1, 0))</f>
        <v>Cash</v>
      </c>
      <c r="K413" s="1" t="str">
        <f>INDEX(PRODUCT!$A$1:$G$501, MATCH(ORDERS!$D332, PRODUCT!$A$1:$A$501, 0), MATCH(ORDERS!K$1, PRODUCT!$A$1:$G$1, 0))</f>
        <v>Female</v>
      </c>
      <c r="L413" s="10">
        <f>INDEX(PRODUCT!$A$1:$G$501, MATCH(ORDERS!$D332, PRODUCT!$A$1:$A$501, 0), MATCH(ORDERS!L$1, PRODUCT!$A$1:$G$1, 0))</f>
        <v>1365</v>
      </c>
      <c r="M413" s="12">
        <f t="shared" si="6"/>
        <v>10920</v>
      </c>
      <c r="N413" s="1" t="str">
        <f>_xlfn.XLOOKUP(ORDERS_TABLE[[#This Row],[CUSTOMER ID]],CUSTOMER!$A$1:$A$501,CUSTOMER!$J$1:$J$501,,0)</f>
        <v>Gold</v>
      </c>
      <c r="O413" s="37">
        <v>3563</v>
      </c>
      <c r="P413" s="39">
        <v>4273</v>
      </c>
    </row>
    <row r="414" spans="1:16" x14ac:dyDescent="0.3">
      <c r="A414" s="7" t="s">
        <v>2018</v>
      </c>
      <c r="B414" s="24">
        <v>45743</v>
      </c>
      <c r="C414" s="1" t="s">
        <v>1496</v>
      </c>
      <c r="D414" s="1" t="s">
        <v>2519</v>
      </c>
      <c r="E414" s="1">
        <v>8</v>
      </c>
      <c r="F414" s="1" t="str">
        <f>_xlfn.XLOOKUP(C414,CUSTOMER!$A$1:$A$501,CUSTOMER!$B$1:$B$501,,0)</f>
        <v>Vikram Mehra</v>
      </c>
      <c r="G414" s="1" t="str">
        <f>_xlfn.XLOOKUP(C414,CUSTOMER!$A$1:$A$501,CUSTOMER!$E$1:$E$501,,0)</f>
        <v>customer491@example.com</v>
      </c>
      <c r="H414" s="1" t="str">
        <f>_xlfn.XLOOKUP(C414,CUSTOMER!$A$1:$A$501,CUSTOMER!$G$1:$G$501,,0)</f>
        <v>Mumbai</v>
      </c>
      <c r="I414" s="1" t="str">
        <f>INDEX(PRODUCT!$A$1:$G$501, MATCH(ORDERS!$D492, PRODUCT!$A$1:$A$501, 0), MATCH(ORDERS!I$1, PRODUCT!$A$1:$G$1, 0))</f>
        <v>Smartwatch</v>
      </c>
      <c r="J414" s="1" t="str">
        <f>INDEX(PRODUCT!$A$1:$G$501, MATCH(ORDERS!$D492, PRODUCT!$A$1:$A$501, 0), MATCH(ORDERS!J$1, PRODUCT!$A$1:$G$1, 0))</f>
        <v>Card</v>
      </c>
      <c r="K414" s="1" t="str">
        <f>INDEX(PRODUCT!$A$1:$G$501, MATCH(ORDERS!$D492, PRODUCT!$A$1:$A$501, 0), MATCH(ORDERS!K$1, PRODUCT!$A$1:$G$1, 0))</f>
        <v>Male</v>
      </c>
      <c r="L414" s="10">
        <f>INDEX(PRODUCT!$A$1:$G$501, MATCH(ORDERS!$D492, PRODUCT!$A$1:$A$501, 0), MATCH(ORDERS!L$1, PRODUCT!$A$1:$G$1, 0))</f>
        <v>1692</v>
      </c>
      <c r="M414" s="12">
        <f t="shared" si="6"/>
        <v>13536</v>
      </c>
      <c r="N414" s="1" t="str">
        <f>_xlfn.XLOOKUP(ORDERS_TABLE[[#This Row],[CUSTOMER ID]],CUSTOMER!$A$1:$A$501,CUSTOMER!$J$1:$J$501,,0)</f>
        <v>Gold</v>
      </c>
      <c r="O414" s="37">
        <v>4469</v>
      </c>
      <c r="P414" s="39">
        <v>4497</v>
      </c>
    </row>
    <row r="415" spans="1:16" x14ac:dyDescent="0.3">
      <c r="A415" s="7" t="s">
        <v>1769</v>
      </c>
      <c r="B415" s="24">
        <v>45748</v>
      </c>
      <c r="C415" s="1" t="s">
        <v>749</v>
      </c>
      <c r="D415" s="1" t="s">
        <v>2270</v>
      </c>
      <c r="E415" s="1">
        <v>10</v>
      </c>
      <c r="F415" s="1" t="str">
        <f>_xlfn.XLOOKUP(C415,CUSTOMER!$A$1:$A$501,CUSTOMER!$B$1:$B$501,,0)</f>
        <v>Charvi Malhotra</v>
      </c>
      <c r="G415" s="1" t="str">
        <f>_xlfn.XLOOKUP(C415,CUSTOMER!$A$1:$A$501,CUSTOMER!$E$1:$E$501,,0)</f>
        <v>customer242@example.com</v>
      </c>
      <c r="H415" s="1" t="str">
        <f>_xlfn.XLOOKUP(C415,CUSTOMER!$A$1:$A$501,CUSTOMER!$G$1:$G$501,,0)</f>
        <v>Chennai</v>
      </c>
      <c r="I415" s="1" t="str">
        <f>INDEX(PRODUCT!$A$1:$G$501, MATCH(ORDERS!$D243, PRODUCT!$A$1:$A$501, 0), MATCH(ORDERS!I$1, PRODUCT!$A$1:$G$1, 0))</f>
        <v>Smartwatch</v>
      </c>
      <c r="J415" s="1" t="str">
        <f>INDEX(PRODUCT!$A$1:$G$501, MATCH(ORDERS!$D243, PRODUCT!$A$1:$A$501, 0), MATCH(ORDERS!J$1, PRODUCT!$A$1:$G$1, 0))</f>
        <v>Card</v>
      </c>
      <c r="K415" s="1" t="str">
        <f>INDEX(PRODUCT!$A$1:$G$501, MATCH(ORDERS!$D243, PRODUCT!$A$1:$A$501, 0), MATCH(ORDERS!K$1, PRODUCT!$A$1:$G$1, 0))</f>
        <v>Male</v>
      </c>
      <c r="L415" s="10">
        <f>INDEX(PRODUCT!$A$1:$G$501, MATCH(ORDERS!$D243, PRODUCT!$A$1:$A$501, 0), MATCH(ORDERS!L$1, PRODUCT!$A$1:$G$1, 0))</f>
        <v>913</v>
      </c>
      <c r="M415" s="12">
        <f t="shared" si="6"/>
        <v>9130</v>
      </c>
      <c r="N415" s="1" t="str">
        <f>_xlfn.XLOOKUP(ORDERS_TABLE[[#This Row],[CUSTOMER ID]],CUSTOMER!$A$1:$A$501,CUSTOMER!$J$1:$J$501,,0)</f>
        <v>Bronze</v>
      </c>
      <c r="O415" s="37">
        <v>2744</v>
      </c>
      <c r="P415" s="39">
        <v>4405</v>
      </c>
    </row>
    <row r="416" spans="1:16" x14ac:dyDescent="0.3">
      <c r="A416" s="7" t="s">
        <v>1785</v>
      </c>
      <c r="B416" s="24">
        <v>45751</v>
      </c>
      <c r="C416" s="1" t="s">
        <v>797</v>
      </c>
      <c r="D416" s="1" t="s">
        <v>2286</v>
      </c>
      <c r="E416" s="1">
        <v>9</v>
      </c>
      <c r="F416" s="1" t="str">
        <f>_xlfn.XLOOKUP(C416,CUSTOMER!$A$1:$A$501,CUSTOMER!$B$1:$B$501,,0)</f>
        <v>Ayush Pillai</v>
      </c>
      <c r="G416" s="1" t="str">
        <f>_xlfn.XLOOKUP(C416,CUSTOMER!$A$1:$A$501,CUSTOMER!$E$1:$E$501,,0)</f>
        <v>customer258@example.com</v>
      </c>
      <c r="H416" s="1" t="str">
        <f>_xlfn.XLOOKUP(C416,CUSTOMER!$A$1:$A$501,CUSTOMER!$G$1:$G$501,,0)</f>
        <v>Delhi</v>
      </c>
      <c r="I416" s="1" t="str">
        <f>INDEX(PRODUCT!$A$1:$G$501, MATCH(ORDERS!$D259, PRODUCT!$A$1:$A$501, 0), MATCH(ORDERS!I$1, PRODUCT!$A$1:$G$1, 0))</f>
        <v>Mobile</v>
      </c>
      <c r="J416" s="1" t="str">
        <f>INDEX(PRODUCT!$A$1:$G$501, MATCH(ORDERS!$D259, PRODUCT!$A$1:$A$501, 0), MATCH(ORDERS!J$1, PRODUCT!$A$1:$G$1, 0))</f>
        <v>Cash</v>
      </c>
      <c r="K416" s="1" t="str">
        <f>INDEX(PRODUCT!$A$1:$G$501, MATCH(ORDERS!$D259, PRODUCT!$A$1:$A$501, 0), MATCH(ORDERS!K$1, PRODUCT!$A$1:$G$1, 0))</f>
        <v>Female</v>
      </c>
      <c r="L416" s="10">
        <f>INDEX(PRODUCT!$A$1:$G$501, MATCH(ORDERS!$D259, PRODUCT!$A$1:$A$501, 0), MATCH(ORDERS!L$1, PRODUCT!$A$1:$G$1, 0))</f>
        <v>1539</v>
      </c>
      <c r="M416" s="12">
        <f t="shared" si="6"/>
        <v>13851</v>
      </c>
      <c r="N416" s="1" t="str">
        <f>_xlfn.XLOOKUP(ORDERS_TABLE[[#This Row],[CUSTOMER ID]],CUSTOMER!$A$1:$A$501,CUSTOMER!$J$1:$J$501,,0)</f>
        <v>Bronze</v>
      </c>
      <c r="O416" s="37">
        <v>3068</v>
      </c>
      <c r="P416" s="39">
        <v>4082</v>
      </c>
    </row>
    <row r="417" spans="1:16" x14ac:dyDescent="0.3">
      <c r="A417" s="7" t="s">
        <v>2023</v>
      </c>
      <c r="B417" s="24">
        <v>45757</v>
      </c>
      <c r="C417" s="1" t="s">
        <v>1511</v>
      </c>
      <c r="D417" s="1" t="s">
        <v>2524</v>
      </c>
      <c r="E417" s="1">
        <v>10</v>
      </c>
      <c r="F417" s="1" t="str">
        <f>_xlfn.XLOOKUP(C417,CUSTOMER!$A$1:$A$501,CUSTOMER!$B$1:$B$501,,0)</f>
        <v>Vikas Naidu</v>
      </c>
      <c r="G417" s="1" t="str">
        <f>_xlfn.XLOOKUP(C417,CUSTOMER!$A$1:$A$501,CUSTOMER!$E$1:$E$501,,0)</f>
        <v>customer496@example.com</v>
      </c>
      <c r="H417" s="1" t="str">
        <f>_xlfn.XLOOKUP(C417,CUSTOMER!$A$1:$A$501,CUSTOMER!$G$1:$G$501,,0)</f>
        <v>Kolkata</v>
      </c>
      <c r="I417" s="1" t="str">
        <f>INDEX(PRODUCT!$A$1:$G$501, MATCH(ORDERS!$D497, PRODUCT!$A$1:$A$501, 0), MATCH(ORDERS!I$1, PRODUCT!$A$1:$G$1, 0))</f>
        <v>Headphones</v>
      </c>
      <c r="J417" s="1" t="str">
        <f>INDEX(PRODUCT!$A$1:$G$501, MATCH(ORDERS!$D497, PRODUCT!$A$1:$A$501, 0), MATCH(ORDERS!J$1, PRODUCT!$A$1:$G$1, 0))</f>
        <v>Card</v>
      </c>
      <c r="K417" s="1" t="str">
        <f>INDEX(PRODUCT!$A$1:$G$501, MATCH(ORDERS!$D497, PRODUCT!$A$1:$A$501, 0), MATCH(ORDERS!K$1, PRODUCT!$A$1:$G$1, 0))</f>
        <v>Male</v>
      </c>
      <c r="L417" s="10">
        <f>INDEX(PRODUCT!$A$1:$G$501, MATCH(ORDERS!$D497, PRODUCT!$A$1:$A$501, 0), MATCH(ORDERS!L$1, PRODUCT!$A$1:$G$1, 0))</f>
        <v>1923</v>
      </c>
      <c r="M417" s="12">
        <f t="shared" si="6"/>
        <v>19230</v>
      </c>
      <c r="N417" s="1" t="str">
        <f>_xlfn.XLOOKUP(ORDERS_TABLE[[#This Row],[CUSTOMER ID]],CUSTOMER!$A$1:$A$501,CUSTOMER!$J$1:$J$501,,0)</f>
        <v>Silver</v>
      </c>
      <c r="O417" s="37">
        <v>4012</v>
      </c>
      <c r="P417" s="39">
        <v>4090</v>
      </c>
    </row>
    <row r="418" spans="1:16" x14ac:dyDescent="0.3">
      <c r="A418" s="7" t="s">
        <v>1590</v>
      </c>
      <c r="B418" s="24">
        <v>45762</v>
      </c>
      <c r="C418" s="1" t="s">
        <v>212</v>
      </c>
      <c r="D418" s="1" t="s">
        <v>2091</v>
      </c>
      <c r="E418" s="1">
        <v>10</v>
      </c>
      <c r="F418" s="1" t="str">
        <f>_xlfn.XLOOKUP(C418,CUSTOMER!$A$1:$A$501,CUSTOMER!$B$1:$B$501,,0)</f>
        <v>Ayush Devi</v>
      </c>
      <c r="G418" s="1" t="str">
        <f>_xlfn.XLOOKUP(C418,CUSTOMER!$A$1:$A$501,CUSTOMER!$E$1:$E$501,,0)</f>
        <v>customer63@example.com</v>
      </c>
      <c r="H418" s="1" t="str">
        <f>_xlfn.XLOOKUP(C418,CUSTOMER!$A$1:$A$501,CUSTOMER!$G$1:$G$501,,0)</f>
        <v>Bangalore</v>
      </c>
      <c r="I418" s="1" t="str">
        <f>INDEX(PRODUCT!$A$1:$G$501, MATCH(ORDERS!$D64, PRODUCT!$A$1:$A$501, 0), MATCH(ORDERS!I$1, PRODUCT!$A$1:$G$1, 0))</f>
        <v>Laptop</v>
      </c>
      <c r="J418" s="1" t="str">
        <f>INDEX(PRODUCT!$A$1:$G$501, MATCH(ORDERS!$D64, PRODUCT!$A$1:$A$501, 0), MATCH(ORDERS!J$1, PRODUCT!$A$1:$G$1, 0))</f>
        <v>Card</v>
      </c>
      <c r="K418" s="1" t="str">
        <f>INDEX(PRODUCT!$A$1:$G$501, MATCH(ORDERS!$D64, PRODUCT!$A$1:$A$501, 0), MATCH(ORDERS!K$1, PRODUCT!$A$1:$G$1, 0))</f>
        <v>Female</v>
      </c>
      <c r="L418" s="10">
        <f>INDEX(PRODUCT!$A$1:$G$501, MATCH(ORDERS!$D64, PRODUCT!$A$1:$A$501, 0), MATCH(ORDERS!L$1, PRODUCT!$A$1:$G$1, 0))</f>
        <v>349</v>
      </c>
      <c r="M418" s="12">
        <f t="shared" si="6"/>
        <v>3490</v>
      </c>
      <c r="N418" s="1" t="str">
        <f>_xlfn.XLOOKUP(ORDERS_TABLE[[#This Row],[CUSTOMER ID]],CUSTOMER!$A$1:$A$501,CUSTOMER!$J$1:$J$501,,0)</f>
        <v>Bronze</v>
      </c>
      <c r="O418" s="37">
        <v>4944</v>
      </c>
      <c r="P418" s="39">
        <v>4160</v>
      </c>
    </row>
    <row r="419" spans="1:16" x14ac:dyDescent="0.3">
      <c r="A419" s="7" t="s">
        <v>1579</v>
      </c>
      <c r="B419" s="24">
        <v>45764</v>
      </c>
      <c r="C419" s="1" t="s">
        <v>179</v>
      </c>
      <c r="D419" s="1" t="s">
        <v>2080</v>
      </c>
      <c r="E419" s="1">
        <v>6</v>
      </c>
      <c r="F419" s="1" t="str">
        <f>_xlfn.XLOOKUP(C419,CUSTOMER!$A$1:$A$501,CUSTOMER!$B$1:$B$501,,0)</f>
        <v>Sunita Thakur</v>
      </c>
      <c r="G419" s="1" t="str">
        <f>_xlfn.XLOOKUP(C419,CUSTOMER!$A$1:$A$501,CUSTOMER!$E$1:$E$501,,0)</f>
        <v>customer52@example.com</v>
      </c>
      <c r="H419" s="1" t="str">
        <f>_xlfn.XLOOKUP(C419,CUSTOMER!$A$1:$A$501,CUSTOMER!$G$1:$G$501,,0)</f>
        <v>Chennai</v>
      </c>
      <c r="I419" s="1" t="str">
        <f>INDEX(PRODUCT!$A$1:$G$501, MATCH(ORDERS!$D53, PRODUCT!$A$1:$A$501, 0), MATCH(ORDERS!I$1, PRODUCT!$A$1:$G$1, 0))</f>
        <v>Tablet</v>
      </c>
      <c r="J419" s="1" t="str">
        <f>INDEX(PRODUCT!$A$1:$G$501, MATCH(ORDERS!$D53, PRODUCT!$A$1:$A$501, 0), MATCH(ORDERS!J$1, PRODUCT!$A$1:$G$1, 0))</f>
        <v>NetBanking</v>
      </c>
      <c r="K419" s="1" t="str">
        <f>INDEX(PRODUCT!$A$1:$G$501, MATCH(ORDERS!$D53, PRODUCT!$A$1:$A$501, 0), MATCH(ORDERS!K$1, PRODUCT!$A$1:$G$1, 0))</f>
        <v>Female</v>
      </c>
      <c r="L419" s="10">
        <f>INDEX(PRODUCT!$A$1:$G$501, MATCH(ORDERS!$D53, PRODUCT!$A$1:$A$501, 0), MATCH(ORDERS!L$1, PRODUCT!$A$1:$G$1, 0))</f>
        <v>1212</v>
      </c>
      <c r="M419" s="12">
        <f t="shared" si="6"/>
        <v>7272</v>
      </c>
      <c r="N419" s="1" t="str">
        <f>_xlfn.XLOOKUP(ORDERS_TABLE[[#This Row],[CUSTOMER ID]],CUSTOMER!$A$1:$A$501,CUSTOMER!$J$1:$J$501,,0)</f>
        <v>Gold</v>
      </c>
      <c r="O419" s="37">
        <v>3005</v>
      </c>
      <c r="P419" s="39">
        <v>4007</v>
      </c>
    </row>
    <row r="420" spans="1:16" x14ac:dyDescent="0.3">
      <c r="A420" s="7" t="s">
        <v>1950</v>
      </c>
      <c r="B420" s="24">
        <v>45769</v>
      </c>
      <c r="C420" s="1" t="s">
        <v>1292</v>
      </c>
      <c r="D420" s="1" t="s">
        <v>2451</v>
      </c>
      <c r="E420" s="1">
        <v>5</v>
      </c>
      <c r="F420" s="1" t="str">
        <f>_xlfn.XLOOKUP(C420,CUSTOMER!$A$1:$A$501,CUSTOMER!$B$1:$B$501,,0)</f>
        <v>Divya Desai</v>
      </c>
      <c r="G420" s="1" t="str">
        <f>_xlfn.XLOOKUP(C420,CUSTOMER!$A$1:$A$501,CUSTOMER!$E$1:$E$501,,0)</f>
        <v>customer423@example.com</v>
      </c>
      <c r="H420" s="1" t="str">
        <f>_xlfn.XLOOKUP(C420,CUSTOMER!$A$1:$A$501,CUSTOMER!$G$1:$G$501,,0)</f>
        <v>Hyderabad</v>
      </c>
      <c r="I420" s="1" t="str">
        <f>INDEX(PRODUCT!$A$1:$G$501, MATCH(ORDERS!$D424, PRODUCT!$A$1:$A$501, 0), MATCH(ORDERS!I$1, PRODUCT!$A$1:$G$1, 0))</f>
        <v>Headphones</v>
      </c>
      <c r="J420" s="1" t="str">
        <f>INDEX(PRODUCT!$A$1:$G$501, MATCH(ORDERS!$D424, PRODUCT!$A$1:$A$501, 0), MATCH(ORDERS!J$1, PRODUCT!$A$1:$G$1, 0))</f>
        <v>UPI</v>
      </c>
      <c r="K420" s="1" t="str">
        <f>INDEX(PRODUCT!$A$1:$G$501, MATCH(ORDERS!$D424, PRODUCT!$A$1:$A$501, 0), MATCH(ORDERS!K$1, PRODUCT!$A$1:$G$1, 0))</f>
        <v>Female</v>
      </c>
      <c r="L420" s="10">
        <f>INDEX(PRODUCT!$A$1:$G$501, MATCH(ORDERS!$D424, PRODUCT!$A$1:$A$501, 0), MATCH(ORDERS!L$1, PRODUCT!$A$1:$G$1, 0))</f>
        <v>358</v>
      </c>
      <c r="M420" s="12">
        <f t="shared" si="6"/>
        <v>1790</v>
      </c>
      <c r="N420" s="1" t="str">
        <f>_xlfn.XLOOKUP(ORDERS_TABLE[[#This Row],[CUSTOMER ID]],CUSTOMER!$A$1:$A$501,CUSTOMER!$J$1:$J$501,,0)</f>
        <v>Gold</v>
      </c>
      <c r="O420" s="37">
        <v>4420</v>
      </c>
      <c r="P420" s="39">
        <v>4211</v>
      </c>
    </row>
    <row r="421" spans="1:16" x14ac:dyDescent="0.3">
      <c r="A421" s="7" t="s">
        <v>1912</v>
      </c>
      <c r="B421" s="24">
        <v>45770</v>
      </c>
      <c r="C421" s="1" t="s">
        <v>1178</v>
      </c>
      <c r="D421" s="1" t="s">
        <v>2413</v>
      </c>
      <c r="E421" s="1">
        <v>6</v>
      </c>
      <c r="F421" s="1" t="str">
        <f>_xlfn.XLOOKUP(C421,CUSTOMER!$A$1:$A$501,CUSTOMER!$B$1:$B$501,,0)</f>
        <v>Khushi Chaudhary</v>
      </c>
      <c r="G421" s="1" t="str">
        <f>_xlfn.XLOOKUP(C421,CUSTOMER!$A$1:$A$501,CUSTOMER!$E$1:$E$501,,0)</f>
        <v>customer385@example.com</v>
      </c>
      <c r="H421" s="1" t="str">
        <f>_xlfn.XLOOKUP(C421,CUSTOMER!$A$1:$A$501,CUSTOMER!$G$1:$G$501,,0)</f>
        <v>Bangalore</v>
      </c>
      <c r="I421" s="1" t="str">
        <f>INDEX(PRODUCT!$A$1:$G$501, MATCH(ORDERS!$D386, PRODUCT!$A$1:$A$501, 0), MATCH(ORDERS!I$1, PRODUCT!$A$1:$G$1, 0))</f>
        <v>Smartwatch</v>
      </c>
      <c r="J421" s="1" t="str">
        <f>INDEX(PRODUCT!$A$1:$G$501, MATCH(ORDERS!$D386, PRODUCT!$A$1:$A$501, 0), MATCH(ORDERS!J$1, PRODUCT!$A$1:$G$1, 0))</f>
        <v>Cash</v>
      </c>
      <c r="K421" s="1" t="str">
        <f>INDEX(PRODUCT!$A$1:$G$501, MATCH(ORDERS!$D386, PRODUCT!$A$1:$A$501, 0), MATCH(ORDERS!K$1, PRODUCT!$A$1:$G$1, 0))</f>
        <v>Male</v>
      </c>
      <c r="L421" s="10">
        <f>INDEX(PRODUCT!$A$1:$G$501, MATCH(ORDERS!$D386, PRODUCT!$A$1:$A$501, 0), MATCH(ORDERS!L$1, PRODUCT!$A$1:$G$1, 0))</f>
        <v>490</v>
      </c>
      <c r="M421" s="12">
        <f t="shared" si="6"/>
        <v>2940</v>
      </c>
      <c r="N421" s="1" t="str">
        <f>_xlfn.XLOOKUP(ORDERS_TABLE[[#This Row],[CUSTOMER ID]],CUSTOMER!$A$1:$A$501,CUSTOMER!$J$1:$J$501,,0)</f>
        <v>Bronze</v>
      </c>
      <c r="O421" s="37">
        <v>3356</v>
      </c>
      <c r="P421" s="39">
        <v>4329</v>
      </c>
    </row>
    <row r="422" spans="1:16" x14ac:dyDescent="0.3">
      <c r="A422" s="7" t="s">
        <v>1607</v>
      </c>
      <c r="B422" s="24">
        <v>45772</v>
      </c>
      <c r="C422" s="1" t="s">
        <v>263</v>
      </c>
      <c r="D422" s="1" t="s">
        <v>2108</v>
      </c>
      <c r="E422" s="1">
        <v>5</v>
      </c>
      <c r="F422" s="1" t="str">
        <f>_xlfn.XLOOKUP(C422,CUSTOMER!$A$1:$A$501,CUSTOMER!$B$1:$B$501,,0)</f>
        <v>Nisha Bose</v>
      </c>
      <c r="G422" s="1" t="str">
        <f>_xlfn.XLOOKUP(C422,CUSTOMER!$A$1:$A$501,CUSTOMER!$E$1:$E$501,,0)</f>
        <v>customer80@example.com</v>
      </c>
      <c r="H422" s="1" t="str">
        <f>_xlfn.XLOOKUP(C422,CUSTOMER!$A$1:$A$501,CUSTOMER!$G$1:$G$501,,0)</f>
        <v>Delhi</v>
      </c>
      <c r="I422" s="1" t="str">
        <f>INDEX(PRODUCT!$A$1:$G$501, MATCH(ORDERS!$D81, PRODUCT!$A$1:$A$501, 0), MATCH(ORDERS!I$1, PRODUCT!$A$1:$G$1, 0))</f>
        <v>Headphones</v>
      </c>
      <c r="J422" s="1" t="str">
        <f>INDEX(PRODUCT!$A$1:$G$501, MATCH(ORDERS!$D81, PRODUCT!$A$1:$A$501, 0), MATCH(ORDERS!J$1, PRODUCT!$A$1:$G$1, 0))</f>
        <v>NetBanking</v>
      </c>
      <c r="K422" s="1" t="str">
        <f>INDEX(PRODUCT!$A$1:$G$501, MATCH(ORDERS!$D81, PRODUCT!$A$1:$A$501, 0), MATCH(ORDERS!K$1, PRODUCT!$A$1:$G$1, 0))</f>
        <v>Female</v>
      </c>
      <c r="L422" s="10">
        <f>INDEX(PRODUCT!$A$1:$G$501, MATCH(ORDERS!$D81, PRODUCT!$A$1:$A$501, 0), MATCH(ORDERS!L$1, PRODUCT!$A$1:$G$1, 0))</f>
        <v>102</v>
      </c>
      <c r="M422" s="12">
        <f t="shared" si="6"/>
        <v>510</v>
      </c>
      <c r="N422" s="1" t="str">
        <f>_xlfn.XLOOKUP(ORDERS_TABLE[[#This Row],[CUSTOMER ID]],CUSTOMER!$A$1:$A$501,CUSTOMER!$J$1:$J$501,,0)</f>
        <v>Bronze</v>
      </c>
      <c r="O422" s="37">
        <v>2618</v>
      </c>
      <c r="P422" s="39">
        <v>4032</v>
      </c>
    </row>
    <row r="423" spans="1:16" x14ac:dyDescent="0.3">
      <c r="A423" s="7" t="s">
        <v>1614</v>
      </c>
      <c r="B423" s="24">
        <v>45774</v>
      </c>
      <c r="C423" s="1" t="s">
        <v>284</v>
      </c>
      <c r="D423" s="1" t="s">
        <v>2115</v>
      </c>
      <c r="E423" s="1">
        <v>8</v>
      </c>
      <c r="F423" s="1" t="str">
        <f>_xlfn.XLOOKUP(C423,CUSTOMER!$A$1:$A$501,CUSTOMER!$B$1:$B$501,,0)</f>
        <v>Gauri Shekhar</v>
      </c>
      <c r="G423" s="1" t="str">
        <f>_xlfn.XLOOKUP(C423,CUSTOMER!$A$1:$A$501,CUSTOMER!$E$1:$E$501,,0)</f>
        <v>customer87@example.com</v>
      </c>
      <c r="H423" s="1" t="str">
        <f>_xlfn.XLOOKUP(C423,CUSTOMER!$A$1:$A$501,CUSTOMER!$G$1:$G$501,,0)</f>
        <v>Chennai</v>
      </c>
      <c r="I423" s="1" t="str">
        <f>INDEX(PRODUCT!$A$1:$G$501, MATCH(ORDERS!$D88, PRODUCT!$A$1:$A$501, 0), MATCH(ORDERS!I$1, PRODUCT!$A$1:$G$1, 0))</f>
        <v>Tablet</v>
      </c>
      <c r="J423" s="1" t="str">
        <f>INDEX(PRODUCT!$A$1:$G$501, MATCH(ORDERS!$D88, PRODUCT!$A$1:$A$501, 0), MATCH(ORDERS!J$1, PRODUCT!$A$1:$G$1, 0))</f>
        <v>Card</v>
      </c>
      <c r="K423" s="1" t="str">
        <f>INDEX(PRODUCT!$A$1:$G$501, MATCH(ORDERS!$D88, PRODUCT!$A$1:$A$501, 0), MATCH(ORDERS!K$1, PRODUCT!$A$1:$G$1, 0))</f>
        <v>Male</v>
      </c>
      <c r="L423" s="10">
        <f>INDEX(PRODUCT!$A$1:$G$501, MATCH(ORDERS!$D88, PRODUCT!$A$1:$A$501, 0), MATCH(ORDERS!L$1, PRODUCT!$A$1:$G$1, 0))</f>
        <v>1989</v>
      </c>
      <c r="M423" s="12">
        <f t="shared" si="6"/>
        <v>15912</v>
      </c>
      <c r="N423" s="1" t="str">
        <f>_xlfn.XLOOKUP(ORDERS_TABLE[[#This Row],[CUSTOMER ID]],CUSTOMER!$A$1:$A$501,CUSTOMER!$J$1:$J$501,,0)</f>
        <v>Gold</v>
      </c>
      <c r="O423" s="37">
        <v>4882</v>
      </c>
      <c r="P423" s="39">
        <v>4179</v>
      </c>
    </row>
    <row r="424" spans="1:16" x14ac:dyDescent="0.3">
      <c r="A424" s="7" t="s">
        <v>1745</v>
      </c>
      <c r="B424" s="24">
        <v>45779</v>
      </c>
      <c r="C424" s="1" t="s">
        <v>677</v>
      </c>
      <c r="D424" s="1" t="s">
        <v>2246</v>
      </c>
      <c r="E424" s="1">
        <v>7</v>
      </c>
      <c r="F424" s="1" t="str">
        <f>_xlfn.XLOOKUP(C424,CUSTOMER!$A$1:$A$501,CUSTOMER!$B$1:$B$501,,0)</f>
        <v>Ayush Rai</v>
      </c>
      <c r="G424" s="1" t="str">
        <f>_xlfn.XLOOKUP(C424,CUSTOMER!$A$1:$A$501,CUSTOMER!$E$1:$E$501,,0)</f>
        <v>customer218@example.com</v>
      </c>
      <c r="H424" s="1" t="str">
        <f>_xlfn.XLOOKUP(C424,CUSTOMER!$A$1:$A$501,CUSTOMER!$G$1:$G$501,,0)</f>
        <v>Kolkata</v>
      </c>
      <c r="I424" s="1" t="str">
        <f>INDEX(PRODUCT!$A$1:$G$501, MATCH(ORDERS!$D219, PRODUCT!$A$1:$A$501, 0), MATCH(ORDERS!I$1, PRODUCT!$A$1:$G$1, 0))</f>
        <v>Laptop</v>
      </c>
      <c r="J424" s="1" t="str">
        <f>INDEX(PRODUCT!$A$1:$G$501, MATCH(ORDERS!$D219, PRODUCT!$A$1:$A$501, 0), MATCH(ORDERS!J$1, PRODUCT!$A$1:$G$1, 0))</f>
        <v>UPI</v>
      </c>
      <c r="K424" s="1" t="str">
        <f>INDEX(PRODUCT!$A$1:$G$501, MATCH(ORDERS!$D219, PRODUCT!$A$1:$A$501, 0), MATCH(ORDERS!K$1, PRODUCT!$A$1:$G$1, 0))</f>
        <v>Female</v>
      </c>
      <c r="L424" s="10">
        <f>INDEX(PRODUCT!$A$1:$G$501, MATCH(ORDERS!$D219, PRODUCT!$A$1:$A$501, 0), MATCH(ORDERS!L$1, PRODUCT!$A$1:$G$1, 0))</f>
        <v>214</v>
      </c>
      <c r="M424" s="12">
        <f t="shared" si="6"/>
        <v>1498</v>
      </c>
      <c r="N424" s="1" t="str">
        <f>_xlfn.XLOOKUP(ORDERS_TABLE[[#This Row],[CUSTOMER ID]],CUSTOMER!$A$1:$A$501,CUSTOMER!$J$1:$J$501,,0)</f>
        <v>Silver</v>
      </c>
      <c r="O424" s="37">
        <v>4469</v>
      </c>
      <c r="P424" s="39">
        <v>4171</v>
      </c>
    </row>
    <row r="425" spans="1:16" x14ac:dyDescent="0.3">
      <c r="A425" s="7" t="s">
        <v>1654</v>
      </c>
      <c r="B425" s="24">
        <v>45786</v>
      </c>
      <c r="C425" s="1" t="s">
        <v>404</v>
      </c>
      <c r="D425" s="1" t="s">
        <v>2155</v>
      </c>
      <c r="E425" s="1">
        <v>4</v>
      </c>
      <c r="F425" s="1" t="str">
        <f>_xlfn.XLOOKUP(C425,CUSTOMER!$A$1:$A$501,CUSTOMER!$B$1:$B$501,,0)</f>
        <v>Siddharth Varma</v>
      </c>
      <c r="G425" s="1" t="str">
        <f>_xlfn.XLOOKUP(C425,CUSTOMER!$A$1:$A$501,CUSTOMER!$E$1:$E$501,,0)</f>
        <v>customer127@example.com</v>
      </c>
      <c r="H425" s="1" t="str">
        <f>_xlfn.XLOOKUP(C425,CUSTOMER!$A$1:$A$501,CUSTOMER!$G$1:$G$501,,0)</f>
        <v>Pune</v>
      </c>
      <c r="I425" s="1" t="str">
        <f>INDEX(PRODUCT!$A$1:$G$501, MATCH(ORDERS!$D128, PRODUCT!$A$1:$A$501, 0), MATCH(ORDERS!I$1, PRODUCT!$A$1:$G$1, 0))</f>
        <v>Mobile</v>
      </c>
      <c r="J425" s="1" t="str">
        <f>INDEX(PRODUCT!$A$1:$G$501, MATCH(ORDERS!$D128, PRODUCT!$A$1:$A$501, 0), MATCH(ORDERS!J$1, PRODUCT!$A$1:$G$1, 0))</f>
        <v>UPI</v>
      </c>
      <c r="K425" s="1" t="str">
        <f>INDEX(PRODUCT!$A$1:$G$501, MATCH(ORDERS!$D128, PRODUCT!$A$1:$A$501, 0), MATCH(ORDERS!K$1, PRODUCT!$A$1:$G$1, 0))</f>
        <v>Female</v>
      </c>
      <c r="L425" s="10">
        <f>INDEX(PRODUCT!$A$1:$G$501, MATCH(ORDERS!$D128, PRODUCT!$A$1:$A$501, 0), MATCH(ORDERS!L$1, PRODUCT!$A$1:$G$1, 0))</f>
        <v>230</v>
      </c>
      <c r="M425" s="12">
        <f t="shared" si="6"/>
        <v>920</v>
      </c>
      <c r="N425" s="1" t="str">
        <f>_xlfn.XLOOKUP(ORDERS_TABLE[[#This Row],[CUSTOMER ID]],CUSTOMER!$A$1:$A$501,CUSTOMER!$J$1:$J$501,,0)</f>
        <v>Gold</v>
      </c>
      <c r="O425" s="37">
        <v>4595</v>
      </c>
      <c r="P425" s="39">
        <v>4395</v>
      </c>
    </row>
    <row r="426" spans="1:16" x14ac:dyDescent="0.3">
      <c r="A426" s="7" t="s">
        <v>1644</v>
      </c>
      <c r="B426" s="24">
        <v>45787</v>
      </c>
      <c r="C426" s="1" t="s">
        <v>374</v>
      </c>
      <c r="D426" s="1" t="s">
        <v>2145</v>
      </c>
      <c r="E426" s="1">
        <v>4</v>
      </c>
      <c r="F426" s="1" t="str">
        <f>_xlfn.XLOOKUP(C426,CUSTOMER!$A$1:$A$501,CUSTOMER!$B$1:$B$501,,0)</f>
        <v>Neelam Garg</v>
      </c>
      <c r="G426" s="1" t="str">
        <f>_xlfn.XLOOKUP(C426,CUSTOMER!$A$1:$A$501,CUSTOMER!$E$1:$E$501,,0)</f>
        <v>customer117@example.com</v>
      </c>
      <c r="H426" s="1" t="str">
        <f>_xlfn.XLOOKUP(C426,CUSTOMER!$A$1:$A$501,CUSTOMER!$G$1:$G$501,,0)</f>
        <v>Bangalore</v>
      </c>
      <c r="I426" s="1" t="str">
        <f>INDEX(PRODUCT!$A$1:$G$501, MATCH(ORDERS!$D118, PRODUCT!$A$1:$A$501, 0), MATCH(ORDERS!I$1, PRODUCT!$A$1:$G$1, 0))</f>
        <v>Headphones</v>
      </c>
      <c r="J426" s="1" t="str">
        <f>INDEX(PRODUCT!$A$1:$G$501, MATCH(ORDERS!$D118, PRODUCT!$A$1:$A$501, 0), MATCH(ORDERS!J$1, PRODUCT!$A$1:$G$1, 0))</f>
        <v>NetBanking</v>
      </c>
      <c r="K426" s="1" t="str">
        <f>INDEX(PRODUCT!$A$1:$G$501, MATCH(ORDERS!$D118, PRODUCT!$A$1:$A$501, 0), MATCH(ORDERS!K$1, PRODUCT!$A$1:$G$1, 0))</f>
        <v>Female</v>
      </c>
      <c r="L426" s="10">
        <f>INDEX(PRODUCT!$A$1:$G$501, MATCH(ORDERS!$D118, PRODUCT!$A$1:$A$501, 0), MATCH(ORDERS!L$1, PRODUCT!$A$1:$G$1, 0))</f>
        <v>1221</v>
      </c>
      <c r="M426" s="12">
        <f t="shared" si="6"/>
        <v>4884</v>
      </c>
      <c r="N426" s="1" t="str">
        <f>_xlfn.XLOOKUP(ORDERS_TABLE[[#This Row],[CUSTOMER ID]],CUSTOMER!$A$1:$A$501,CUSTOMER!$J$1:$J$501,,0)</f>
        <v>Gold</v>
      </c>
      <c r="O426" s="37">
        <v>2187</v>
      </c>
      <c r="P426" s="39">
        <v>4493</v>
      </c>
    </row>
    <row r="427" spans="1:16" x14ac:dyDescent="0.3">
      <c r="A427" s="7" t="s">
        <v>1998</v>
      </c>
      <c r="B427" s="24">
        <v>45792</v>
      </c>
      <c r="C427" s="1" t="s">
        <v>1436</v>
      </c>
      <c r="D427" s="1" t="s">
        <v>2499</v>
      </c>
      <c r="E427" s="1">
        <v>8</v>
      </c>
      <c r="F427" s="1" t="str">
        <f>_xlfn.XLOOKUP(C427,CUSTOMER!$A$1:$A$501,CUSTOMER!$B$1:$B$501,,0)</f>
        <v>Suresh Panigrahi</v>
      </c>
      <c r="G427" s="1" t="str">
        <f>_xlfn.XLOOKUP(C427,CUSTOMER!$A$1:$A$501,CUSTOMER!$E$1:$E$501,,0)</f>
        <v>customer471@example.com</v>
      </c>
      <c r="H427" s="1" t="str">
        <f>_xlfn.XLOOKUP(C427,CUSTOMER!$A$1:$A$501,CUSTOMER!$G$1:$G$501,,0)</f>
        <v>Bangalore</v>
      </c>
      <c r="I427" s="1" t="str">
        <f>INDEX(PRODUCT!$A$1:$G$501, MATCH(ORDERS!$D472, PRODUCT!$A$1:$A$501, 0), MATCH(ORDERS!I$1, PRODUCT!$A$1:$G$1, 0))</f>
        <v>Headphones</v>
      </c>
      <c r="J427" s="1" t="str">
        <f>INDEX(PRODUCT!$A$1:$G$501, MATCH(ORDERS!$D472, PRODUCT!$A$1:$A$501, 0), MATCH(ORDERS!J$1, PRODUCT!$A$1:$G$1, 0))</f>
        <v>Cash</v>
      </c>
      <c r="K427" s="1" t="str">
        <f>INDEX(PRODUCT!$A$1:$G$501, MATCH(ORDERS!$D472, PRODUCT!$A$1:$A$501, 0), MATCH(ORDERS!K$1, PRODUCT!$A$1:$G$1, 0))</f>
        <v>Male</v>
      </c>
      <c r="L427" s="10">
        <f>INDEX(PRODUCT!$A$1:$G$501, MATCH(ORDERS!$D472, PRODUCT!$A$1:$A$501, 0), MATCH(ORDERS!L$1, PRODUCT!$A$1:$G$1, 0))</f>
        <v>1162</v>
      </c>
      <c r="M427" s="12">
        <f t="shared" si="6"/>
        <v>9296</v>
      </c>
      <c r="N427" s="1" t="str">
        <f>_xlfn.XLOOKUP(ORDERS_TABLE[[#This Row],[CUSTOMER ID]],CUSTOMER!$A$1:$A$501,CUSTOMER!$J$1:$J$501,,0)</f>
        <v>Gold</v>
      </c>
      <c r="O427" s="37">
        <v>4862</v>
      </c>
      <c r="P427" s="39">
        <v>4010</v>
      </c>
    </row>
    <row r="428" spans="1:16" x14ac:dyDescent="0.3">
      <c r="A428" s="7" t="s">
        <v>1587</v>
      </c>
      <c r="B428" s="24">
        <v>45794</v>
      </c>
      <c r="C428" s="1" t="s">
        <v>203</v>
      </c>
      <c r="D428" s="1" t="s">
        <v>2088</v>
      </c>
      <c r="E428" s="1">
        <v>9</v>
      </c>
      <c r="F428" s="1" t="str">
        <f>_xlfn.XLOOKUP(C428,CUSTOMER!$A$1:$A$501,CUSTOMER!$B$1:$B$501,,0)</f>
        <v>Anika Vyas</v>
      </c>
      <c r="G428" s="1" t="str">
        <f>_xlfn.XLOOKUP(C428,CUSTOMER!$A$1:$A$501,CUSTOMER!$E$1:$E$501,,0)</f>
        <v>customer60@example.com</v>
      </c>
      <c r="H428" s="1" t="str">
        <f>_xlfn.XLOOKUP(C428,CUSTOMER!$A$1:$A$501,CUSTOMER!$G$1:$G$501,,0)</f>
        <v>Pune</v>
      </c>
      <c r="I428" s="1" t="str">
        <f>INDEX(PRODUCT!$A$1:$G$501, MATCH(ORDERS!$D61, PRODUCT!$A$1:$A$501, 0), MATCH(ORDERS!I$1, PRODUCT!$A$1:$G$1, 0))</f>
        <v>Smartwatch</v>
      </c>
      <c r="J428" s="1" t="str">
        <f>INDEX(PRODUCT!$A$1:$G$501, MATCH(ORDERS!$D61, PRODUCT!$A$1:$A$501, 0), MATCH(ORDERS!J$1, PRODUCT!$A$1:$G$1, 0))</f>
        <v>UPI</v>
      </c>
      <c r="K428" s="1" t="str">
        <f>INDEX(PRODUCT!$A$1:$G$501, MATCH(ORDERS!$D61, PRODUCT!$A$1:$A$501, 0), MATCH(ORDERS!K$1, PRODUCT!$A$1:$G$1, 0))</f>
        <v>Male</v>
      </c>
      <c r="L428" s="10">
        <f>INDEX(PRODUCT!$A$1:$G$501, MATCH(ORDERS!$D61, PRODUCT!$A$1:$A$501, 0), MATCH(ORDERS!L$1, PRODUCT!$A$1:$G$1, 0))</f>
        <v>1063</v>
      </c>
      <c r="M428" s="12">
        <f t="shared" si="6"/>
        <v>9567</v>
      </c>
      <c r="N428" s="1" t="str">
        <f>_xlfn.XLOOKUP(ORDERS_TABLE[[#This Row],[CUSTOMER ID]],CUSTOMER!$A$1:$A$501,CUSTOMER!$J$1:$J$501,,0)</f>
        <v>Silver</v>
      </c>
      <c r="O428" s="37">
        <v>3933</v>
      </c>
      <c r="P428" s="39">
        <v>4157</v>
      </c>
    </row>
    <row r="429" spans="1:16" x14ac:dyDescent="0.3">
      <c r="A429" s="7" t="s">
        <v>1840</v>
      </c>
      <c r="B429" s="24">
        <v>45796</v>
      </c>
      <c r="C429" s="1" t="s">
        <v>962</v>
      </c>
      <c r="D429" s="1" t="s">
        <v>2341</v>
      </c>
      <c r="E429" s="1">
        <v>9</v>
      </c>
      <c r="F429" s="1" t="str">
        <f>_xlfn.XLOOKUP(C429,CUSTOMER!$A$1:$A$501,CUSTOMER!$B$1:$B$501,,0)</f>
        <v>Nilesh Bhardwaj</v>
      </c>
      <c r="G429" s="1" t="str">
        <f>_xlfn.XLOOKUP(C429,CUSTOMER!$A$1:$A$501,CUSTOMER!$E$1:$E$501,,0)</f>
        <v>customer313@example.com</v>
      </c>
      <c r="H429" s="1" t="str">
        <f>_xlfn.XLOOKUP(C429,CUSTOMER!$A$1:$A$501,CUSTOMER!$G$1:$G$501,,0)</f>
        <v>Chennai</v>
      </c>
      <c r="I429" s="1" t="str">
        <f>INDEX(PRODUCT!$A$1:$G$501, MATCH(ORDERS!$D314, PRODUCT!$A$1:$A$501, 0), MATCH(ORDERS!I$1, PRODUCT!$A$1:$G$1, 0))</f>
        <v>Smartwatch</v>
      </c>
      <c r="J429" s="1" t="str">
        <f>INDEX(PRODUCT!$A$1:$G$501, MATCH(ORDERS!$D314, PRODUCT!$A$1:$A$501, 0), MATCH(ORDERS!J$1, PRODUCT!$A$1:$G$1, 0))</f>
        <v>UPI</v>
      </c>
      <c r="K429" s="1" t="str">
        <f>INDEX(PRODUCT!$A$1:$G$501, MATCH(ORDERS!$D314, PRODUCT!$A$1:$A$501, 0), MATCH(ORDERS!K$1, PRODUCT!$A$1:$G$1, 0))</f>
        <v>Male</v>
      </c>
      <c r="L429" s="10">
        <f>INDEX(PRODUCT!$A$1:$G$501, MATCH(ORDERS!$D314, PRODUCT!$A$1:$A$501, 0), MATCH(ORDERS!L$1, PRODUCT!$A$1:$G$1, 0))</f>
        <v>1728</v>
      </c>
      <c r="M429" s="12">
        <f t="shared" si="6"/>
        <v>15552</v>
      </c>
      <c r="N429" s="1" t="str">
        <f>_xlfn.XLOOKUP(ORDERS_TABLE[[#This Row],[CUSTOMER ID]],CUSTOMER!$A$1:$A$501,CUSTOMER!$J$1:$J$501,,0)</f>
        <v>Silver</v>
      </c>
      <c r="O429" s="37">
        <v>2502</v>
      </c>
      <c r="P429" s="39">
        <v>4489</v>
      </c>
    </row>
    <row r="430" spans="1:16" x14ac:dyDescent="0.3">
      <c r="A430" s="7" t="s">
        <v>1743</v>
      </c>
      <c r="B430" s="24">
        <v>45797</v>
      </c>
      <c r="C430" s="1" t="s">
        <v>671</v>
      </c>
      <c r="D430" s="1" t="s">
        <v>2244</v>
      </c>
      <c r="E430" s="1">
        <v>6</v>
      </c>
      <c r="F430" s="1" t="str">
        <f>_xlfn.XLOOKUP(C430,CUSTOMER!$A$1:$A$501,CUSTOMER!$B$1:$B$501,,0)</f>
        <v>Sandeep Bhowmick</v>
      </c>
      <c r="G430" s="1" t="str">
        <f>_xlfn.XLOOKUP(C430,CUSTOMER!$A$1:$A$501,CUSTOMER!$E$1:$E$501,,0)</f>
        <v>customer216@example.com</v>
      </c>
      <c r="H430" s="1" t="str">
        <f>_xlfn.XLOOKUP(C430,CUSTOMER!$A$1:$A$501,CUSTOMER!$G$1:$G$501,,0)</f>
        <v>Delhi</v>
      </c>
      <c r="I430" s="1" t="str">
        <f>INDEX(PRODUCT!$A$1:$G$501, MATCH(ORDERS!$D217, PRODUCT!$A$1:$A$501, 0), MATCH(ORDERS!I$1, PRODUCT!$A$1:$G$1, 0))</f>
        <v>Tablet</v>
      </c>
      <c r="J430" s="1" t="str">
        <f>INDEX(PRODUCT!$A$1:$G$501, MATCH(ORDERS!$D217, PRODUCT!$A$1:$A$501, 0), MATCH(ORDERS!J$1, PRODUCT!$A$1:$G$1, 0))</f>
        <v>NetBanking</v>
      </c>
      <c r="K430" s="1" t="str">
        <f>INDEX(PRODUCT!$A$1:$G$501, MATCH(ORDERS!$D217, PRODUCT!$A$1:$A$501, 0), MATCH(ORDERS!K$1, PRODUCT!$A$1:$G$1, 0))</f>
        <v>Male</v>
      </c>
      <c r="L430" s="10">
        <f>INDEX(PRODUCT!$A$1:$G$501, MATCH(ORDERS!$D217, PRODUCT!$A$1:$A$501, 0), MATCH(ORDERS!L$1, PRODUCT!$A$1:$G$1, 0))</f>
        <v>645</v>
      </c>
      <c r="M430" s="12">
        <f t="shared" si="6"/>
        <v>3870</v>
      </c>
      <c r="N430" s="1" t="str">
        <f>_xlfn.XLOOKUP(ORDERS_TABLE[[#This Row],[CUSTOMER ID]],CUSTOMER!$A$1:$A$501,CUSTOMER!$J$1:$J$501,,0)</f>
        <v>Silver</v>
      </c>
      <c r="O430" s="37">
        <v>4066</v>
      </c>
      <c r="P430" s="39">
        <v>4492</v>
      </c>
    </row>
    <row r="431" spans="1:16" x14ac:dyDescent="0.3">
      <c r="A431" s="7" t="s">
        <v>1620</v>
      </c>
      <c r="B431" s="24">
        <v>45804</v>
      </c>
      <c r="C431" s="1" t="s">
        <v>302</v>
      </c>
      <c r="D431" s="1" t="s">
        <v>2121</v>
      </c>
      <c r="E431" s="1">
        <v>8</v>
      </c>
      <c r="F431" s="1" t="str">
        <f>_xlfn.XLOOKUP(C431,CUSTOMER!$A$1:$A$501,CUSTOMER!$B$1:$B$501,,0)</f>
        <v>Sonal Singh</v>
      </c>
      <c r="G431" s="1" t="str">
        <f>_xlfn.XLOOKUP(C431,CUSTOMER!$A$1:$A$501,CUSTOMER!$E$1:$E$501,,0)</f>
        <v>customer93@example.com</v>
      </c>
      <c r="H431" s="1" t="str">
        <f>_xlfn.XLOOKUP(C431,CUSTOMER!$A$1:$A$501,CUSTOMER!$G$1:$G$501,,0)</f>
        <v>Bangalore</v>
      </c>
      <c r="I431" s="1" t="str">
        <f>INDEX(PRODUCT!$A$1:$G$501, MATCH(ORDERS!$D94, PRODUCT!$A$1:$A$501, 0), MATCH(ORDERS!I$1, PRODUCT!$A$1:$G$1, 0))</f>
        <v>Tablet</v>
      </c>
      <c r="J431" s="1" t="str">
        <f>INDEX(PRODUCT!$A$1:$G$501, MATCH(ORDERS!$D94, PRODUCT!$A$1:$A$501, 0), MATCH(ORDERS!J$1, PRODUCT!$A$1:$G$1, 0))</f>
        <v>UPI</v>
      </c>
      <c r="K431" s="1" t="str">
        <f>INDEX(PRODUCT!$A$1:$G$501, MATCH(ORDERS!$D94, PRODUCT!$A$1:$A$501, 0), MATCH(ORDERS!K$1, PRODUCT!$A$1:$G$1, 0))</f>
        <v>Male</v>
      </c>
      <c r="L431" s="10">
        <f>INDEX(PRODUCT!$A$1:$G$501, MATCH(ORDERS!$D94, PRODUCT!$A$1:$A$501, 0), MATCH(ORDERS!L$1, PRODUCT!$A$1:$G$1, 0))</f>
        <v>160</v>
      </c>
      <c r="M431" s="12">
        <f t="shared" si="6"/>
        <v>1280</v>
      </c>
      <c r="N431" s="1" t="str">
        <f>_xlfn.XLOOKUP(ORDERS_TABLE[[#This Row],[CUSTOMER ID]],CUSTOMER!$A$1:$A$501,CUSTOMER!$J$1:$J$501,,0)</f>
        <v>Silver</v>
      </c>
      <c r="O431" s="37">
        <v>2627</v>
      </c>
      <c r="P431" s="39">
        <v>4441</v>
      </c>
    </row>
    <row r="432" spans="1:16" x14ac:dyDescent="0.3">
      <c r="A432" s="7" t="s">
        <v>1955</v>
      </c>
      <c r="B432" s="24">
        <v>45804</v>
      </c>
      <c r="C432" s="1" t="s">
        <v>1307</v>
      </c>
      <c r="D432" s="1" t="s">
        <v>2456</v>
      </c>
      <c r="E432" s="1">
        <v>8</v>
      </c>
      <c r="F432" s="1" t="str">
        <f>_xlfn.XLOOKUP(C432,CUSTOMER!$A$1:$A$501,CUSTOMER!$B$1:$B$501,,0)</f>
        <v>Arnav Kashyap</v>
      </c>
      <c r="G432" s="1" t="str">
        <f>_xlfn.XLOOKUP(C432,CUSTOMER!$A$1:$A$501,CUSTOMER!$E$1:$E$501,,0)</f>
        <v>customer428@example.com</v>
      </c>
      <c r="H432" s="1" t="str">
        <f>_xlfn.XLOOKUP(C432,CUSTOMER!$A$1:$A$501,CUSTOMER!$G$1:$G$501,,0)</f>
        <v>Bangalore</v>
      </c>
      <c r="I432" s="1" t="str">
        <f>INDEX(PRODUCT!$A$1:$G$501, MATCH(ORDERS!$D429, PRODUCT!$A$1:$A$501, 0), MATCH(ORDERS!I$1, PRODUCT!$A$1:$G$1, 0))</f>
        <v>Mobile</v>
      </c>
      <c r="J432" s="1" t="str">
        <f>INDEX(PRODUCT!$A$1:$G$501, MATCH(ORDERS!$D429, PRODUCT!$A$1:$A$501, 0), MATCH(ORDERS!J$1, PRODUCT!$A$1:$G$1, 0))</f>
        <v>Card</v>
      </c>
      <c r="K432" s="1" t="str">
        <f>INDEX(PRODUCT!$A$1:$G$501, MATCH(ORDERS!$D429, PRODUCT!$A$1:$A$501, 0), MATCH(ORDERS!K$1, PRODUCT!$A$1:$G$1, 0))</f>
        <v>Female</v>
      </c>
      <c r="L432" s="10">
        <f>INDEX(PRODUCT!$A$1:$G$501, MATCH(ORDERS!$D429, PRODUCT!$A$1:$A$501, 0), MATCH(ORDERS!L$1, PRODUCT!$A$1:$G$1, 0))</f>
        <v>1804</v>
      </c>
      <c r="M432" s="12">
        <f t="shared" si="6"/>
        <v>14432</v>
      </c>
      <c r="N432" s="1" t="str">
        <f>_xlfn.XLOOKUP(ORDERS_TABLE[[#This Row],[CUSTOMER ID]],CUSTOMER!$A$1:$A$501,CUSTOMER!$J$1:$J$501,,0)</f>
        <v>Gold</v>
      </c>
      <c r="O432" s="37">
        <v>2086</v>
      </c>
      <c r="P432" s="39">
        <v>4418</v>
      </c>
    </row>
    <row r="433" spans="1:16" x14ac:dyDescent="0.3">
      <c r="A433" s="7" t="s">
        <v>1559</v>
      </c>
      <c r="B433" s="24">
        <v>45805</v>
      </c>
      <c r="C433" s="1" t="s">
        <v>119</v>
      </c>
      <c r="D433" s="1" t="s">
        <v>2060</v>
      </c>
      <c r="E433" s="1">
        <v>4</v>
      </c>
      <c r="F433" s="1" t="str">
        <f>_xlfn.XLOOKUP(C433,CUSTOMER!$A$1:$A$501,CUSTOMER!$B$1:$B$501,,0)</f>
        <v>Nikita Bhatt</v>
      </c>
      <c r="G433" s="1" t="str">
        <f>_xlfn.XLOOKUP(C433,CUSTOMER!$A$1:$A$501,CUSTOMER!$E$1:$E$501,,0)</f>
        <v>customer32@example.com</v>
      </c>
      <c r="H433" s="1" t="str">
        <f>_xlfn.XLOOKUP(C433,CUSTOMER!$A$1:$A$501,CUSTOMER!$G$1:$G$501,,0)</f>
        <v>Mumbai</v>
      </c>
      <c r="I433" s="1" t="str">
        <f>INDEX(PRODUCT!$A$1:$G$501, MATCH(ORDERS!$D33, PRODUCT!$A$1:$A$501, 0), MATCH(ORDERS!I$1, PRODUCT!$A$1:$G$1, 0))</f>
        <v>Laptop</v>
      </c>
      <c r="J433" s="1" t="str">
        <f>INDEX(PRODUCT!$A$1:$G$501, MATCH(ORDERS!$D33, PRODUCT!$A$1:$A$501, 0), MATCH(ORDERS!J$1, PRODUCT!$A$1:$G$1, 0))</f>
        <v>Cash</v>
      </c>
      <c r="K433" s="1" t="str">
        <f>INDEX(PRODUCT!$A$1:$G$501, MATCH(ORDERS!$D33, PRODUCT!$A$1:$A$501, 0), MATCH(ORDERS!K$1, PRODUCT!$A$1:$G$1, 0))</f>
        <v>Male</v>
      </c>
      <c r="L433" s="10">
        <f>INDEX(PRODUCT!$A$1:$G$501, MATCH(ORDERS!$D33, PRODUCT!$A$1:$A$501, 0), MATCH(ORDERS!L$1, PRODUCT!$A$1:$G$1, 0))</f>
        <v>1936</v>
      </c>
      <c r="M433" s="12">
        <f t="shared" si="6"/>
        <v>7744</v>
      </c>
      <c r="N433" s="1" t="str">
        <f>_xlfn.XLOOKUP(ORDERS_TABLE[[#This Row],[CUSTOMER ID]],CUSTOMER!$A$1:$A$501,CUSTOMER!$J$1:$J$501,,0)</f>
        <v>Gold</v>
      </c>
      <c r="O433" s="37">
        <v>2152</v>
      </c>
      <c r="P433" s="39">
        <v>4037</v>
      </c>
    </row>
    <row r="434" spans="1:16" x14ac:dyDescent="0.3">
      <c r="A434" s="7" t="s">
        <v>1701</v>
      </c>
      <c r="B434" s="24">
        <v>45805</v>
      </c>
      <c r="C434" s="1" t="s">
        <v>545</v>
      </c>
      <c r="D434" s="1" t="s">
        <v>2202</v>
      </c>
      <c r="E434" s="1">
        <v>4</v>
      </c>
      <c r="F434" s="1" t="str">
        <f>_xlfn.XLOOKUP(C434,CUSTOMER!$A$1:$A$501,CUSTOMER!$B$1:$B$501,,0)</f>
        <v>Tanvi Nair</v>
      </c>
      <c r="G434" s="1" t="str">
        <f>_xlfn.XLOOKUP(C434,CUSTOMER!$A$1:$A$501,CUSTOMER!$E$1:$E$501,,0)</f>
        <v>customer174@example.com</v>
      </c>
      <c r="H434" s="1" t="str">
        <f>_xlfn.XLOOKUP(C434,CUSTOMER!$A$1:$A$501,CUSTOMER!$G$1:$G$501,,0)</f>
        <v>Chennai</v>
      </c>
      <c r="I434" s="1" t="str">
        <f>INDEX(PRODUCT!$A$1:$G$501, MATCH(ORDERS!$D175, PRODUCT!$A$1:$A$501, 0), MATCH(ORDERS!I$1, PRODUCT!$A$1:$G$1, 0))</f>
        <v>Laptop</v>
      </c>
      <c r="J434" s="1" t="str">
        <f>INDEX(PRODUCT!$A$1:$G$501, MATCH(ORDERS!$D175, PRODUCT!$A$1:$A$501, 0), MATCH(ORDERS!J$1, PRODUCT!$A$1:$G$1, 0))</f>
        <v>UPI</v>
      </c>
      <c r="K434" s="1" t="str">
        <f>INDEX(PRODUCT!$A$1:$G$501, MATCH(ORDERS!$D175, PRODUCT!$A$1:$A$501, 0), MATCH(ORDERS!K$1, PRODUCT!$A$1:$G$1, 0))</f>
        <v>Female</v>
      </c>
      <c r="L434" s="10">
        <f>INDEX(PRODUCT!$A$1:$G$501, MATCH(ORDERS!$D175, PRODUCT!$A$1:$A$501, 0), MATCH(ORDERS!L$1, PRODUCT!$A$1:$G$1, 0))</f>
        <v>1072</v>
      </c>
      <c r="M434" s="12">
        <f t="shared" si="6"/>
        <v>4288</v>
      </c>
      <c r="N434" s="1" t="str">
        <f>_xlfn.XLOOKUP(ORDERS_TABLE[[#This Row],[CUSTOMER ID]],CUSTOMER!$A$1:$A$501,CUSTOMER!$J$1:$J$501,,0)</f>
        <v>Gold</v>
      </c>
      <c r="O434" s="37">
        <v>4531</v>
      </c>
      <c r="P434" s="39">
        <v>4386</v>
      </c>
    </row>
    <row r="435" spans="1:16" x14ac:dyDescent="0.3">
      <c r="A435" s="7" t="s">
        <v>1676</v>
      </c>
      <c r="B435" s="24">
        <v>45811</v>
      </c>
      <c r="C435" s="1" t="s">
        <v>470</v>
      </c>
      <c r="D435" s="1" t="s">
        <v>2177</v>
      </c>
      <c r="E435" s="1">
        <v>5</v>
      </c>
      <c r="F435" s="1" t="str">
        <f>_xlfn.XLOOKUP(C435,CUSTOMER!$A$1:$A$501,CUSTOMER!$B$1:$B$501,,0)</f>
        <v>Ayush Parmar</v>
      </c>
      <c r="G435" s="1" t="str">
        <f>_xlfn.XLOOKUP(C435,CUSTOMER!$A$1:$A$501,CUSTOMER!$E$1:$E$501,,0)</f>
        <v>customer149@example.com</v>
      </c>
      <c r="H435" s="1" t="str">
        <f>_xlfn.XLOOKUP(C435,CUSTOMER!$A$1:$A$501,CUSTOMER!$G$1:$G$501,,0)</f>
        <v>Bangalore</v>
      </c>
      <c r="I435" s="1" t="str">
        <f>INDEX(PRODUCT!$A$1:$G$501, MATCH(ORDERS!$D150, PRODUCT!$A$1:$A$501, 0), MATCH(ORDERS!I$1, PRODUCT!$A$1:$G$1, 0))</f>
        <v>Laptop</v>
      </c>
      <c r="J435" s="1" t="str">
        <f>INDEX(PRODUCT!$A$1:$G$501, MATCH(ORDERS!$D150, PRODUCT!$A$1:$A$501, 0), MATCH(ORDERS!J$1, PRODUCT!$A$1:$G$1, 0))</f>
        <v>NetBanking</v>
      </c>
      <c r="K435" s="1" t="str">
        <f>INDEX(PRODUCT!$A$1:$G$501, MATCH(ORDERS!$D150, PRODUCT!$A$1:$A$501, 0), MATCH(ORDERS!K$1, PRODUCT!$A$1:$G$1, 0))</f>
        <v>Female</v>
      </c>
      <c r="L435" s="10">
        <f>INDEX(PRODUCT!$A$1:$G$501, MATCH(ORDERS!$D150, PRODUCT!$A$1:$A$501, 0), MATCH(ORDERS!L$1, PRODUCT!$A$1:$G$1, 0))</f>
        <v>1084</v>
      </c>
      <c r="M435" s="12">
        <f t="shared" si="6"/>
        <v>5420</v>
      </c>
      <c r="N435" s="1" t="str">
        <f>_xlfn.XLOOKUP(ORDERS_TABLE[[#This Row],[CUSTOMER ID]],CUSTOMER!$A$1:$A$501,CUSTOMER!$J$1:$J$501,,0)</f>
        <v>Silver</v>
      </c>
      <c r="O435" s="37">
        <v>4702</v>
      </c>
      <c r="P435" s="39">
        <v>4327</v>
      </c>
    </row>
    <row r="436" spans="1:16" x14ac:dyDescent="0.3">
      <c r="A436" s="7" t="s">
        <v>1914</v>
      </c>
      <c r="B436" s="24">
        <v>45814</v>
      </c>
      <c r="C436" s="1" t="s">
        <v>1184</v>
      </c>
      <c r="D436" s="1" t="s">
        <v>2415</v>
      </c>
      <c r="E436" s="1">
        <v>10</v>
      </c>
      <c r="F436" s="1" t="str">
        <f>_xlfn.XLOOKUP(C436,CUSTOMER!$A$1:$A$501,CUSTOMER!$B$1:$B$501,,0)</f>
        <v>Sakshi Murthy</v>
      </c>
      <c r="G436" s="1" t="str">
        <f>_xlfn.XLOOKUP(C436,CUSTOMER!$A$1:$A$501,CUSTOMER!$E$1:$E$501,,0)</f>
        <v>customer387@example.com</v>
      </c>
      <c r="H436" s="1" t="str">
        <f>_xlfn.XLOOKUP(C436,CUSTOMER!$A$1:$A$501,CUSTOMER!$G$1:$G$501,,0)</f>
        <v>Hyderabad</v>
      </c>
      <c r="I436" s="1" t="str">
        <f>INDEX(PRODUCT!$A$1:$G$501, MATCH(ORDERS!$D388, PRODUCT!$A$1:$A$501, 0), MATCH(ORDERS!I$1, PRODUCT!$A$1:$G$1, 0))</f>
        <v>Laptop</v>
      </c>
      <c r="J436" s="1" t="str">
        <f>INDEX(PRODUCT!$A$1:$G$501, MATCH(ORDERS!$D388, PRODUCT!$A$1:$A$501, 0), MATCH(ORDERS!J$1, PRODUCT!$A$1:$G$1, 0))</f>
        <v>Card</v>
      </c>
      <c r="K436" s="1" t="str">
        <f>INDEX(PRODUCT!$A$1:$G$501, MATCH(ORDERS!$D388, PRODUCT!$A$1:$A$501, 0), MATCH(ORDERS!K$1, PRODUCT!$A$1:$G$1, 0))</f>
        <v>Male</v>
      </c>
      <c r="L436" s="10">
        <f>INDEX(PRODUCT!$A$1:$G$501, MATCH(ORDERS!$D388, PRODUCT!$A$1:$A$501, 0), MATCH(ORDERS!L$1, PRODUCT!$A$1:$G$1, 0))</f>
        <v>1362</v>
      </c>
      <c r="M436" s="12">
        <f t="shared" si="6"/>
        <v>13620</v>
      </c>
      <c r="N436" s="1" t="str">
        <f>_xlfn.XLOOKUP(ORDERS_TABLE[[#This Row],[CUSTOMER ID]],CUSTOMER!$A$1:$A$501,CUSTOMER!$J$1:$J$501,,0)</f>
        <v>Gold</v>
      </c>
      <c r="O436" s="37">
        <v>2861</v>
      </c>
      <c r="P436" s="39">
        <v>4263</v>
      </c>
    </row>
    <row r="437" spans="1:16" x14ac:dyDescent="0.3">
      <c r="A437" s="7" t="s">
        <v>1702</v>
      </c>
      <c r="B437" s="24">
        <v>45815</v>
      </c>
      <c r="C437" s="1" t="s">
        <v>548</v>
      </c>
      <c r="D437" s="1" t="s">
        <v>2203</v>
      </c>
      <c r="E437" s="1">
        <v>4</v>
      </c>
      <c r="F437" s="1" t="str">
        <f>_xlfn.XLOOKUP(C437,CUSTOMER!$A$1:$A$501,CUSTOMER!$B$1:$B$501,,0)</f>
        <v>Tanvi Bhowmick</v>
      </c>
      <c r="G437" s="1" t="str">
        <f>_xlfn.XLOOKUP(C437,CUSTOMER!$A$1:$A$501,CUSTOMER!$E$1:$E$501,,0)</f>
        <v>customer175@example.com</v>
      </c>
      <c r="H437" s="1" t="str">
        <f>_xlfn.XLOOKUP(C437,CUSTOMER!$A$1:$A$501,CUSTOMER!$G$1:$G$501,,0)</f>
        <v>Mumbai</v>
      </c>
      <c r="I437" s="1" t="str">
        <f>INDEX(PRODUCT!$A$1:$G$501, MATCH(ORDERS!$D176, PRODUCT!$A$1:$A$501, 0), MATCH(ORDERS!I$1, PRODUCT!$A$1:$G$1, 0))</f>
        <v>Smartwatch</v>
      </c>
      <c r="J437" s="1" t="str">
        <f>INDEX(PRODUCT!$A$1:$G$501, MATCH(ORDERS!$D176, PRODUCT!$A$1:$A$501, 0), MATCH(ORDERS!J$1, PRODUCT!$A$1:$G$1, 0))</f>
        <v>NetBanking</v>
      </c>
      <c r="K437" s="1" t="str">
        <f>INDEX(PRODUCT!$A$1:$G$501, MATCH(ORDERS!$D176, PRODUCT!$A$1:$A$501, 0), MATCH(ORDERS!K$1, PRODUCT!$A$1:$G$1, 0))</f>
        <v>Male</v>
      </c>
      <c r="L437" s="10">
        <f>INDEX(PRODUCT!$A$1:$G$501, MATCH(ORDERS!$D176, PRODUCT!$A$1:$A$501, 0), MATCH(ORDERS!L$1, PRODUCT!$A$1:$G$1, 0))</f>
        <v>728</v>
      </c>
      <c r="M437" s="12">
        <f t="shared" si="6"/>
        <v>2912</v>
      </c>
      <c r="N437" s="1" t="str">
        <f>_xlfn.XLOOKUP(ORDERS_TABLE[[#This Row],[CUSTOMER ID]],CUSTOMER!$A$1:$A$501,CUSTOMER!$J$1:$J$501,,0)</f>
        <v>Silver</v>
      </c>
      <c r="O437" s="37">
        <v>4384</v>
      </c>
      <c r="P437" s="39">
        <v>4016</v>
      </c>
    </row>
    <row r="438" spans="1:16" x14ac:dyDescent="0.3">
      <c r="A438" s="7" t="s">
        <v>1567</v>
      </c>
      <c r="B438" s="24">
        <v>45819</v>
      </c>
      <c r="C438" s="1" t="s">
        <v>143</v>
      </c>
      <c r="D438" s="1" t="s">
        <v>2068</v>
      </c>
      <c r="E438" s="1">
        <v>7</v>
      </c>
      <c r="F438" s="1" t="str">
        <f>_xlfn.XLOOKUP(C438,CUSTOMER!$A$1:$A$501,CUSTOMER!$B$1:$B$501,,0)</f>
        <v>Sumit Ahuja</v>
      </c>
      <c r="G438" s="1" t="str">
        <f>_xlfn.XLOOKUP(C438,CUSTOMER!$A$1:$A$501,CUSTOMER!$E$1:$E$501,,0)</f>
        <v>customer40@example.com</v>
      </c>
      <c r="H438" s="1" t="str">
        <f>_xlfn.XLOOKUP(C438,CUSTOMER!$A$1:$A$501,CUSTOMER!$G$1:$G$501,,0)</f>
        <v>Kolkata</v>
      </c>
      <c r="I438" s="1" t="str">
        <f>INDEX(PRODUCT!$A$1:$G$501, MATCH(ORDERS!$D41, PRODUCT!$A$1:$A$501, 0), MATCH(ORDERS!I$1, PRODUCT!$A$1:$G$1, 0))</f>
        <v>Laptop</v>
      </c>
      <c r="J438" s="1" t="str">
        <f>INDEX(PRODUCT!$A$1:$G$501, MATCH(ORDERS!$D41, PRODUCT!$A$1:$A$501, 0), MATCH(ORDERS!J$1, PRODUCT!$A$1:$G$1, 0))</f>
        <v>NetBanking</v>
      </c>
      <c r="K438" s="1" t="str">
        <f>INDEX(PRODUCT!$A$1:$G$501, MATCH(ORDERS!$D41, PRODUCT!$A$1:$A$501, 0), MATCH(ORDERS!K$1, PRODUCT!$A$1:$G$1, 0))</f>
        <v>Female</v>
      </c>
      <c r="L438" s="10">
        <f>INDEX(PRODUCT!$A$1:$G$501, MATCH(ORDERS!$D41, PRODUCT!$A$1:$A$501, 0), MATCH(ORDERS!L$1, PRODUCT!$A$1:$G$1, 0))</f>
        <v>1520</v>
      </c>
      <c r="M438" s="12">
        <f t="shared" si="6"/>
        <v>10640</v>
      </c>
      <c r="N438" s="1" t="str">
        <f>_xlfn.XLOOKUP(ORDERS_TABLE[[#This Row],[CUSTOMER ID]],CUSTOMER!$A$1:$A$501,CUSTOMER!$J$1:$J$501,,0)</f>
        <v>Silver</v>
      </c>
      <c r="O438" s="37">
        <v>4931</v>
      </c>
      <c r="P438" s="39">
        <v>4119</v>
      </c>
    </row>
    <row r="439" spans="1:16" x14ac:dyDescent="0.3">
      <c r="A439" s="7" t="s">
        <v>1961</v>
      </c>
      <c r="B439" s="24">
        <v>45824</v>
      </c>
      <c r="C439" s="1" t="s">
        <v>1325</v>
      </c>
      <c r="D439" s="1" t="s">
        <v>2462</v>
      </c>
      <c r="E439" s="1">
        <v>6</v>
      </c>
      <c r="F439" s="1" t="str">
        <f>_xlfn.XLOOKUP(C439,CUSTOMER!$A$1:$A$501,CUSTOMER!$B$1:$B$501,,0)</f>
        <v>Sana Trivedi</v>
      </c>
      <c r="G439" s="1" t="str">
        <f>_xlfn.XLOOKUP(C439,CUSTOMER!$A$1:$A$501,CUSTOMER!$E$1:$E$501,,0)</f>
        <v>customer434@example.com</v>
      </c>
      <c r="H439" s="1" t="str">
        <f>_xlfn.XLOOKUP(C439,CUSTOMER!$A$1:$A$501,CUSTOMER!$G$1:$G$501,,0)</f>
        <v>Kolkata</v>
      </c>
      <c r="I439" s="1" t="str">
        <f>INDEX(PRODUCT!$A$1:$G$501, MATCH(ORDERS!$D435, PRODUCT!$A$1:$A$501, 0), MATCH(ORDERS!I$1, PRODUCT!$A$1:$G$1, 0))</f>
        <v>Mobile</v>
      </c>
      <c r="J439" s="1" t="str">
        <f>INDEX(PRODUCT!$A$1:$G$501, MATCH(ORDERS!$D435, PRODUCT!$A$1:$A$501, 0), MATCH(ORDERS!J$1, PRODUCT!$A$1:$G$1, 0))</f>
        <v>UPI</v>
      </c>
      <c r="K439" s="1" t="str">
        <f>INDEX(PRODUCT!$A$1:$G$501, MATCH(ORDERS!$D435, PRODUCT!$A$1:$A$501, 0), MATCH(ORDERS!K$1, PRODUCT!$A$1:$G$1, 0))</f>
        <v>Male</v>
      </c>
      <c r="L439" s="10">
        <f>INDEX(PRODUCT!$A$1:$G$501, MATCH(ORDERS!$D435, PRODUCT!$A$1:$A$501, 0), MATCH(ORDERS!L$1, PRODUCT!$A$1:$G$1, 0))</f>
        <v>796</v>
      </c>
      <c r="M439" s="12">
        <f t="shared" si="6"/>
        <v>4776</v>
      </c>
      <c r="N439" s="1" t="str">
        <f>_xlfn.XLOOKUP(ORDERS_TABLE[[#This Row],[CUSTOMER ID]],CUSTOMER!$A$1:$A$501,CUSTOMER!$J$1:$J$501,,0)</f>
        <v>Bronze</v>
      </c>
      <c r="O439" s="37">
        <v>3767</v>
      </c>
      <c r="P439" s="39">
        <v>4062</v>
      </c>
    </row>
    <row r="440" spans="1:16" x14ac:dyDescent="0.3">
      <c r="A440" s="7" t="s">
        <v>1596</v>
      </c>
      <c r="B440" s="24">
        <v>45826</v>
      </c>
      <c r="C440" s="1" t="s">
        <v>230</v>
      </c>
      <c r="D440" s="1" t="s">
        <v>2097</v>
      </c>
      <c r="E440" s="1">
        <v>9</v>
      </c>
      <c r="F440" s="1" t="str">
        <f>_xlfn.XLOOKUP(C440,CUSTOMER!$A$1:$A$501,CUSTOMER!$B$1:$B$501,,0)</f>
        <v>Uday Dua</v>
      </c>
      <c r="G440" s="1" t="str">
        <f>_xlfn.XLOOKUP(C440,CUSTOMER!$A$1:$A$501,CUSTOMER!$E$1:$E$501,,0)</f>
        <v>customer69@example.com</v>
      </c>
      <c r="H440" s="1" t="str">
        <f>_xlfn.XLOOKUP(C440,CUSTOMER!$A$1:$A$501,CUSTOMER!$G$1:$G$501,,0)</f>
        <v>Chennai</v>
      </c>
      <c r="I440" s="1" t="str">
        <f>INDEX(PRODUCT!$A$1:$G$501, MATCH(ORDERS!$D70, PRODUCT!$A$1:$A$501, 0), MATCH(ORDERS!I$1, PRODUCT!$A$1:$G$1, 0))</f>
        <v>Headphones</v>
      </c>
      <c r="J440" s="1" t="str">
        <f>INDEX(PRODUCT!$A$1:$G$501, MATCH(ORDERS!$D70, PRODUCT!$A$1:$A$501, 0), MATCH(ORDERS!J$1, PRODUCT!$A$1:$G$1, 0))</f>
        <v>NetBanking</v>
      </c>
      <c r="K440" s="1" t="str">
        <f>INDEX(PRODUCT!$A$1:$G$501, MATCH(ORDERS!$D70, PRODUCT!$A$1:$A$501, 0), MATCH(ORDERS!K$1, PRODUCT!$A$1:$G$1, 0))</f>
        <v>Male</v>
      </c>
      <c r="L440" s="10">
        <f>INDEX(PRODUCT!$A$1:$G$501, MATCH(ORDERS!$D70, PRODUCT!$A$1:$A$501, 0), MATCH(ORDERS!L$1, PRODUCT!$A$1:$G$1, 0))</f>
        <v>837</v>
      </c>
      <c r="M440" s="12">
        <f t="shared" si="6"/>
        <v>7533</v>
      </c>
      <c r="N440" s="1" t="str">
        <f>_xlfn.XLOOKUP(ORDERS_TABLE[[#This Row],[CUSTOMER ID]],CUSTOMER!$A$1:$A$501,CUSTOMER!$J$1:$J$501,,0)</f>
        <v>Gold</v>
      </c>
      <c r="O440" s="37">
        <v>3216</v>
      </c>
      <c r="P440" s="39">
        <v>4065</v>
      </c>
    </row>
    <row r="441" spans="1:16" x14ac:dyDescent="0.3">
      <c r="A441" s="7" t="s">
        <v>1657</v>
      </c>
      <c r="B441" s="24">
        <v>45836</v>
      </c>
      <c r="C441" s="1" t="s">
        <v>413</v>
      </c>
      <c r="D441" s="1" t="s">
        <v>2158</v>
      </c>
      <c r="E441" s="1">
        <v>4</v>
      </c>
      <c r="F441" s="1" t="str">
        <f>_xlfn.XLOOKUP(C441,CUSTOMER!$A$1:$A$501,CUSTOMER!$B$1:$B$501,,0)</f>
        <v>Prerna Pandey</v>
      </c>
      <c r="G441" s="1" t="str">
        <f>_xlfn.XLOOKUP(C441,CUSTOMER!$A$1:$A$501,CUSTOMER!$E$1:$E$501,,0)</f>
        <v>customer130@example.com</v>
      </c>
      <c r="H441" s="1" t="str">
        <f>_xlfn.XLOOKUP(C441,CUSTOMER!$A$1:$A$501,CUSTOMER!$G$1:$G$501,,0)</f>
        <v>Hyderabad</v>
      </c>
      <c r="I441" s="1" t="str">
        <f>INDEX(PRODUCT!$A$1:$G$501, MATCH(ORDERS!$D131, PRODUCT!$A$1:$A$501, 0), MATCH(ORDERS!I$1, PRODUCT!$A$1:$G$1, 0))</f>
        <v>Laptop</v>
      </c>
      <c r="J441" s="1" t="str">
        <f>INDEX(PRODUCT!$A$1:$G$501, MATCH(ORDERS!$D131, PRODUCT!$A$1:$A$501, 0), MATCH(ORDERS!J$1, PRODUCT!$A$1:$G$1, 0))</f>
        <v>Card</v>
      </c>
      <c r="K441" s="1" t="str">
        <f>INDEX(PRODUCT!$A$1:$G$501, MATCH(ORDERS!$D131, PRODUCT!$A$1:$A$501, 0), MATCH(ORDERS!K$1, PRODUCT!$A$1:$G$1, 0))</f>
        <v>Male</v>
      </c>
      <c r="L441" s="10">
        <f>INDEX(PRODUCT!$A$1:$G$501, MATCH(ORDERS!$D131, PRODUCT!$A$1:$A$501, 0), MATCH(ORDERS!L$1, PRODUCT!$A$1:$G$1, 0))</f>
        <v>531</v>
      </c>
      <c r="M441" s="12">
        <f t="shared" si="6"/>
        <v>2124</v>
      </c>
      <c r="N441" s="1" t="str">
        <f>_xlfn.XLOOKUP(ORDERS_TABLE[[#This Row],[CUSTOMER ID]],CUSTOMER!$A$1:$A$501,CUSTOMER!$J$1:$J$501,,0)</f>
        <v>Silver</v>
      </c>
      <c r="O441" s="37">
        <v>3114</v>
      </c>
      <c r="P441" s="39">
        <v>4135</v>
      </c>
    </row>
    <row r="442" spans="1:16" x14ac:dyDescent="0.3">
      <c r="A442" s="7" t="s">
        <v>1952</v>
      </c>
      <c r="B442" s="24">
        <v>45837</v>
      </c>
      <c r="C442" s="1" t="s">
        <v>1298</v>
      </c>
      <c r="D442" s="1" t="s">
        <v>2453</v>
      </c>
      <c r="E442" s="1">
        <v>10</v>
      </c>
      <c r="F442" s="1" t="str">
        <f>_xlfn.XLOOKUP(C442,CUSTOMER!$A$1:$A$501,CUSTOMER!$B$1:$B$501,,0)</f>
        <v>Nilesh Sen</v>
      </c>
      <c r="G442" s="1" t="str">
        <f>_xlfn.XLOOKUP(C442,CUSTOMER!$A$1:$A$501,CUSTOMER!$E$1:$E$501,,0)</f>
        <v>customer425@example.com</v>
      </c>
      <c r="H442" s="1" t="str">
        <f>_xlfn.XLOOKUP(C442,CUSTOMER!$A$1:$A$501,CUSTOMER!$G$1:$G$501,,0)</f>
        <v>Pune</v>
      </c>
      <c r="I442" s="1" t="str">
        <f>INDEX(PRODUCT!$A$1:$G$501, MATCH(ORDERS!$D426, PRODUCT!$A$1:$A$501, 0), MATCH(ORDERS!I$1, PRODUCT!$A$1:$G$1, 0))</f>
        <v>Mobile</v>
      </c>
      <c r="J442" s="1" t="str">
        <f>INDEX(PRODUCT!$A$1:$G$501, MATCH(ORDERS!$D426, PRODUCT!$A$1:$A$501, 0), MATCH(ORDERS!J$1, PRODUCT!$A$1:$G$1, 0))</f>
        <v>NetBanking</v>
      </c>
      <c r="K442" s="1" t="str">
        <f>INDEX(PRODUCT!$A$1:$G$501, MATCH(ORDERS!$D426, PRODUCT!$A$1:$A$501, 0), MATCH(ORDERS!K$1, PRODUCT!$A$1:$G$1, 0))</f>
        <v>Female</v>
      </c>
      <c r="L442" s="10">
        <f>INDEX(PRODUCT!$A$1:$G$501, MATCH(ORDERS!$D426, PRODUCT!$A$1:$A$501, 0), MATCH(ORDERS!L$1, PRODUCT!$A$1:$G$1, 0))</f>
        <v>1081</v>
      </c>
      <c r="M442" s="12">
        <f t="shared" si="6"/>
        <v>10810</v>
      </c>
      <c r="N442" s="1" t="str">
        <f>_xlfn.XLOOKUP(ORDERS_TABLE[[#This Row],[CUSTOMER ID]],CUSTOMER!$A$1:$A$501,CUSTOMER!$J$1:$J$501,,0)</f>
        <v>Silver</v>
      </c>
      <c r="O442" s="37">
        <v>4572</v>
      </c>
      <c r="P442" s="39">
        <v>4029</v>
      </c>
    </row>
    <row r="443" spans="1:16" x14ac:dyDescent="0.3">
      <c r="A443" s="7" t="s">
        <v>1821</v>
      </c>
      <c r="B443" s="24">
        <v>45838</v>
      </c>
      <c r="C443" s="1" t="s">
        <v>905</v>
      </c>
      <c r="D443" s="1" t="s">
        <v>2322</v>
      </c>
      <c r="E443" s="1">
        <v>8</v>
      </c>
      <c r="F443" s="1" t="str">
        <f>_xlfn.XLOOKUP(C443,CUSTOMER!$A$1:$A$501,CUSTOMER!$B$1:$B$501,,0)</f>
        <v>Niyati Mukherjee</v>
      </c>
      <c r="G443" s="1" t="str">
        <f>_xlfn.XLOOKUP(C443,CUSTOMER!$A$1:$A$501,CUSTOMER!$E$1:$E$501,,0)</f>
        <v>customer294@example.com</v>
      </c>
      <c r="H443" s="1" t="str">
        <f>_xlfn.XLOOKUP(C443,CUSTOMER!$A$1:$A$501,CUSTOMER!$G$1:$G$501,,0)</f>
        <v>Bangalore</v>
      </c>
      <c r="I443" s="1" t="str">
        <f>INDEX(PRODUCT!$A$1:$G$501, MATCH(ORDERS!$D295, PRODUCT!$A$1:$A$501, 0), MATCH(ORDERS!I$1, PRODUCT!$A$1:$G$1, 0))</f>
        <v>Mobile</v>
      </c>
      <c r="J443" s="1" t="str">
        <f>INDEX(PRODUCT!$A$1:$G$501, MATCH(ORDERS!$D295, PRODUCT!$A$1:$A$501, 0), MATCH(ORDERS!J$1, PRODUCT!$A$1:$G$1, 0))</f>
        <v>UPI</v>
      </c>
      <c r="K443" s="1" t="str">
        <f>INDEX(PRODUCT!$A$1:$G$501, MATCH(ORDERS!$D295, PRODUCT!$A$1:$A$501, 0), MATCH(ORDERS!K$1, PRODUCT!$A$1:$G$1, 0))</f>
        <v>Female</v>
      </c>
      <c r="L443" s="10">
        <f>INDEX(PRODUCT!$A$1:$G$501, MATCH(ORDERS!$D295, PRODUCT!$A$1:$A$501, 0), MATCH(ORDERS!L$1, PRODUCT!$A$1:$G$1, 0))</f>
        <v>462</v>
      </c>
      <c r="M443" s="12">
        <f t="shared" si="6"/>
        <v>3696</v>
      </c>
      <c r="N443" s="1" t="str">
        <f>_xlfn.XLOOKUP(ORDERS_TABLE[[#This Row],[CUSTOMER ID]],CUSTOMER!$A$1:$A$501,CUSTOMER!$J$1:$J$501,,0)</f>
        <v>Silver</v>
      </c>
      <c r="O443" s="37">
        <v>4533</v>
      </c>
      <c r="P443" s="39">
        <v>4350</v>
      </c>
    </row>
    <row r="444" spans="1:16" x14ac:dyDescent="0.3">
      <c r="A444" s="7" t="s">
        <v>1888</v>
      </c>
      <c r="B444" s="24">
        <v>45847</v>
      </c>
      <c r="C444" s="1" t="s">
        <v>1106</v>
      </c>
      <c r="D444" s="1" t="s">
        <v>2389</v>
      </c>
      <c r="E444" s="1">
        <v>5</v>
      </c>
      <c r="F444" s="1" t="str">
        <f>_xlfn.XLOOKUP(C444,CUSTOMER!$A$1:$A$501,CUSTOMER!$B$1:$B$501,,0)</f>
        <v>Vandana Mittal</v>
      </c>
      <c r="G444" s="1" t="str">
        <f>_xlfn.XLOOKUP(C444,CUSTOMER!$A$1:$A$501,CUSTOMER!$E$1:$E$501,,0)</f>
        <v>customer361@example.com</v>
      </c>
      <c r="H444" s="1" t="str">
        <f>_xlfn.XLOOKUP(C444,CUSTOMER!$A$1:$A$501,CUSTOMER!$G$1:$G$501,,0)</f>
        <v>Chennai</v>
      </c>
      <c r="I444" s="1" t="str">
        <f>INDEX(PRODUCT!$A$1:$G$501, MATCH(ORDERS!$D362, PRODUCT!$A$1:$A$501, 0), MATCH(ORDERS!I$1, PRODUCT!$A$1:$G$1, 0))</f>
        <v>Tablet</v>
      </c>
      <c r="J444" s="1" t="str">
        <f>INDEX(PRODUCT!$A$1:$G$501, MATCH(ORDERS!$D362, PRODUCT!$A$1:$A$501, 0), MATCH(ORDERS!J$1, PRODUCT!$A$1:$G$1, 0))</f>
        <v>Cash</v>
      </c>
      <c r="K444" s="1" t="str">
        <f>INDEX(PRODUCT!$A$1:$G$501, MATCH(ORDERS!$D362, PRODUCT!$A$1:$A$501, 0), MATCH(ORDERS!K$1, PRODUCT!$A$1:$G$1, 0))</f>
        <v>Female</v>
      </c>
      <c r="L444" s="10">
        <f>INDEX(PRODUCT!$A$1:$G$501, MATCH(ORDERS!$D362, PRODUCT!$A$1:$A$501, 0), MATCH(ORDERS!L$1, PRODUCT!$A$1:$G$1, 0))</f>
        <v>847</v>
      </c>
      <c r="M444" s="12">
        <f t="shared" si="6"/>
        <v>4235</v>
      </c>
      <c r="N444" s="1" t="str">
        <f>_xlfn.XLOOKUP(ORDERS_TABLE[[#This Row],[CUSTOMER ID]],CUSTOMER!$A$1:$A$501,CUSTOMER!$J$1:$J$501,,0)</f>
        <v>Silver</v>
      </c>
      <c r="O444" s="37">
        <v>4544</v>
      </c>
      <c r="P444" s="39">
        <v>4089</v>
      </c>
    </row>
    <row r="445" spans="1:16" x14ac:dyDescent="0.3">
      <c r="A445" s="7" t="s">
        <v>1651</v>
      </c>
      <c r="B445" s="24">
        <v>45849</v>
      </c>
      <c r="C445" s="1" t="s">
        <v>395</v>
      </c>
      <c r="D445" s="1" t="s">
        <v>2152</v>
      </c>
      <c r="E445" s="1">
        <v>10</v>
      </c>
      <c r="F445" s="1" t="str">
        <f>_xlfn.XLOOKUP(C445,CUSTOMER!$A$1:$A$501,CUSTOMER!$B$1:$B$501,,0)</f>
        <v>Nisha Gokhale</v>
      </c>
      <c r="G445" s="1" t="str">
        <f>_xlfn.XLOOKUP(C445,CUSTOMER!$A$1:$A$501,CUSTOMER!$E$1:$E$501,,0)</f>
        <v>customer124@example.com</v>
      </c>
      <c r="H445" s="1" t="str">
        <f>_xlfn.XLOOKUP(C445,CUSTOMER!$A$1:$A$501,CUSTOMER!$G$1:$G$501,,0)</f>
        <v>Kolkata</v>
      </c>
      <c r="I445" s="1" t="str">
        <f>INDEX(PRODUCT!$A$1:$G$501, MATCH(ORDERS!$D125, PRODUCT!$A$1:$A$501, 0), MATCH(ORDERS!I$1, PRODUCT!$A$1:$G$1, 0))</f>
        <v>Laptop</v>
      </c>
      <c r="J445" s="1" t="str">
        <f>INDEX(PRODUCT!$A$1:$G$501, MATCH(ORDERS!$D125, PRODUCT!$A$1:$A$501, 0), MATCH(ORDERS!J$1, PRODUCT!$A$1:$G$1, 0))</f>
        <v>UPI</v>
      </c>
      <c r="K445" s="1" t="str">
        <f>INDEX(PRODUCT!$A$1:$G$501, MATCH(ORDERS!$D125, PRODUCT!$A$1:$A$501, 0), MATCH(ORDERS!K$1, PRODUCT!$A$1:$G$1, 0))</f>
        <v>Female</v>
      </c>
      <c r="L445" s="10">
        <f>INDEX(PRODUCT!$A$1:$G$501, MATCH(ORDERS!$D125, PRODUCT!$A$1:$A$501, 0), MATCH(ORDERS!L$1, PRODUCT!$A$1:$G$1, 0))</f>
        <v>1054</v>
      </c>
      <c r="M445" s="12">
        <f t="shared" si="6"/>
        <v>10540</v>
      </c>
      <c r="N445" s="1" t="str">
        <f>_xlfn.XLOOKUP(ORDERS_TABLE[[#This Row],[CUSTOMER ID]],CUSTOMER!$A$1:$A$501,CUSTOMER!$J$1:$J$501,,0)</f>
        <v>Gold</v>
      </c>
      <c r="O445" s="37">
        <v>4153</v>
      </c>
      <c r="P445" s="39">
        <v>4193</v>
      </c>
    </row>
    <row r="446" spans="1:16" x14ac:dyDescent="0.3">
      <c r="A446" s="7" t="s">
        <v>1746</v>
      </c>
      <c r="B446" s="24">
        <v>45851</v>
      </c>
      <c r="C446" s="1" t="s">
        <v>680</v>
      </c>
      <c r="D446" s="1" t="s">
        <v>2247</v>
      </c>
      <c r="E446" s="1">
        <v>10</v>
      </c>
      <c r="F446" s="1" t="str">
        <f>_xlfn.XLOOKUP(C446,CUSTOMER!$A$1:$A$501,CUSTOMER!$B$1:$B$501,,0)</f>
        <v>Saurabh Jain</v>
      </c>
      <c r="G446" s="1" t="str">
        <f>_xlfn.XLOOKUP(C446,CUSTOMER!$A$1:$A$501,CUSTOMER!$E$1:$E$501,,0)</f>
        <v>customer219@example.com</v>
      </c>
      <c r="H446" s="1" t="str">
        <f>_xlfn.XLOOKUP(C446,CUSTOMER!$A$1:$A$501,CUSTOMER!$G$1:$G$501,,0)</f>
        <v>Pune</v>
      </c>
      <c r="I446" s="1" t="str">
        <f>INDEX(PRODUCT!$A$1:$G$501, MATCH(ORDERS!$D220, PRODUCT!$A$1:$A$501, 0), MATCH(ORDERS!I$1, PRODUCT!$A$1:$G$1, 0))</f>
        <v>Mobile</v>
      </c>
      <c r="J446" s="1" t="str">
        <f>INDEX(PRODUCT!$A$1:$G$501, MATCH(ORDERS!$D220, PRODUCT!$A$1:$A$501, 0), MATCH(ORDERS!J$1, PRODUCT!$A$1:$G$1, 0))</f>
        <v>NetBanking</v>
      </c>
      <c r="K446" s="1" t="str">
        <f>INDEX(PRODUCT!$A$1:$G$501, MATCH(ORDERS!$D220, PRODUCT!$A$1:$A$501, 0), MATCH(ORDERS!K$1, PRODUCT!$A$1:$G$1, 0))</f>
        <v>Female</v>
      </c>
      <c r="L446" s="10">
        <f>INDEX(PRODUCT!$A$1:$G$501, MATCH(ORDERS!$D220, PRODUCT!$A$1:$A$501, 0), MATCH(ORDERS!L$1, PRODUCT!$A$1:$G$1, 0))</f>
        <v>1954</v>
      </c>
      <c r="M446" s="12">
        <f t="shared" si="6"/>
        <v>19540</v>
      </c>
      <c r="N446" s="1" t="str">
        <f>_xlfn.XLOOKUP(ORDERS_TABLE[[#This Row],[CUSTOMER ID]],CUSTOMER!$A$1:$A$501,CUSTOMER!$J$1:$J$501,,0)</f>
        <v>Gold</v>
      </c>
      <c r="O446" s="37">
        <v>4676</v>
      </c>
      <c r="P446" s="39">
        <v>4342</v>
      </c>
    </row>
    <row r="447" spans="1:16" x14ac:dyDescent="0.3">
      <c r="A447" s="7" t="s">
        <v>1904</v>
      </c>
      <c r="B447" s="24">
        <v>45852</v>
      </c>
      <c r="C447" s="1" t="s">
        <v>1154</v>
      </c>
      <c r="D447" s="1" t="s">
        <v>2405</v>
      </c>
      <c r="E447" s="1">
        <v>5</v>
      </c>
      <c r="F447" s="1" t="str">
        <f>_xlfn.XLOOKUP(C447,CUSTOMER!$A$1:$A$501,CUSTOMER!$B$1:$B$501,,0)</f>
        <v>Yamini Sen</v>
      </c>
      <c r="G447" s="1" t="str">
        <f>_xlfn.XLOOKUP(C447,CUSTOMER!$A$1:$A$501,CUSTOMER!$E$1:$E$501,,0)</f>
        <v>customer377@example.com</v>
      </c>
      <c r="H447" s="1" t="str">
        <f>_xlfn.XLOOKUP(C447,CUSTOMER!$A$1:$A$501,CUSTOMER!$G$1:$G$501,,0)</f>
        <v>Mumbai</v>
      </c>
      <c r="I447" s="1" t="str">
        <f>INDEX(PRODUCT!$A$1:$G$501, MATCH(ORDERS!$D378, PRODUCT!$A$1:$A$501, 0), MATCH(ORDERS!I$1, PRODUCT!$A$1:$G$1, 0))</f>
        <v>Smartwatch</v>
      </c>
      <c r="J447" s="1" t="str">
        <f>INDEX(PRODUCT!$A$1:$G$501, MATCH(ORDERS!$D378, PRODUCT!$A$1:$A$501, 0), MATCH(ORDERS!J$1, PRODUCT!$A$1:$G$1, 0))</f>
        <v>UPI</v>
      </c>
      <c r="K447" s="1" t="str">
        <f>INDEX(PRODUCT!$A$1:$G$501, MATCH(ORDERS!$D378, PRODUCT!$A$1:$A$501, 0), MATCH(ORDERS!K$1, PRODUCT!$A$1:$G$1, 0))</f>
        <v>Male</v>
      </c>
      <c r="L447" s="10">
        <f>INDEX(PRODUCT!$A$1:$G$501, MATCH(ORDERS!$D378, PRODUCT!$A$1:$A$501, 0), MATCH(ORDERS!L$1, PRODUCT!$A$1:$G$1, 0))</f>
        <v>464</v>
      </c>
      <c r="M447" s="12">
        <f t="shared" si="6"/>
        <v>2320</v>
      </c>
      <c r="N447" s="1" t="str">
        <f>_xlfn.XLOOKUP(ORDERS_TABLE[[#This Row],[CUSTOMER ID]],CUSTOMER!$A$1:$A$501,CUSTOMER!$J$1:$J$501,,0)</f>
        <v>Bronze</v>
      </c>
      <c r="O447" s="37">
        <v>4757</v>
      </c>
      <c r="P447" s="39">
        <v>4446</v>
      </c>
    </row>
    <row r="448" spans="1:16" x14ac:dyDescent="0.3">
      <c r="A448" s="7" t="s">
        <v>1806</v>
      </c>
      <c r="B448" s="24">
        <v>45852</v>
      </c>
      <c r="C448" s="1" t="s">
        <v>860</v>
      </c>
      <c r="D448" s="1" t="s">
        <v>2307</v>
      </c>
      <c r="E448" s="1">
        <v>10</v>
      </c>
      <c r="F448" s="1" t="str">
        <f>_xlfn.XLOOKUP(C448,CUSTOMER!$A$1:$A$501,CUSTOMER!$B$1:$B$501,,0)</f>
        <v>Nisha Kulkarni</v>
      </c>
      <c r="G448" s="1" t="str">
        <f>_xlfn.XLOOKUP(C448,CUSTOMER!$A$1:$A$501,CUSTOMER!$E$1:$E$501,,0)</f>
        <v>customer279@example.com</v>
      </c>
      <c r="H448" s="1" t="str">
        <f>_xlfn.XLOOKUP(C448,CUSTOMER!$A$1:$A$501,CUSTOMER!$G$1:$G$501,,0)</f>
        <v>Hyderabad</v>
      </c>
      <c r="I448" s="1" t="str">
        <f>INDEX(PRODUCT!$A$1:$G$501, MATCH(ORDERS!$D280, PRODUCT!$A$1:$A$501, 0), MATCH(ORDERS!I$1, PRODUCT!$A$1:$G$1, 0))</f>
        <v>Headphones</v>
      </c>
      <c r="J448" s="1" t="str">
        <f>INDEX(PRODUCT!$A$1:$G$501, MATCH(ORDERS!$D280, PRODUCT!$A$1:$A$501, 0), MATCH(ORDERS!J$1, PRODUCT!$A$1:$G$1, 0))</f>
        <v>Card</v>
      </c>
      <c r="K448" s="1" t="str">
        <f>INDEX(PRODUCT!$A$1:$G$501, MATCH(ORDERS!$D280, PRODUCT!$A$1:$A$501, 0), MATCH(ORDERS!K$1, PRODUCT!$A$1:$G$1, 0))</f>
        <v>Female</v>
      </c>
      <c r="L448" s="10">
        <f>INDEX(PRODUCT!$A$1:$G$501, MATCH(ORDERS!$D280, PRODUCT!$A$1:$A$501, 0), MATCH(ORDERS!L$1, PRODUCT!$A$1:$G$1, 0))</f>
        <v>1209</v>
      </c>
      <c r="M448" s="12">
        <f t="shared" si="6"/>
        <v>12090</v>
      </c>
      <c r="N448" s="1" t="str">
        <f>_xlfn.XLOOKUP(ORDERS_TABLE[[#This Row],[CUSTOMER ID]],CUSTOMER!$A$1:$A$501,CUSTOMER!$J$1:$J$501,,0)</f>
        <v>Silver</v>
      </c>
      <c r="O448" s="37">
        <v>4721</v>
      </c>
      <c r="P448" s="39">
        <v>4008</v>
      </c>
    </row>
    <row r="449" spans="1:16" x14ac:dyDescent="0.3">
      <c r="A449" s="7" t="s">
        <v>1773</v>
      </c>
      <c r="B449" s="24">
        <v>45855</v>
      </c>
      <c r="C449" s="1" t="s">
        <v>761</v>
      </c>
      <c r="D449" s="1" t="s">
        <v>2274</v>
      </c>
      <c r="E449" s="1">
        <v>7</v>
      </c>
      <c r="F449" s="1" t="str">
        <f>_xlfn.XLOOKUP(C449,CUSTOMER!$A$1:$A$501,CUSTOMER!$B$1:$B$501,,0)</f>
        <v>Kajal Das</v>
      </c>
      <c r="G449" s="1" t="str">
        <f>_xlfn.XLOOKUP(C449,CUSTOMER!$A$1:$A$501,CUSTOMER!$E$1:$E$501,,0)</f>
        <v>customer246@example.com</v>
      </c>
      <c r="H449" s="1" t="str">
        <f>_xlfn.XLOOKUP(C449,CUSTOMER!$A$1:$A$501,CUSTOMER!$G$1:$G$501,,0)</f>
        <v>Delhi</v>
      </c>
      <c r="I449" s="1" t="str">
        <f>INDEX(PRODUCT!$A$1:$G$501, MATCH(ORDERS!$D247, PRODUCT!$A$1:$A$501, 0), MATCH(ORDERS!I$1, PRODUCT!$A$1:$G$1, 0))</f>
        <v>Smartwatch</v>
      </c>
      <c r="J449" s="1" t="str">
        <f>INDEX(PRODUCT!$A$1:$G$501, MATCH(ORDERS!$D247, PRODUCT!$A$1:$A$501, 0), MATCH(ORDERS!J$1, PRODUCT!$A$1:$G$1, 0))</f>
        <v>Card</v>
      </c>
      <c r="K449" s="1" t="str">
        <f>INDEX(PRODUCT!$A$1:$G$501, MATCH(ORDERS!$D247, PRODUCT!$A$1:$A$501, 0), MATCH(ORDERS!K$1, PRODUCT!$A$1:$G$1, 0))</f>
        <v>Female</v>
      </c>
      <c r="L449" s="10">
        <f>INDEX(PRODUCT!$A$1:$G$501, MATCH(ORDERS!$D247, PRODUCT!$A$1:$A$501, 0), MATCH(ORDERS!L$1, PRODUCT!$A$1:$G$1, 0))</f>
        <v>862</v>
      </c>
      <c r="M449" s="12">
        <f t="shared" si="6"/>
        <v>6034</v>
      </c>
      <c r="N449" s="1" t="str">
        <f>_xlfn.XLOOKUP(ORDERS_TABLE[[#This Row],[CUSTOMER ID]],CUSTOMER!$A$1:$A$501,CUSTOMER!$J$1:$J$501,,0)</f>
        <v>Bronze</v>
      </c>
      <c r="O449" s="37">
        <v>3097</v>
      </c>
      <c r="P449" s="39">
        <v>4176</v>
      </c>
    </row>
    <row r="450" spans="1:16" x14ac:dyDescent="0.3">
      <c r="A450" s="7" t="s">
        <v>1534</v>
      </c>
      <c r="B450" s="24">
        <v>45857</v>
      </c>
      <c r="C450" s="1" t="s">
        <v>41</v>
      </c>
      <c r="D450" s="1" t="s">
        <v>2035</v>
      </c>
      <c r="E450" s="1">
        <v>7</v>
      </c>
      <c r="F450" s="1" t="str">
        <f>_xlfn.XLOOKUP(C450,CUSTOMER!$A$1:$A$501,CUSTOMER!$B$1:$B$501,,0)</f>
        <v>Nikita Mishra</v>
      </c>
      <c r="G450" s="1" t="str">
        <f>_xlfn.XLOOKUP(C450,CUSTOMER!$A$1:$A$501,CUSTOMER!$E$1:$E$501,,0)</f>
        <v>customer7@example.com</v>
      </c>
      <c r="H450" s="1" t="str">
        <f>_xlfn.XLOOKUP(C450,CUSTOMER!$A$1:$A$501,CUSTOMER!$G$1:$G$501,,0)</f>
        <v>Pune</v>
      </c>
      <c r="I450" s="1" t="str">
        <f>INDEX(PRODUCT!$A$1:$G$501, MATCH(ORDERS!$D8, PRODUCT!$A$1:$A$501, 0), MATCH(ORDERS!I$1, PRODUCT!$A$1:$G$1, 0))</f>
        <v>Mobile</v>
      </c>
      <c r="J450" s="1" t="str">
        <f>INDEX(PRODUCT!$A$1:$G$501, MATCH(ORDERS!$D8, PRODUCT!$A$1:$A$501, 0), MATCH(ORDERS!J$1, PRODUCT!$A$1:$G$1, 0))</f>
        <v>Card</v>
      </c>
      <c r="K450" s="1" t="str">
        <f>INDEX(PRODUCT!$A$1:$G$501, MATCH(ORDERS!$D8, PRODUCT!$A$1:$A$501, 0), MATCH(ORDERS!K$1, PRODUCT!$A$1:$G$1, 0))</f>
        <v>Male</v>
      </c>
      <c r="L450" s="10">
        <f>INDEX(PRODUCT!$A$1:$G$501, MATCH(ORDERS!$D8, PRODUCT!$A$1:$A$501, 0), MATCH(ORDERS!L$1, PRODUCT!$A$1:$G$1, 0))</f>
        <v>1356</v>
      </c>
      <c r="M450" s="12">
        <f t="shared" ref="M450:M501" si="7">L450*E450</f>
        <v>9492</v>
      </c>
      <c r="N450" s="1" t="str">
        <f>_xlfn.XLOOKUP(ORDERS_TABLE[[#This Row],[CUSTOMER ID]],CUSTOMER!$A$1:$A$501,CUSTOMER!$J$1:$J$501,,0)</f>
        <v>Bronze</v>
      </c>
      <c r="O450" s="37">
        <v>3537</v>
      </c>
      <c r="P450" s="39">
        <v>4147</v>
      </c>
    </row>
    <row r="451" spans="1:16" x14ac:dyDescent="0.3">
      <c r="A451" s="7" t="s">
        <v>2017</v>
      </c>
      <c r="B451" s="24">
        <v>45863</v>
      </c>
      <c r="C451" s="1" t="s">
        <v>1493</v>
      </c>
      <c r="D451" s="1" t="s">
        <v>2518</v>
      </c>
      <c r="E451" s="1">
        <v>8</v>
      </c>
      <c r="F451" s="1" t="str">
        <f>_xlfn.XLOOKUP(C451,CUSTOMER!$A$1:$A$501,CUSTOMER!$B$1:$B$501,,0)</f>
        <v>Mayank Pasha</v>
      </c>
      <c r="G451" s="1" t="str">
        <f>_xlfn.XLOOKUP(C451,CUSTOMER!$A$1:$A$501,CUSTOMER!$E$1:$E$501,,0)</f>
        <v>customer490@example.com</v>
      </c>
      <c r="H451" s="1" t="str">
        <f>_xlfn.XLOOKUP(C451,CUSTOMER!$A$1:$A$501,CUSTOMER!$G$1:$G$501,,0)</f>
        <v>Delhi</v>
      </c>
      <c r="I451" s="1" t="str">
        <f>INDEX(PRODUCT!$A$1:$G$501, MATCH(ORDERS!$D491, PRODUCT!$A$1:$A$501, 0), MATCH(ORDERS!I$1, PRODUCT!$A$1:$G$1, 0))</f>
        <v>Mobile</v>
      </c>
      <c r="J451" s="1" t="str">
        <f>INDEX(PRODUCT!$A$1:$G$501, MATCH(ORDERS!$D491, PRODUCT!$A$1:$A$501, 0), MATCH(ORDERS!J$1, PRODUCT!$A$1:$G$1, 0))</f>
        <v>NetBanking</v>
      </c>
      <c r="K451" s="1" t="str">
        <f>INDEX(PRODUCT!$A$1:$G$501, MATCH(ORDERS!$D491, PRODUCT!$A$1:$A$501, 0), MATCH(ORDERS!K$1, PRODUCT!$A$1:$G$1, 0))</f>
        <v>Female</v>
      </c>
      <c r="L451" s="10">
        <f>INDEX(PRODUCT!$A$1:$G$501, MATCH(ORDERS!$D491, PRODUCT!$A$1:$A$501, 0), MATCH(ORDERS!L$1, PRODUCT!$A$1:$G$1, 0))</f>
        <v>1503</v>
      </c>
      <c r="M451" s="12">
        <f t="shared" si="7"/>
        <v>12024</v>
      </c>
      <c r="N451" s="1" t="str">
        <f>_xlfn.XLOOKUP(ORDERS_TABLE[[#This Row],[CUSTOMER ID]],CUSTOMER!$A$1:$A$501,CUSTOMER!$J$1:$J$501,,0)</f>
        <v>Silver</v>
      </c>
      <c r="O451" s="37">
        <v>4775</v>
      </c>
      <c r="P451" s="39">
        <v>4026</v>
      </c>
    </row>
    <row r="452" spans="1:16" x14ac:dyDescent="0.3">
      <c r="A452" s="7" t="s">
        <v>1817</v>
      </c>
      <c r="B452" s="24">
        <v>45864</v>
      </c>
      <c r="C452" s="1" t="s">
        <v>893</v>
      </c>
      <c r="D452" s="1" t="s">
        <v>2318</v>
      </c>
      <c r="E452" s="1">
        <v>6</v>
      </c>
      <c r="F452" s="1" t="str">
        <f>_xlfn.XLOOKUP(C452,CUSTOMER!$A$1:$A$501,CUSTOMER!$B$1:$B$501,,0)</f>
        <v>Vishal Karmakar</v>
      </c>
      <c r="G452" s="1" t="str">
        <f>_xlfn.XLOOKUP(C452,CUSTOMER!$A$1:$A$501,CUSTOMER!$E$1:$E$501,,0)</f>
        <v>customer290@example.com</v>
      </c>
      <c r="H452" s="1" t="str">
        <f>_xlfn.XLOOKUP(C452,CUSTOMER!$A$1:$A$501,CUSTOMER!$G$1:$G$501,,0)</f>
        <v>Pune</v>
      </c>
      <c r="I452" s="1" t="str">
        <f>INDEX(PRODUCT!$A$1:$G$501, MATCH(ORDERS!$D291, PRODUCT!$A$1:$A$501, 0), MATCH(ORDERS!I$1, PRODUCT!$A$1:$G$1, 0))</f>
        <v>Headphones</v>
      </c>
      <c r="J452" s="1" t="str">
        <f>INDEX(PRODUCT!$A$1:$G$501, MATCH(ORDERS!$D291, PRODUCT!$A$1:$A$501, 0), MATCH(ORDERS!J$1, PRODUCT!$A$1:$G$1, 0))</f>
        <v>NetBanking</v>
      </c>
      <c r="K452" s="1" t="str">
        <f>INDEX(PRODUCT!$A$1:$G$501, MATCH(ORDERS!$D291, PRODUCT!$A$1:$A$501, 0), MATCH(ORDERS!K$1, PRODUCT!$A$1:$G$1, 0))</f>
        <v>Male</v>
      </c>
      <c r="L452" s="10">
        <f>INDEX(PRODUCT!$A$1:$G$501, MATCH(ORDERS!$D291, PRODUCT!$A$1:$A$501, 0), MATCH(ORDERS!L$1, PRODUCT!$A$1:$G$1, 0))</f>
        <v>986</v>
      </c>
      <c r="M452" s="12">
        <f t="shared" si="7"/>
        <v>5916</v>
      </c>
      <c r="N452" s="1" t="str">
        <f>_xlfn.XLOOKUP(ORDERS_TABLE[[#This Row],[CUSTOMER ID]],CUSTOMER!$A$1:$A$501,CUSTOMER!$J$1:$J$501,,0)</f>
        <v>Silver</v>
      </c>
      <c r="O452" s="37">
        <v>3324</v>
      </c>
      <c r="P452" s="39">
        <v>4386</v>
      </c>
    </row>
    <row r="453" spans="1:16" x14ac:dyDescent="0.3">
      <c r="A453" s="7" t="s">
        <v>2011</v>
      </c>
      <c r="B453" s="24">
        <v>45865</v>
      </c>
      <c r="C453" s="1" t="s">
        <v>1475</v>
      </c>
      <c r="D453" s="1" t="s">
        <v>2512</v>
      </c>
      <c r="E453" s="1">
        <v>8</v>
      </c>
      <c r="F453" s="1" t="str">
        <f>_xlfn.XLOOKUP(C453,CUSTOMER!$A$1:$A$501,CUSTOMER!$B$1:$B$501,,0)</f>
        <v>Jatin Parikh</v>
      </c>
      <c r="G453" s="1" t="str">
        <f>_xlfn.XLOOKUP(C453,CUSTOMER!$A$1:$A$501,CUSTOMER!$E$1:$E$501,,0)</f>
        <v>customer484@example.com</v>
      </c>
      <c r="H453" s="1" t="str">
        <f>_xlfn.XLOOKUP(C453,CUSTOMER!$A$1:$A$501,CUSTOMER!$G$1:$G$501,,0)</f>
        <v>Mumbai</v>
      </c>
      <c r="I453" s="1" t="str">
        <f>INDEX(PRODUCT!$A$1:$G$501, MATCH(ORDERS!$D485, PRODUCT!$A$1:$A$501, 0), MATCH(ORDERS!I$1, PRODUCT!$A$1:$G$1, 0))</f>
        <v>Mobile</v>
      </c>
      <c r="J453" s="1" t="str">
        <f>INDEX(PRODUCT!$A$1:$G$501, MATCH(ORDERS!$D485, PRODUCT!$A$1:$A$501, 0), MATCH(ORDERS!J$1, PRODUCT!$A$1:$G$1, 0))</f>
        <v>Cash</v>
      </c>
      <c r="K453" s="1" t="str">
        <f>INDEX(PRODUCT!$A$1:$G$501, MATCH(ORDERS!$D485, PRODUCT!$A$1:$A$501, 0), MATCH(ORDERS!K$1, PRODUCT!$A$1:$G$1, 0))</f>
        <v>Male</v>
      </c>
      <c r="L453" s="10">
        <f>INDEX(PRODUCT!$A$1:$G$501, MATCH(ORDERS!$D485, PRODUCT!$A$1:$A$501, 0), MATCH(ORDERS!L$1, PRODUCT!$A$1:$G$1, 0))</f>
        <v>1455</v>
      </c>
      <c r="M453" s="12">
        <f t="shared" si="7"/>
        <v>11640</v>
      </c>
      <c r="N453" s="1" t="str">
        <f>_xlfn.XLOOKUP(ORDERS_TABLE[[#This Row],[CUSTOMER ID]],CUSTOMER!$A$1:$A$501,CUSTOMER!$J$1:$J$501,,0)</f>
        <v>Gold</v>
      </c>
      <c r="O453" s="37">
        <v>2754</v>
      </c>
      <c r="P453" s="39">
        <v>4122</v>
      </c>
    </row>
    <row r="454" spans="1:16" x14ac:dyDescent="0.3">
      <c r="A454" s="7" t="s">
        <v>1959</v>
      </c>
      <c r="B454" s="24">
        <v>45870</v>
      </c>
      <c r="C454" s="1" t="s">
        <v>1319</v>
      </c>
      <c r="D454" s="1" t="s">
        <v>2460</v>
      </c>
      <c r="E454" s="1">
        <v>4</v>
      </c>
      <c r="F454" s="1" t="str">
        <f>_xlfn.XLOOKUP(C454,CUSTOMER!$A$1:$A$501,CUSTOMER!$B$1:$B$501,,0)</f>
        <v>Omkar Mahajan</v>
      </c>
      <c r="G454" s="1" t="str">
        <f>_xlfn.XLOOKUP(C454,CUSTOMER!$A$1:$A$501,CUSTOMER!$E$1:$E$501,,0)</f>
        <v>customer432@example.com</v>
      </c>
      <c r="H454" s="1" t="str">
        <f>_xlfn.XLOOKUP(C454,CUSTOMER!$A$1:$A$501,CUSTOMER!$G$1:$G$501,,0)</f>
        <v>Chennai</v>
      </c>
      <c r="I454" s="1" t="str">
        <f>INDEX(PRODUCT!$A$1:$G$501, MATCH(ORDERS!$D433, PRODUCT!$A$1:$A$501, 0), MATCH(ORDERS!I$1, PRODUCT!$A$1:$G$1, 0))</f>
        <v>Headphones</v>
      </c>
      <c r="J454" s="1" t="str">
        <f>INDEX(PRODUCT!$A$1:$G$501, MATCH(ORDERS!$D433, PRODUCT!$A$1:$A$501, 0), MATCH(ORDERS!J$1, PRODUCT!$A$1:$G$1, 0))</f>
        <v>Card</v>
      </c>
      <c r="K454" s="1" t="str">
        <f>INDEX(PRODUCT!$A$1:$G$501, MATCH(ORDERS!$D433, PRODUCT!$A$1:$A$501, 0), MATCH(ORDERS!K$1, PRODUCT!$A$1:$G$1, 0))</f>
        <v>Female</v>
      </c>
      <c r="L454" s="10">
        <f>INDEX(PRODUCT!$A$1:$G$501, MATCH(ORDERS!$D433, PRODUCT!$A$1:$A$501, 0), MATCH(ORDERS!L$1, PRODUCT!$A$1:$G$1, 0))</f>
        <v>916</v>
      </c>
      <c r="M454" s="12">
        <f t="shared" si="7"/>
        <v>3664</v>
      </c>
      <c r="N454" s="1" t="str">
        <f>_xlfn.XLOOKUP(ORDERS_TABLE[[#This Row],[CUSTOMER ID]],CUSTOMER!$A$1:$A$501,CUSTOMER!$J$1:$J$501,,0)</f>
        <v>Gold</v>
      </c>
      <c r="O454" s="37">
        <v>2299</v>
      </c>
      <c r="P454" s="39">
        <v>4235</v>
      </c>
    </row>
    <row r="455" spans="1:16" x14ac:dyDescent="0.3">
      <c r="A455" s="7" t="s">
        <v>1650</v>
      </c>
      <c r="B455" s="24">
        <v>45872</v>
      </c>
      <c r="C455" s="1" t="s">
        <v>392</v>
      </c>
      <c r="D455" s="1" t="s">
        <v>2151</v>
      </c>
      <c r="E455" s="1">
        <v>9</v>
      </c>
      <c r="F455" s="1" t="str">
        <f>_xlfn.XLOOKUP(C455,CUSTOMER!$A$1:$A$501,CUSTOMER!$B$1:$B$501,,0)</f>
        <v>Anushka Prasad</v>
      </c>
      <c r="G455" s="1" t="str">
        <f>_xlfn.XLOOKUP(C455,CUSTOMER!$A$1:$A$501,CUSTOMER!$E$1:$E$501,,0)</f>
        <v>customer123@example.com</v>
      </c>
      <c r="H455" s="1" t="str">
        <f>_xlfn.XLOOKUP(C455,CUSTOMER!$A$1:$A$501,CUSTOMER!$G$1:$G$501,,0)</f>
        <v>Mumbai</v>
      </c>
      <c r="I455" s="1" t="str">
        <f>INDEX(PRODUCT!$A$1:$G$501, MATCH(ORDERS!$D124, PRODUCT!$A$1:$A$501, 0), MATCH(ORDERS!I$1, PRODUCT!$A$1:$G$1, 0))</f>
        <v>Mobile</v>
      </c>
      <c r="J455" s="1" t="str">
        <f>INDEX(PRODUCT!$A$1:$G$501, MATCH(ORDERS!$D124, PRODUCT!$A$1:$A$501, 0), MATCH(ORDERS!J$1, PRODUCT!$A$1:$G$1, 0))</f>
        <v>Cash</v>
      </c>
      <c r="K455" s="1" t="str">
        <f>INDEX(PRODUCT!$A$1:$G$501, MATCH(ORDERS!$D124, PRODUCT!$A$1:$A$501, 0), MATCH(ORDERS!K$1, PRODUCT!$A$1:$G$1, 0))</f>
        <v>Male</v>
      </c>
      <c r="L455" s="10">
        <f>INDEX(PRODUCT!$A$1:$G$501, MATCH(ORDERS!$D124, PRODUCT!$A$1:$A$501, 0), MATCH(ORDERS!L$1, PRODUCT!$A$1:$G$1, 0))</f>
        <v>669</v>
      </c>
      <c r="M455" s="12">
        <f t="shared" si="7"/>
        <v>6021</v>
      </c>
      <c r="N455" s="1" t="str">
        <f>_xlfn.XLOOKUP(ORDERS_TABLE[[#This Row],[CUSTOMER ID]],CUSTOMER!$A$1:$A$501,CUSTOMER!$J$1:$J$501,,0)</f>
        <v>Bronze</v>
      </c>
      <c r="O455" s="37">
        <v>3154</v>
      </c>
      <c r="P455" s="39">
        <v>4154</v>
      </c>
    </row>
    <row r="456" spans="1:16" x14ac:dyDescent="0.3">
      <c r="A456" s="7" t="s">
        <v>1768</v>
      </c>
      <c r="B456" s="24">
        <v>45874</v>
      </c>
      <c r="C456" s="1" t="s">
        <v>746</v>
      </c>
      <c r="D456" s="1" t="s">
        <v>2269</v>
      </c>
      <c r="E456" s="1">
        <v>9</v>
      </c>
      <c r="F456" s="1" t="str">
        <f>_xlfn.XLOOKUP(C456,CUSTOMER!$A$1:$A$501,CUSTOMER!$B$1:$B$501,,0)</f>
        <v>Suresh Kohli</v>
      </c>
      <c r="G456" s="1" t="str">
        <f>_xlfn.XLOOKUP(C456,CUSTOMER!$A$1:$A$501,CUSTOMER!$E$1:$E$501,,0)</f>
        <v>customer241@example.com</v>
      </c>
      <c r="H456" s="1" t="str">
        <f>_xlfn.XLOOKUP(C456,CUSTOMER!$A$1:$A$501,CUSTOMER!$G$1:$G$501,,0)</f>
        <v>Hyderabad</v>
      </c>
      <c r="I456" s="1" t="str">
        <f>INDEX(PRODUCT!$A$1:$G$501, MATCH(ORDERS!$D242, PRODUCT!$A$1:$A$501, 0), MATCH(ORDERS!I$1, PRODUCT!$A$1:$G$1, 0))</f>
        <v>Smartwatch</v>
      </c>
      <c r="J456" s="1" t="str">
        <f>INDEX(PRODUCT!$A$1:$G$501, MATCH(ORDERS!$D242, PRODUCT!$A$1:$A$501, 0), MATCH(ORDERS!J$1, PRODUCT!$A$1:$G$1, 0))</f>
        <v>NetBanking</v>
      </c>
      <c r="K456" s="1" t="str">
        <f>INDEX(PRODUCT!$A$1:$G$501, MATCH(ORDERS!$D242, PRODUCT!$A$1:$A$501, 0), MATCH(ORDERS!K$1, PRODUCT!$A$1:$G$1, 0))</f>
        <v>Male</v>
      </c>
      <c r="L456" s="10">
        <f>INDEX(PRODUCT!$A$1:$G$501, MATCH(ORDERS!$D242, PRODUCT!$A$1:$A$501, 0), MATCH(ORDERS!L$1, PRODUCT!$A$1:$G$1, 0))</f>
        <v>906</v>
      </c>
      <c r="M456" s="12">
        <f t="shared" si="7"/>
        <v>8154</v>
      </c>
      <c r="N456" s="1" t="str">
        <f>_xlfn.XLOOKUP(ORDERS_TABLE[[#This Row],[CUSTOMER ID]],CUSTOMER!$A$1:$A$501,CUSTOMER!$J$1:$J$501,,0)</f>
        <v>Bronze</v>
      </c>
      <c r="O456" s="37">
        <v>2397</v>
      </c>
      <c r="P456" s="39">
        <v>4081</v>
      </c>
    </row>
    <row r="457" spans="1:16" x14ac:dyDescent="0.3">
      <c r="A457" s="7" t="s">
        <v>1808</v>
      </c>
      <c r="B457" s="24">
        <v>45876</v>
      </c>
      <c r="C457" s="1" t="s">
        <v>866</v>
      </c>
      <c r="D457" s="1" t="s">
        <v>2309</v>
      </c>
      <c r="E457" s="1">
        <v>6</v>
      </c>
      <c r="F457" s="1" t="str">
        <f>_xlfn.XLOOKUP(C457,CUSTOMER!$A$1:$A$501,CUSTOMER!$B$1:$B$501,,0)</f>
        <v>Nikita Basu</v>
      </c>
      <c r="G457" s="1" t="str">
        <f>_xlfn.XLOOKUP(C457,CUSTOMER!$A$1:$A$501,CUSTOMER!$E$1:$E$501,,0)</f>
        <v>customer281@example.com</v>
      </c>
      <c r="H457" s="1" t="str">
        <f>_xlfn.XLOOKUP(C457,CUSTOMER!$A$1:$A$501,CUSTOMER!$G$1:$G$501,,0)</f>
        <v>Delhi</v>
      </c>
      <c r="I457" s="1" t="str">
        <f>INDEX(PRODUCT!$A$1:$G$501, MATCH(ORDERS!$D282, PRODUCT!$A$1:$A$501, 0), MATCH(ORDERS!I$1, PRODUCT!$A$1:$G$1, 0))</f>
        <v>Tablet</v>
      </c>
      <c r="J457" s="1" t="str">
        <f>INDEX(PRODUCT!$A$1:$G$501, MATCH(ORDERS!$D282, PRODUCT!$A$1:$A$501, 0), MATCH(ORDERS!J$1, PRODUCT!$A$1:$G$1, 0))</f>
        <v>NetBanking</v>
      </c>
      <c r="K457" s="1" t="str">
        <f>INDEX(PRODUCT!$A$1:$G$501, MATCH(ORDERS!$D282, PRODUCT!$A$1:$A$501, 0), MATCH(ORDERS!K$1, PRODUCT!$A$1:$G$1, 0))</f>
        <v>Female</v>
      </c>
      <c r="L457" s="10">
        <f>INDEX(PRODUCT!$A$1:$G$501, MATCH(ORDERS!$D282, PRODUCT!$A$1:$A$501, 0), MATCH(ORDERS!L$1, PRODUCT!$A$1:$G$1, 0))</f>
        <v>1170</v>
      </c>
      <c r="M457" s="12">
        <f t="shared" si="7"/>
        <v>7020</v>
      </c>
      <c r="N457" s="1" t="str">
        <f>_xlfn.XLOOKUP(ORDERS_TABLE[[#This Row],[CUSTOMER ID]],CUSTOMER!$A$1:$A$501,CUSTOMER!$J$1:$J$501,,0)</f>
        <v>Gold</v>
      </c>
      <c r="O457" s="37">
        <v>3804</v>
      </c>
      <c r="P457" s="39">
        <v>4288</v>
      </c>
    </row>
    <row r="458" spans="1:16" x14ac:dyDescent="0.3">
      <c r="A458" s="7" t="s">
        <v>1793</v>
      </c>
      <c r="B458" s="24">
        <v>45879</v>
      </c>
      <c r="C458" s="1" t="s">
        <v>821</v>
      </c>
      <c r="D458" s="1" t="s">
        <v>2294</v>
      </c>
      <c r="E458" s="1">
        <v>10</v>
      </c>
      <c r="F458" s="1" t="str">
        <f>_xlfn.XLOOKUP(C458,CUSTOMER!$A$1:$A$501,CUSTOMER!$B$1:$B$501,,0)</f>
        <v>Omkar Roy</v>
      </c>
      <c r="G458" s="1" t="str">
        <f>_xlfn.XLOOKUP(C458,CUSTOMER!$A$1:$A$501,CUSTOMER!$E$1:$E$501,,0)</f>
        <v>customer266@example.com</v>
      </c>
      <c r="H458" s="1" t="str">
        <f>_xlfn.XLOOKUP(C458,CUSTOMER!$A$1:$A$501,CUSTOMER!$G$1:$G$501,,0)</f>
        <v>Delhi</v>
      </c>
      <c r="I458" s="1" t="str">
        <f>INDEX(PRODUCT!$A$1:$G$501, MATCH(ORDERS!$D267, PRODUCT!$A$1:$A$501, 0), MATCH(ORDERS!I$1, PRODUCT!$A$1:$G$1, 0))</f>
        <v>Mobile</v>
      </c>
      <c r="J458" s="1" t="str">
        <f>INDEX(PRODUCT!$A$1:$G$501, MATCH(ORDERS!$D267, PRODUCT!$A$1:$A$501, 0), MATCH(ORDERS!J$1, PRODUCT!$A$1:$G$1, 0))</f>
        <v>NetBanking</v>
      </c>
      <c r="K458" s="1" t="str">
        <f>INDEX(PRODUCT!$A$1:$G$501, MATCH(ORDERS!$D267, PRODUCT!$A$1:$A$501, 0), MATCH(ORDERS!K$1, PRODUCT!$A$1:$G$1, 0))</f>
        <v>Male</v>
      </c>
      <c r="L458" s="10">
        <f>INDEX(PRODUCT!$A$1:$G$501, MATCH(ORDERS!$D267, PRODUCT!$A$1:$A$501, 0), MATCH(ORDERS!L$1, PRODUCT!$A$1:$G$1, 0))</f>
        <v>290</v>
      </c>
      <c r="M458" s="12">
        <f t="shared" si="7"/>
        <v>2900</v>
      </c>
      <c r="N458" s="1" t="str">
        <f>_xlfn.XLOOKUP(ORDERS_TABLE[[#This Row],[CUSTOMER ID]],CUSTOMER!$A$1:$A$501,CUSTOMER!$J$1:$J$501,,0)</f>
        <v>Silver</v>
      </c>
      <c r="O458" s="37">
        <v>3010</v>
      </c>
      <c r="P458" s="39">
        <v>4010</v>
      </c>
    </row>
    <row r="459" spans="1:16" x14ac:dyDescent="0.3">
      <c r="A459" s="7" t="s">
        <v>1621</v>
      </c>
      <c r="B459" s="24">
        <v>45881</v>
      </c>
      <c r="C459" s="1" t="s">
        <v>305</v>
      </c>
      <c r="D459" s="1" t="s">
        <v>2122</v>
      </c>
      <c r="E459" s="1">
        <v>5</v>
      </c>
      <c r="F459" s="1" t="str">
        <f>_xlfn.XLOOKUP(C459,CUSTOMER!$A$1:$A$501,CUSTOMER!$B$1:$B$501,,0)</f>
        <v>Laxmi Deshmukh</v>
      </c>
      <c r="G459" s="1" t="str">
        <f>_xlfn.XLOOKUP(C459,CUSTOMER!$A$1:$A$501,CUSTOMER!$E$1:$E$501,,0)</f>
        <v>customer94@example.com</v>
      </c>
      <c r="H459" s="1" t="str">
        <f>_xlfn.XLOOKUP(C459,CUSTOMER!$A$1:$A$501,CUSTOMER!$G$1:$G$501,,0)</f>
        <v>Bangalore</v>
      </c>
      <c r="I459" s="1" t="str">
        <f>INDEX(PRODUCT!$A$1:$G$501, MATCH(ORDERS!$D95, PRODUCT!$A$1:$A$501, 0), MATCH(ORDERS!I$1, PRODUCT!$A$1:$G$1, 0))</f>
        <v>Mobile</v>
      </c>
      <c r="J459" s="1" t="str">
        <f>INDEX(PRODUCT!$A$1:$G$501, MATCH(ORDERS!$D95, PRODUCT!$A$1:$A$501, 0), MATCH(ORDERS!J$1, PRODUCT!$A$1:$G$1, 0))</f>
        <v>NetBanking</v>
      </c>
      <c r="K459" s="1" t="str">
        <f>INDEX(PRODUCT!$A$1:$G$501, MATCH(ORDERS!$D95, PRODUCT!$A$1:$A$501, 0), MATCH(ORDERS!K$1, PRODUCT!$A$1:$G$1, 0))</f>
        <v>Female</v>
      </c>
      <c r="L459" s="10">
        <f>INDEX(PRODUCT!$A$1:$G$501, MATCH(ORDERS!$D95, PRODUCT!$A$1:$A$501, 0), MATCH(ORDERS!L$1, PRODUCT!$A$1:$G$1, 0))</f>
        <v>500</v>
      </c>
      <c r="M459" s="12">
        <f t="shared" si="7"/>
        <v>2500</v>
      </c>
      <c r="N459" s="1" t="str">
        <f>_xlfn.XLOOKUP(ORDERS_TABLE[[#This Row],[CUSTOMER ID]],CUSTOMER!$A$1:$A$501,CUSTOMER!$J$1:$J$501,,0)</f>
        <v>Silver</v>
      </c>
      <c r="O459" s="37">
        <v>3353</v>
      </c>
      <c r="P459" s="39">
        <v>4329</v>
      </c>
    </row>
    <row r="460" spans="1:16" x14ac:dyDescent="0.3">
      <c r="A460" s="7" t="s">
        <v>1894</v>
      </c>
      <c r="B460" s="24">
        <v>45887</v>
      </c>
      <c r="C460" s="1" t="s">
        <v>1124</v>
      </c>
      <c r="D460" s="1" t="s">
        <v>2395</v>
      </c>
      <c r="E460" s="1">
        <v>7</v>
      </c>
      <c r="F460" s="1" t="str">
        <f>_xlfn.XLOOKUP(C460,CUSTOMER!$A$1:$A$501,CUSTOMER!$B$1:$B$501,,0)</f>
        <v>Bhavna Agarwal</v>
      </c>
      <c r="G460" s="1" t="str">
        <f>_xlfn.XLOOKUP(C460,CUSTOMER!$A$1:$A$501,CUSTOMER!$E$1:$E$501,,0)</f>
        <v>customer367@example.com</v>
      </c>
      <c r="H460" s="1" t="str">
        <f>_xlfn.XLOOKUP(C460,CUSTOMER!$A$1:$A$501,CUSTOMER!$G$1:$G$501,,0)</f>
        <v>Mumbai</v>
      </c>
      <c r="I460" s="1" t="str">
        <f>INDEX(PRODUCT!$A$1:$G$501, MATCH(ORDERS!$D368, PRODUCT!$A$1:$A$501, 0), MATCH(ORDERS!I$1, PRODUCT!$A$1:$G$1, 0))</f>
        <v>Laptop</v>
      </c>
      <c r="J460" s="1" t="str">
        <f>INDEX(PRODUCT!$A$1:$G$501, MATCH(ORDERS!$D368, PRODUCT!$A$1:$A$501, 0), MATCH(ORDERS!J$1, PRODUCT!$A$1:$G$1, 0))</f>
        <v>NetBanking</v>
      </c>
      <c r="K460" s="1" t="str">
        <f>INDEX(PRODUCT!$A$1:$G$501, MATCH(ORDERS!$D368, PRODUCT!$A$1:$A$501, 0), MATCH(ORDERS!K$1, PRODUCT!$A$1:$G$1, 0))</f>
        <v>Female</v>
      </c>
      <c r="L460" s="10">
        <f>INDEX(PRODUCT!$A$1:$G$501, MATCH(ORDERS!$D368, PRODUCT!$A$1:$A$501, 0), MATCH(ORDERS!L$1, PRODUCT!$A$1:$G$1, 0))</f>
        <v>926</v>
      </c>
      <c r="M460" s="12">
        <f t="shared" si="7"/>
        <v>6482</v>
      </c>
      <c r="N460" s="1" t="str">
        <f>_xlfn.XLOOKUP(ORDERS_TABLE[[#This Row],[CUSTOMER ID]],CUSTOMER!$A$1:$A$501,CUSTOMER!$J$1:$J$501,,0)</f>
        <v>Silver</v>
      </c>
      <c r="O460" s="37">
        <v>4585</v>
      </c>
      <c r="P460" s="39">
        <v>4332</v>
      </c>
    </row>
    <row r="461" spans="1:16" x14ac:dyDescent="0.3">
      <c r="A461" s="7" t="s">
        <v>1969</v>
      </c>
      <c r="B461" s="24">
        <v>45889</v>
      </c>
      <c r="C461" s="1" t="s">
        <v>1349</v>
      </c>
      <c r="D461" s="1" t="s">
        <v>2470</v>
      </c>
      <c r="E461" s="1">
        <v>4</v>
      </c>
      <c r="F461" s="1" t="str">
        <f>_xlfn.XLOOKUP(C461,CUSTOMER!$A$1:$A$501,CUSTOMER!$B$1:$B$501,,0)</f>
        <v>Sandhya Das</v>
      </c>
      <c r="G461" s="1" t="str">
        <f>_xlfn.XLOOKUP(C461,CUSTOMER!$A$1:$A$501,CUSTOMER!$E$1:$E$501,,0)</f>
        <v>customer442@example.com</v>
      </c>
      <c r="H461" s="1" t="str">
        <f>_xlfn.XLOOKUP(C461,CUSTOMER!$A$1:$A$501,CUSTOMER!$G$1:$G$501,,0)</f>
        <v>Kolkata</v>
      </c>
      <c r="I461" s="1" t="str">
        <f>INDEX(PRODUCT!$A$1:$G$501, MATCH(ORDERS!$D443, PRODUCT!$A$1:$A$501, 0), MATCH(ORDERS!I$1, PRODUCT!$A$1:$G$1, 0))</f>
        <v>Headphones</v>
      </c>
      <c r="J461" s="1" t="str">
        <f>INDEX(PRODUCT!$A$1:$G$501, MATCH(ORDERS!$D443, PRODUCT!$A$1:$A$501, 0), MATCH(ORDERS!J$1, PRODUCT!$A$1:$G$1, 0))</f>
        <v>Cash</v>
      </c>
      <c r="K461" s="1" t="str">
        <f>INDEX(PRODUCT!$A$1:$G$501, MATCH(ORDERS!$D443, PRODUCT!$A$1:$A$501, 0), MATCH(ORDERS!K$1, PRODUCT!$A$1:$G$1, 0))</f>
        <v>Female</v>
      </c>
      <c r="L461" s="10">
        <f>INDEX(PRODUCT!$A$1:$G$501, MATCH(ORDERS!$D443, PRODUCT!$A$1:$A$501, 0), MATCH(ORDERS!L$1, PRODUCT!$A$1:$G$1, 0))</f>
        <v>797</v>
      </c>
      <c r="M461" s="12">
        <f t="shared" si="7"/>
        <v>3188</v>
      </c>
      <c r="N461" s="1" t="str">
        <f>_xlfn.XLOOKUP(ORDERS_TABLE[[#This Row],[CUSTOMER ID]],CUSTOMER!$A$1:$A$501,CUSTOMER!$J$1:$J$501,,0)</f>
        <v>Gold</v>
      </c>
      <c r="O461" s="37">
        <v>2067</v>
      </c>
      <c r="P461" s="39">
        <v>4255</v>
      </c>
    </row>
    <row r="462" spans="1:16" x14ac:dyDescent="0.3">
      <c r="A462" s="7" t="s">
        <v>1908</v>
      </c>
      <c r="B462" s="24">
        <v>45895</v>
      </c>
      <c r="C462" s="1" t="s">
        <v>1166</v>
      </c>
      <c r="D462" s="1" t="s">
        <v>2409</v>
      </c>
      <c r="E462" s="1">
        <v>6</v>
      </c>
      <c r="F462" s="1" t="str">
        <f>_xlfn.XLOOKUP(C462,CUSTOMER!$A$1:$A$501,CUSTOMER!$B$1:$B$501,,0)</f>
        <v>Chetan Tripathi</v>
      </c>
      <c r="G462" s="1" t="str">
        <f>_xlfn.XLOOKUP(C462,CUSTOMER!$A$1:$A$501,CUSTOMER!$E$1:$E$501,,0)</f>
        <v>customer381@example.com</v>
      </c>
      <c r="H462" s="1" t="str">
        <f>_xlfn.XLOOKUP(C462,CUSTOMER!$A$1:$A$501,CUSTOMER!$G$1:$G$501,,0)</f>
        <v>Pune</v>
      </c>
      <c r="I462" s="1" t="str">
        <f>INDEX(PRODUCT!$A$1:$G$501, MATCH(ORDERS!$D382, PRODUCT!$A$1:$A$501, 0), MATCH(ORDERS!I$1, PRODUCT!$A$1:$G$1, 0))</f>
        <v>Laptop</v>
      </c>
      <c r="J462" s="1" t="str">
        <f>INDEX(PRODUCT!$A$1:$G$501, MATCH(ORDERS!$D382, PRODUCT!$A$1:$A$501, 0), MATCH(ORDERS!J$1, PRODUCT!$A$1:$G$1, 0))</f>
        <v>Cash</v>
      </c>
      <c r="K462" s="1" t="str">
        <f>INDEX(PRODUCT!$A$1:$G$501, MATCH(ORDERS!$D382, PRODUCT!$A$1:$A$501, 0), MATCH(ORDERS!K$1, PRODUCT!$A$1:$G$1, 0))</f>
        <v>Male</v>
      </c>
      <c r="L462" s="10">
        <f>INDEX(PRODUCT!$A$1:$G$501, MATCH(ORDERS!$D382, PRODUCT!$A$1:$A$501, 0), MATCH(ORDERS!L$1, PRODUCT!$A$1:$G$1, 0))</f>
        <v>1715</v>
      </c>
      <c r="M462" s="12">
        <f t="shared" si="7"/>
        <v>10290</v>
      </c>
      <c r="N462" s="1" t="str">
        <f>_xlfn.XLOOKUP(ORDERS_TABLE[[#This Row],[CUSTOMER ID]],CUSTOMER!$A$1:$A$501,CUSTOMER!$J$1:$J$501,,0)</f>
        <v>Silver</v>
      </c>
      <c r="O462" s="37">
        <v>4574</v>
      </c>
      <c r="P462" s="39">
        <v>4126</v>
      </c>
    </row>
    <row r="463" spans="1:16" x14ac:dyDescent="0.3">
      <c r="A463" s="7" t="s">
        <v>1922</v>
      </c>
      <c r="B463" s="24">
        <v>45897</v>
      </c>
      <c r="C463" s="1" t="s">
        <v>1208</v>
      </c>
      <c r="D463" s="1" t="s">
        <v>2423</v>
      </c>
      <c r="E463" s="1">
        <v>7</v>
      </c>
      <c r="F463" s="1" t="str">
        <f>_xlfn.XLOOKUP(C463,CUSTOMER!$A$1:$A$501,CUSTOMER!$B$1:$B$501,,0)</f>
        <v>Sana Sinha</v>
      </c>
      <c r="G463" s="1" t="str">
        <f>_xlfn.XLOOKUP(C463,CUSTOMER!$A$1:$A$501,CUSTOMER!$E$1:$E$501,,0)</f>
        <v>customer395@example.com</v>
      </c>
      <c r="H463" s="1" t="str">
        <f>_xlfn.XLOOKUP(C463,CUSTOMER!$A$1:$A$501,CUSTOMER!$G$1:$G$501,,0)</f>
        <v>Delhi</v>
      </c>
      <c r="I463" s="1" t="str">
        <f>INDEX(PRODUCT!$A$1:$G$501, MATCH(ORDERS!$D396, PRODUCT!$A$1:$A$501, 0), MATCH(ORDERS!I$1, PRODUCT!$A$1:$G$1, 0))</f>
        <v>Mobile</v>
      </c>
      <c r="J463" s="1" t="str">
        <f>INDEX(PRODUCT!$A$1:$G$501, MATCH(ORDERS!$D396, PRODUCT!$A$1:$A$501, 0), MATCH(ORDERS!J$1, PRODUCT!$A$1:$G$1, 0))</f>
        <v>Card</v>
      </c>
      <c r="K463" s="1" t="str">
        <f>INDEX(PRODUCT!$A$1:$G$501, MATCH(ORDERS!$D396, PRODUCT!$A$1:$A$501, 0), MATCH(ORDERS!K$1, PRODUCT!$A$1:$G$1, 0))</f>
        <v>Female</v>
      </c>
      <c r="L463" s="10">
        <f>INDEX(PRODUCT!$A$1:$G$501, MATCH(ORDERS!$D396, PRODUCT!$A$1:$A$501, 0), MATCH(ORDERS!L$1, PRODUCT!$A$1:$G$1, 0))</f>
        <v>1038</v>
      </c>
      <c r="M463" s="12">
        <f t="shared" si="7"/>
        <v>7266</v>
      </c>
      <c r="N463" s="1" t="str">
        <f>_xlfn.XLOOKUP(ORDERS_TABLE[[#This Row],[CUSTOMER ID]],CUSTOMER!$A$1:$A$501,CUSTOMER!$J$1:$J$501,,0)</f>
        <v>Silver</v>
      </c>
      <c r="O463" s="37">
        <v>2362</v>
      </c>
      <c r="P463" s="39">
        <v>4290</v>
      </c>
    </row>
    <row r="464" spans="1:16" x14ac:dyDescent="0.3">
      <c r="A464" s="7" t="s">
        <v>1690</v>
      </c>
      <c r="B464" s="24">
        <v>45898</v>
      </c>
      <c r="C464" s="1" t="s">
        <v>512</v>
      </c>
      <c r="D464" s="1" t="s">
        <v>2191</v>
      </c>
      <c r="E464" s="1">
        <v>4</v>
      </c>
      <c r="F464" s="1" t="str">
        <f>_xlfn.XLOOKUP(C464,CUSTOMER!$A$1:$A$501,CUSTOMER!$B$1:$B$501,,0)</f>
        <v>Anjali Kumar</v>
      </c>
      <c r="G464" s="1" t="str">
        <f>_xlfn.XLOOKUP(C464,CUSTOMER!$A$1:$A$501,CUSTOMER!$E$1:$E$501,,0)</f>
        <v>customer163@example.com</v>
      </c>
      <c r="H464" s="1" t="str">
        <f>_xlfn.XLOOKUP(C464,CUSTOMER!$A$1:$A$501,CUSTOMER!$G$1:$G$501,,0)</f>
        <v>Pune</v>
      </c>
      <c r="I464" s="1" t="str">
        <f>INDEX(PRODUCT!$A$1:$G$501, MATCH(ORDERS!$D164, PRODUCT!$A$1:$A$501, 0), MATCH(ORDERS!I$1, PRODUCT!$A$1:$G$1, 0))</f>
        <v>Mobile</v>
      </c>
      <c r="J464" s="1" t="str">
        <f>INDEX(PRODUCT!$A$1:$G$501, MATCH(ORDERS!$D164, PRODUCT!$A$1:$A$501, 0), MATCH(ORDERS!J$1, PRODUCT!$A$1:$G$1, 0))</f>
        <v>Cash</v>
      </c>
      <c r="K464" s="1" t="str">
        <f>INDEX(PRODUCT!$A$1:$G$501, MATCH(ORDERS!$D164, PRODUCT!$A$1:$A$501, 0), MATCH(ORDERS!K$1, PRODUCT!$A$1:$G$1, 0))</f>
        <v>Female</v>
      </c>
      <c r="L464" s="10">
        <f>INDEX(PRODUCT!$A$1:$G$501, MATCH(ORDERS!$D164, PRODUCT!$A$1:$A$501, 0), MATCH(ORDERS!L$1, PRODUCT!$A$1:$G$1, 0))</f>
        <v>837</v>
      </c>
      <c r="M464" s="12">
        <f t="shared" si="7"/>
        <v>3348</v>
      </c>
      <c r="N464" s="1" t="str">
        <f>_xlfn.XLOOKUP(ORDERS_TABLE[[#This Row],[CUSTOMER ID]],CUSTOMER!$A$1:$A$501,CUSTOMER!$J$1:$J$501,,0)</f>
        <v>Silver</v>
      </c>
      <c r="O464" s="37">
        <v>3106</v>
      </c>
      <c r="P464" s="39">
        <v>4415</v>
      </c>
    </row>
    <row r="465" spans="1:16" x14ac:dyDescent="0.3">
      <c r="A465" s="7" t="s">
        <v>1576</v>
      </c>
      <c r="B465" s="24">
        <v>45899</v>
      </c>
      <c r="C465" s="1" t="s">
        <v>170</v>
      </c>
      <c r="D465" s="1" t="s">
        <v>2077</v>
      </c>
      <c r="E465" s="1">
        <v>6</v>
      </c>
      <c r="F465" s="1" t="str">
        <f>_xlfn.XLOOKUP(C465,CUSTOMER!$A$1:$A$501,CUSTOMER!$B$1:$B$501,,0)</f>
        <v>Sarika Nagar</v>
      </c>
      <c r="G465" s="1" t="str">
        <f>_xlfn.XLOOKUP(C465,CUSTOMER!$A$1:$A$501,CUSTOMER!$E$1:$E$501,,0)</f>
        <v>customer49@example.com</v>
      </c>
      <c r="H465" s="1" t="str">
        <f>_xlfn.XLOOKUP(C465,CUSTOMER!$A$1:$A$501,CUSTOMER!$G$1:$G$501,,0)</f>
        <v>Pune</v>
      </c>
      <c r="I465" s="1" t="str">
        <f>INDEX(PRODUCT!$A$1:$G$501, MATCH(ORDERS!$D50, PRODUCT!$A$1:$A$501, 0), MATCH(ORDERS!I$1, PRODUCT!$A$1:$G$1, 0))</f>
        <v>Mobile</v>
      </c>
      <c r="J465" s="1" t="str">
        <f>INDEX(PRODUCT!$A$1:$G$501, MATCH(ORDERS!$D50, PRODUCT!$A$1:$A$501, 0), MATCH(ORDERS!J$1, PRODUCT!$A$1:$G$1, 0))</f>
        <v>Cash</v>
      </c>
      <c r="K465" s="1" t="str">
        <f>INDEX(PRODUCT!$A$1:$G$501, MATCH(ORDERS!$D50, PRODUCT!$A$1:$A$501, 0), MATCH(ORDERS!K$1, PRODUCT!$A$1:$G$1, 0))</f>
        <v>Female</v>
      </c>
      <c r="L465" s="10">
        <f>INDEX(PRODUCT!$A$1:$G$501, MATCH(ORDERS!$D50, PRODUCT!$A$1:$A$501, 0), MATCH(ORDERS!L$1, PRODUCT!$A$1:$G$1, 0))</f>
        <v>623</v>
      </c>
      <c r="M465" s="12">
        <f t="shared" si="7"/>
        <v>3738</v>
      </c>
      <c r="N465" s="1" t="str">
        <f>_xlfn.XLOOKUP(ORDERS_TABLE[[#This Row],[CUSTOMER ID]],CUSTOMER!$A$1:$A$501,CUSTOMER!$J$1:$J$501,,0)</f>
        <v>Bronze</v>
      </c>
      <c r="O465" s="37">
        <v>3905</v>
      </c>
      <c r="P465" s="39">
        <v>4316</v>
      </c>
    </row>
    <row r="466" spans="1:16" x14ac:dyDescent="0.3">
      <c r="A466" s="7" t="s">
        <v>1965</v>
      </c>
      <c r="B466" s="24">
        <v>45903</v>
      </c>
      <c r="C466" s="1" t="s">
        <v>1337</v>
      </c>
      <c r="D466" s="1" t="s">
        <v>2466</v>
      </c>
      <c r="E466" s="1">
        <v>7</v>
      </c>
      <c r="F466" s="1" t="str">
        <f>_xlfn.XLOOKUP(C466,CUSTOMER!$A$1:$A$501,CUSTOMER!$B$1:$B$501,,0)</f>
        <v>Kajal Thakur</v>
      </c>
      <c r="G466" s="1" t="str">
        <f>_xlfn.XLOOKUP(C466,CUSTOMER!$A$1:$A$501,CUSTOMER!$E$1:$E$501,,0)</f>
        <v>customer438@example.com</v>
      </c>
      <c r="H466" s="1" t="str">
        <f>_xlfn.XLOOKUP(C466,CUSTOMER!$A$1:$A$501,CUSTOMER!$G$1:$G$501,,0)</f>
        <v>Mumbai</v>
      </c>
      <c r="I466" s="1" t="str">
        <f>INDEX(PRODUCT!$A$1:$G$501, MATCH(ORDERS!$D439, PRODUCT!$A$1:$A$501, 0), MATCH(ORDERS!I$1, PRODUCT!$A$1:$G$1, 0))</f>
        <v>Tablet</v>
      </c>
      <c r="J466" s="1" t="str">
        <f>INDEX(PRODUCT!$A$1:$G$501, MATCH(ORDERS!$D439, PRODUCT!$A$1:$A$501, 0), MATCH(ORDERS!J$1, PRODUCT!$A$1:$G$1, 0))</f>
        <v>Card</v>
      </c>
      <c r="K466" s="1" t="str">
        <f>INDEX(PRODUCT!$A$1:$G$501, MATCH(ORDERS!$D439, PRODUCT!$A$1:$A$501, 0), MATCH(ORDERS!K$1, PRODUCT!$A$1:$G$1, 0))</f>
        <v>Male</v>
      </c>
      <c r="L466" s="10">
        <f>INDEX(PRODUCT!$A$1:$G$501, MATCH(ORDERS!$D439, PRODUCT!$A$1:$A$501, 0), MATCH(ORDERS!L$1, PRODUCT!$A$1:$G$1, 0))</f>
        <v>983</v>
      </c>
      <c r="M466" s="12">
        <f t="shared" si="7"/>
        <v>6881</v>
      </c>
      <c r="N466" s="1" t="str">
        <f>_xlfn.XLOOKUP(ORDERS_TABLE[[#This Row],[CUSTOMER ID]],CUSTOMER!$A$1:$A$501,CUSTOMER!$J$1:$J$501,,0)</f>
        <v>Silver</v>
      </c>
      <c r="O466" s="37">
        <v>3878</v>
      </c>
      <c r="P466" s="39">
        <v>4445</v>
      </c>
    </row>
    <row r="467" spans="1:16" x14ac:dyDescent="0.3">
      <c r="A467" s="7" t="s">
        <v>1561</v>
      </c>
      <c r="B467" s="24">
        <v>45903</v>
      </c>
      <c r="C467" s="1" t="s">
        <v>125</v>
      </c>
      <c r="D467" s="1" t="s">
        <v>2062</v>
      </c>
      <c r="E467" s="1">
        <v>8</v>
      </c>
      <c r="F467" s="1" t="str">
        <f>_xlfn.XLOOKUP(C467,CUSTOMER!$A$1:$A$501,CUSTOMER!$B$1:$B$501,,0)</f>
        <v>Harsh Mehra</v>
      </c>
      <c r="G467" s="1" t="str">
        <f>_xlfn.XLOOKUP(C467,CUSTOMER!$A$1:$A$501,CUSTOMER!$E$1:$E$501,,0)</f>
        <v>customer34@example.com</v>
      </c>
      <c r="H467" s="1" t="str">
        <f>_xlfn.XLOOKUP(C467,CUSTOMER!$A$1:$A$501,CUSTOMER!$G$1:$G$501,,0)</f>
        <v>Hyderabad</v>
      </c>
      <c r="I467" s="1" t="str">
        <f>INDEX(PRODUCT!$A$1:$G$501, MATCH(ORDERS!$D35, PRODUCT!$A$1:$A$501, 0), MATCH(ORDERS!I$1, PRODUCT!$A$1:$G$1, 0))</f>
        <v>Smartwatch</v>
      </c>
      <c r="J467" s="1" t="str">
        <f>INDEX(PRODUCT!$A$1:$G$501, MATCH(ORDERS!$D35, PRODUCT!$A$1:$A$501, 0), MATCH(ORDERS!J$1, PRODUCT!$A$1:$G$1, 0))</f>
        <v>Cash</v>
      </c>
      <c r="K467" s="1" t="str">
        <f>INDEX(PRODUCT!$A$1:$G$501, MATCH(ORDERS!$D35, PRODUCT!$A$1:$A$501, 0), MATCH(ORDERS!K$1, PRODUCT!$A$1:$G$1, 0))</f>
        <v>Male</v>
      </c>
      <c r="L467" s="10">
        <f>INDEX(PRODUCT!$A$1:$G$501, MATCH(ORDERS!$D35, PRODUCT!$A$1:$A$501, 0), MATCH(ORDERS!L$1, PRODUCT!$A$1:$G$1, 0))</f>
        <v>1660</v>
      </c>
      <c r="M467" s="12">
        <f t="shared" si="7"/>
        <v>13280</v>
      </c>
      <c r="N467" s="1" t="str">
        <f>_xlfn.XLOOKUP(ORDERS_TABLE[[#This Row],[CUSTOMER ID]],CUSTOMER!$A$1:$A$501,CUSTOMER!$J$1:$J$501,,0)</f>
        <v>Gold</v>
      </c>
      <c r="O467" s="37">
        <v>2248</v>
      </c>
      <c r="P467" s="39">
        <v>4162</v>
      </c>
    </row>
    <row r="468" spans="1:16" x14ac:dyDescent="0.3">
      <c r="A468" s="7" t="s">
        <v>1896</v>
      </c>
      <c r="B468" s="24">
        <v>45906</v>
      </c>
      <c r="C468" s="1" t="s">
        <v>1130</v>
      </c>
      <c r="D468" s="1" t="s">
        <v>2397</v>
      </c>
      <c r="E468" s="1">
        <v>10</v>
      </c>
      <c r="F468" s="1" t="str">
        <f>_xlfn.XLOOKUP(C468,CUSTOMER!$A$1:$A$501,CUSTOMER!$B$1:$B$501,,0)</f>
        <v>Sunita Saxena</v>
      </c>
      <c r="G468" s="1" t="str">
        <f>_xlfn.XLOOKUP(C468,CUSTOMER!$A$1:$A$501,CUSTOMER!$E$1:$E$501,,0)</f>
        <v>customer369@example.com</v>
      </c>
      <c r="H468" s="1" t="str">
        <f>_xlfn.XLOOKUP(C468,CUSTOMER!$A$1:$A$501,CUSTOMER!$G$1:$G$501,,0)</f>
        <v>Pune</v>
      </c>
      <c r="I468" s="1" t="str">
        <f>INDEX(PRODUCT!$A$1:$G$501, MATCH(ORDERS!$D370, PRODUCT!$A$1:$A$501, 0), MATCH(ORDERS!I$1, PRODUCT!$A$1:$G$1, 0))</f>
        <v>Tablet</v>
      </c>
      <c r="J468" s="1" t="str">
        <f>INDEX(PRODUCT!$A$1:$G$501, MATCH(ORDERS!$D370, PRODUCT!$A$1:$A$501, 0), MATCH(ORDERS!J$1, PRODUCT!$A$1:$G$1, 0))</f>
        <v>Card</v>
      </c>
      <c r="K468" s="1" t="str">
        <f>INDEX(PRODUCT!$A$1:$G$501, MATCH(ORDERS!$D370, PRODUCT!$A$1:$A$501, 0), MATCH(ORDERS!K$1, PRODUCT!$A$1:$G$1, 0))</f>
        <v>Female</v>
      </c>
      <c r="L468" s="10">
        <f>INDEX(PRODUCT!$A$1:$G$501, MATCH(ORDERS!$D370, PRODUCT!$A$1:$A$501, 0), MATCH(ORDERS!L$1, PRODUCT!$A$1:$G$1, 0))</f>
        <v>1681</v>
      </c>
      <c r="M468" s="12">
        <f t="shared" si="7"/>
        <v>16810</v>
      </c>
      <c r="N468" s="1" t="str">
        <f>_xlfn.XLOOKUP(ORDERS_TABLE[[#This Row],[CUSTOMER ID]],CUSTOMER!$A$1:$A$501,CUSTOMER!$J$1:$J$501,,0)</f>
        <v>Gold</v>
      </c>
      <c r="O468" s="37">
        <v>2889</v>
      </c>
      <c r="P468" s="39">
        <v>4255</v>
      </c>
    </row>
    <row r="469" spans="1:16" x14ac:dyDescent="0.3">
      <c r="A469" s="7" t="s">
        <v>1988</v>
      </c>
      <c r="B469" s="24">
        <v>45917</v>
      </c>
      <c r="C469" s="1" t="s">
        <v>1406</v>
      </c>
      <c r="D469" s="1" t="s">
        <v>2489</v>
      </c>
      <c r="E469" s="1">
        <v>10</v>
      </c>
      <c r="F469" s="1" t="str">
        <f>_xlfn.XLOOKUP(C469,CUSTOMER!$A$1:$A$501,CUSTOMER!$B$1:$B$501,,0)</f>
        <v>Harpreet Soni</v>
      </c>
      <c r="G469" s="1" t="str">
        <f>_xlfn.XLOOKUP(C469,CUSTOMER!$A$1:$A$501,CUSTOMER!$E$1:$E$501,,0)</f>
        <v>customer461@example.com</v>
      </c>
      <c r="H469" s="1" t="str">
        <f>_xlfn.XLOOKUP(C469,CUSTOMER!$A$1:$A$501,CUSTOMER!$G$1:$G$501,,0)</f>
        <v>Bangalore</v>
      </c>
      <c r="I469" s="1" t="str">
        <f>INDEX(PRODUCT!$A$1:$G$501, MATCH(ORDERS!$D462, PRODUCT!$A$1:$A$501, 0), MATCH(ORDERS!I$1, PRODUCT!$A$1:$G$1, 0))</f>
        <v>Mobile</v>
      </c>
      <c r="J469" s="1" t="str">
        <f>INDEX(PRODUCT!$A$1:$G$501, MATCH(ORDERS!$D462, PRODUCT!$A$1:$A$501, 0), MATCH(ORDERS!J$1, PRODUCT!$A$1:$G$1, 0))</f>
        <v>Cash</v>
      </c>
      <c r="K469" s="1" t="str">
        <f>INDEX(PRODUCT!$A$1:$G$501, MATCH(ORDERS!$D462, PRODUCT!$A$1:$A$501, 0), MATCH(ORDERS!K$1, PRODUCT!$A$1:$G$1, 0))</f>
        <v>Male</v>
      </c>
      <c r="L469" s="10">
        <f>INDEX(PRODUCT!$A$1:$G$501, MATCH(ORDERS!$D462, PRODUCT!$A$1:$A$501, 0), MATCH(ORDERS!L$1, PRODUCT!$A$1:$G$1, 0))</f>
        <v>1987</v>
      </c>
      <c r="M469" s="12">
        <f t="shared" si="7"/>
        <v>19870</v>
      </c>
      <c r="N469" s="1" t="str">
        <f>_xlfn.XLOOKUP(ORDERS_TABLE[[#This Row],[CUSTOMER ID]],CUSTOMER!$A$1:$A$501,CUSTOMER!$J$1:$J$501,,0)</f>
        <v>Gold</v>
      </c>
      <c r="O469" s="37">
        <v>2944</v>
      </c>
      <c r="P469" s="39">
        <v>4271</v>
      </c>
    </row>
    <row r="470" spans="1:16" x14ac:dyDescent="0.3">
      <c r="A470" s="7" t="s">
        <v>1662</v>
      </c>
      <c r="B470" s="24">
        <v>45920</v>
      </c>
      <c r="C470" s="1" t="s">
        <v>428</v>
      </c>
      <c r="D470" s="1" t="s">
        <v>2163</v>
      </c>
      <c r="E470" s="1">
        <v>7</v>
      </c>
      <c r="F470" s="1" t="str">
        <f>_xlfn.XLOOKUP(C470,CUSTOMER!$A$1:$A$501,CUSTOMER!$B$1:$B$501,,0)</f>
        <v>Rakesh Ahuja</v>
      </c>
      <c r="G470" s="1" t="str">
        <f>_xlfn.XLOOKUP(C470,CUSTOMER!$A$1:$A$501,CUSTOMER!$E$1:$E$501,,0)</f>
        <v>customer135@example.com</v>
      </c>
      <c r="H470" s="1" t="str">
        <f>_xlfn.XLOOKUP(C470,CUSTOMER!$A$1:$A$501,CUSTOMER!$G$1:$G$501,,0)</f>
        <v>Chennai</v>
      </c>
      <c r="I470" s="1" t="str">
        <f>INDEX(PRODUCT!$A$1:$G$501, MATCH(ORDERS!$D136, PRODUCT!$A$1:$A$501, 0), MATCH(ORDERS!I$1, PRODUCT!$A$1:$G$1, 0))</f>
        <v>Smartwatch</v>
      </c>
      <c r="J470" s="1" t="str">
        <f>INDEX(PRODUCT!$A$1:$G$501, MATCH(ORDERS!$D136, PRODUCT!$A$1:$A$501, 0), MATCH(ORDERS!J$1, PRODUCT!$A$1:$G$1, 0))</f>
        <v>Card</v>
      </c>
      <c r="K470" s="1" t="str">
        <f>INDEX(PRODUCT!$A$1:$G$501, MATCH(ORDERS!$D136, PRODUCT!$A$1:$A$501, 0), MATCH(ORDERS!K$1, PRODUCT!$A$1:$G$1, 0))</f>
        <v>Female</v>
      </c>
      <c r="L470" s="10">
        <f>INDEX(PRODUCT!$A$1:$G$501, MATCH(ORDERS!$D136, PRODUCT!$A$1:$A$501, 0), MATCH(ORDERS!L$1, PRODUCT!$A$1:$G$1, 0))</f>
        <v>315</v>
      </c>
      <c r="M470" s="12">
        <f t="shared" si="7"/>
        <v>2205</v>
      </c>
      <c r="N470" s="1" t="str">
        <f>_xlfn.XLOOKUP(ORDERS_TABLE[[#This Row],[CUSTOMER ID]],CUSTOMER!$A$1:$A$501,CUSTOMER!$J$1:$J$501,,0)</f>
        <v>Silver</v>
      </c>
      <c r="O470" s="37">
        <v>3498</v>
      </c>
      <c r="P470" s="39">
        <v>4302</v>
      </c>
    </row>
    <row r="471" spans="1:16" x14ac:dyDescent="0.3">
      <c r="A471" s="7" t="s">
        <v>1963</v>
      </c>
      <c r="B471" s="24">
        <v>45924</v>
      </c>
      <c r="C471" s="1" t="s">
        <v>1331</v>
      </c>
      <c r="D471" s="1" t="s">
        <v>2464</v>
      </c>
      <c r="E471" s="1">
        <v>8</v>
      </c>
      <c r="F471" s="1" t="str">
        <f>_xlfn.XLOOKUP(C471,CUSTOMER!$A$1:$A$501,CUSTOMER!$B$1:$B$501,,0)</f>
        <v>Prerna Ghosh</v>
      </c>
      <c r="G471" s="1" t="str">
        <f>_xlfn.XLOOKUP(C471,CUSTOMER!$A$1:$A$501,CUSTOMER!$E$1:$E$501,,0)</f>
        <v>customer436@example.com</v>
      </c>
      <c r="H471" s="1" t="str">
        <f>_xlfn.XLOOKUP(C471,CUSTOMER!$A$1:$A$501,CUSTOMER!$G$1:$G$501,,0)</f>
        <v>Mumbai</v>
      </c>
      <c r="I471" s="1" t="str">
        <f>INDEX(PRODUCT!$A$1:$G$501, MATCH(ORDERS!$D437, PRODUCT!$A$1:$A$501, 0), MATCH(ORDERS!I$1, PRODUCT!$A$1:$G$1, 0))</f>
        <v>Headphones</v>
      </c>
      <c r="J471" s="1" t="str">
        <f>INDEX(PRODUCT!$A$1:$G$501, MATCH(ORDERS!$D437, PRODUCT!$A$1:$A$501, 0), MATCH(ORDERS!J$1, PRODUCT!$A$1:$G$1, 0))</f>
        <v>Card</v>
      </c>
      <c r="K471" s="1" t="str">
        <f>INDEX(PRODUCT!$A$1:$G$501, MATCH(ORDERS!$D437, PRODUCT!$A$1:$A$501, 0), MATCH(ORDERS!K$1, PRODUCT!$A$1:$G$1, 0))</f>
        <v>Female</v>
      </c>
      <c r="L471" s="10">
        <f>INDEX(PRODUCT!$A$1:$G$501, MATCH(ORDERS!$D437, PRODUCT!$A$1:$A$501, 0), MATCH(ORDERS!L$1, PRODUCT!$A$1:$G$1, 0))</f>
        <v>684</v>
      </c>
      <c r="M471" s="12">
        <f t="shared" si="7"/>
        <v>5472</v>
      </c>
      <c r="N471" s="1" t="str">
        <f>_xlfn.XLOOKUP(ORDERS_TABLE[[#This Row],[CUSTOMER ID]],CUSTOMER!$A$1:$A$501,CUSTOMER!$J$1:$J$501,,0)</f>
        <v>Gold</v>
      </c>
      <c r="O471" s="37">
        <v>2296</v>
      </c>
      <c r="P471" s="39">
        <v>4372</v>
      </c>
    </row>
    <row r="472" spans="1:16" x14ac:dyDescent="0.3">
      <c r="A472" s="7" t="s">
        <v>1544</v>
      </c>
      <c r="B472" s="24">
        <v>45929</v>
      </c>
      <c r="C472" s="1" t="s">
        <v>73</v>
      </c>
      <c r="D472" s="1" t="s">
        <v>2045</v>
      </c>
      <c r="E472" s="1">
        <v>9</v>
      </c>
      <c r="F472" s="1" t="str">
        <f>_xlfn.XLOOKUP(C472,CUSTOMER!$A$1:$A$501,CUSTOMER!$B$1:$B$501,,0)</f>
        <v>Ananya Joshi</v>
      </c>
      <c r="G472" s="1" t="str">
        <f>_xlfn.XLOOKUP(C472,CUSTOMER!$A$1:$A$501,CUSTOMER!$E$1:$E$501,,0)</f>
        <v>customer17@example.com</v>
      </c>
      <c r="H472" s="1" t="str">
        <f>_xlfn.XLOOKUP(C472,CUSTOMER!$A$1:$A$501,CUSTOMER!$G$1:$G$501,,0)</f>
        <v>Delhi</v>
      </c>
      <c r="I472" s="1" t="str">
        <f>INDEX(PRODUCT!$A$1:$G$501, MATCH(ORDERS!$D18, PRODUCT!$A$1:$A$501, 0), MATCH(ORDERS!I$1, PRODUCT!$A$1:$G$1, 0))</f>
        <v>Smartwatch</v>
      </c>
      <c r="J472" s="1" t="str">
        <f>INDEX(PRODUCT!$A$1:$G$501, MATCH(ORDERS!$D18, PRODUCT!$A$1:$A$501, 0), MATCH(ORDERS!J$1, PRODUCT!$A$1:$G$1, 0))</f>
        <v>UPI</v>
      </c>
      <c r="K472" s="1" t="str">
        <f>INDEX(PRODUCT!$A$1:$G$501, MATCH(ORDERS!$D18, PRODUCT!$A$1:$A$501, 0), MATCH(ORDERS!K$1, PRODUCT!$A$1:$G$1, 0))</f>
        <v>Male</v>
      </c>
      <c r="L472" s="10">
        <f>INDEX(PRODUCT!$A$1:$G$501, MATCH(ORDERS!$D18, PRODUCT!$A$1:$A$501, 0), MATCH(ORDERS!L$1, PRODUCT!$A$1:$G$1, 0))</f>
        <v>513</v>
      </c>
      <c r="M472" s="12">
        <f t="shared" si="7"/>
        <v>4617</v>
      </c>
      <c r="N472" s="1" t="str">
        <f>_xlfn.XLOOKUP(ORDERS_TABLE[[#This Row],[CUSTOMER ID]],CUSTOMER!$A$1:$A$501,CUSTOMER!$J$1:$J$501,,0)</f>
        <v>Bronze</v>
      </c>
      <c r="O472" s="37">
        <v>2509</v>
      </c>
      <c r="P472" s="39">
        <v>4455</v>
      </c>
    </row>
    <row r="473" spans="1:16" x14ac:dyDescent="0.3">
      <c r="A473" s="7" t="s">
        <v>1967</v>
      </c>
      <c r="B473" s="24">
        <v>45929</v>
      </c>
      <c r="C473" s="1" t="s">
        <v>1343</v>
      </c>
      <c r="D473" s="1" t="s">
        <v>2468</v>
      </c>
      <c r="E473" s="1">
        <v>6</v>
      </c>
      <c r="F473" s="1" t="str">
        <f>_xlfn.XLOOKUP(C473,CUSTOMER!$A$1:$A$501,CUSTOMER!$B$1:$B$501,,0)</f>
        <v>Sakshi Pathak</v>
      </c>
      <c r="G473" s="1" t="str">
        <f>_xlfn.XLOOKUP(C473,CUSTOMER!$A$1:$A$501,CUSTOMER!$E$1:$E$501,,0)</f>
        <v>customer440@example.com</v>
      </c>
      <c r="H473" s="1" t="str">
        <f>_xlfn.XLOOKUP(C473,CUSTOMER!$A$1:$A$501,CUSTOMER!$G$1:$G$501,,0)</f>
        <v>Kolkata</v>
      </c>
      <c r="I473" s="1" t="str">
        <f>INDEX(PRODUCT!$A$1:$G$501, MATCH(ORDERS!$D441, PRODUCT!$A$1:$A$501, 0), MATCH(ORDERS!I$1, PRODUCT!$A$1:$G$1, 0))</f>
        <v>Smartwatch</v>
      </c>
      <c r="J473" s="1" t="str">
        <f>INDEX(PRODUCT!$A$1:$G$501, MATCH(ORDERS!$D441, PRODUCT!$A$1:$A$501, 0), MATCH(ORDERS!J$1, PRODUCT!$A$1:$G$1, 0))</f>
        <v>Card</v>
      </c>
      <c r="K473" s="1" t="str">
        <f>INDEX(PRODUCT!$A$1:$G$501, MATCH(ORDERS!$D441, PRODUCT!$A$1:$A$501, 0), MATCH(ORDERS!K$1, PRODUCT!$A$1:$G$1, 0))</f>
        <v>Male</v>
      </c>
      <c r="L473" s="10">
        <f>INDEX(PRODUCT!$A$1:$G$501, MATCH(ORDERS!$D441, PRODUCT!$A$1:$A$501, 0), MATCH(ORDERS!L$1, PRODUCT!$A$1:$G$1, 0))</f>
        <v>1293</v>
      </c>
      <c r="M473" s="12">
        <f t="shared" si="7"/>
        <v>7758</v>
      </c>
      <c r="N473" s="1" t="str">
        <f>_xlfn.XLOOKUP(ORDERS_TABLE[[#This Row],[CUSTOMER ID]],CUSTOMER!$A$1:$A$501,CUSTOMER!$J$1:$J$501,,0)</f>
        <v>Bronze</v>
      </c>
      <c r="O473" s="37">
        <v>4329</v>
      </c>
      <c r="P473" s="39">
        <v>4469</v>
      </c>
    </row>
    <row r="474" spans="1:16" x14ac:dyDescent="0.3">
      <c r="A474" s="7" t="s">
        <v>1622</v>
      </c>
      <c r="B474" s="24">
        <v>45931</v>
      </c>
      <c r="C474" s="1" t="s">
        <v>308</v>
      </c>
      <c r="D474" s="1" t="s">
        <v>2123</v>
      </c>
      <c r="E474" s="1">
        <v>6</v>
      </c>
      <c r="F474" s="1" t="str">
        <f>_xlfn.XLOOKUP(C474,CUSTOMER!$A$1:$A$501,CUSTOMER!$B$1:$B$501,,0)</f>
        <v>Suhani Nath</v>
      </c>
      <c r="G474" s="1" t="str">
        <f>_xlfn.XLOOKUP(C474,CUSTOMER!$A$1:$A$501,CUSTOMER!$E$1:$E$501,,0)</f>
        <v>customer95@example.com</v>
      </c>
      <c r="H474" s="1" t="str">
        <f>_xlfn.XLOOKUP(C474,CUSTOMER!$A$1:$A$501,CUSTOMER!$G$1:$G$501,,0)</f>
        <v>Delhi</v>
      </c>
      <c r="I474" s="1" t="str">
        <f>INDEX(PRODUCT!$A$1:$G$501, MATCH(ORDERS!$D96, PRODUCT!$A$1:$A$501, 0), MATCH(ORDERS!I$1, PRODUCT!$A$1:$G$1, 0))</f>
        <v>Laptop</v>
      </c>
      <c r="J474" s="1" t="str">
        <f>INDEX(PRODUCT!$A$1:$G$501, MATCH(ORDERS!$D96, PRODUCT!$A$1:$A$501, 0), MATCH(ORDERS!J$1, PRODUCT!$A$1:$G$1, 0))</f>
        <v>NetBanking</v>
      </c>
      <c r="K474" s="1" t="str">
        <f>INDEX(PRODUCT!$A$1:$G$501, MATCH(ORDERS!$D96, PRODUCT!$A$1:$A$501, 0), MATCH(ORDERS!K$1, PRODUCT!$A$1:$G$1, 0))</f>
        <v>Male</v>
      </c>
      <c r="L474" s="10">
        <f>INDEX(PRODUCT!$A$1:$G$501, MATCH(ORDERS!$D96, PRODUCT!$A$1:$A$501, 0), MATCH(ORDERS!L$1, PRODUCT!$A$1:$G$1, 0))</f>
        <v>1345</v>
      </c>
      <c r="M474" s="12">
        <f t="shared" si="7"/>
        <v>8070</v>
      </c>
      <c r="N474" s="1" t="str">
        <f>_xlfn.XLOOKUP(ORDERS_TABLE[[#This Row],[CUSTOMER ID]],CUSTOMER!$A$1:$A$501,CUSTOMER!$J$1:$J$501,,0)</f>
        <v>Gold</v>
      </c>
      <c r="O474" s="37">
        <v>2581</v>
      </c>
      <c r="P474" s="39">
        <v>4205</v>
      </c>
    </row>
    <row r="475" spans="1:16" x14ac:dyDescent="0.3">
      <c r="A475" s="7" t="s">
        <v>1803</v>
      </c>
      <c r="B475" s="24">
        <v>45935</v>
      </c>
      <c r="C475" s="1" t="s">
        <v>851</v>
      </c>
      <c r="D475" s="1" t="s">
        <v>2304</v>
      </c>
      <c r="E475" s="1">
        <v>9</v>
      </c>
      <c r="F475" s="1" t="str">
        <f>_xlfn.XLOOKUP(C475,CUSTOMER!$A$1:$A$501,CUSTOMER!$B$1:$B$501,,0)</f>
        <v>Aisha Thakur</v>
      </c>
      <c r="G475" s="1" t="str">
        <f>_xlfn.XLOOKUP(C475,CUSTOMER!$A$1:$A$501,CUSTOMER!$E$1:$E$501,,0)</f>
        <v>customer276@example.com</v>
      </c>
      <c r="H475" s="1" t="str">
        <f>_xlfn.XLOOKUP(C475,CUSTOMER!$A$1:$A$501,CUSTOMER!$G$1:$G$501,,0)</f>
        <v>Kolkata</v>
      </c>
      <c r="I475" s="1" t="str">
        <f>INDEX(PRODUCT!$A$1:$G$501, MATCH(ORDERS!$D277, PRODUCT!$A$1:$A$501, 0), MATCH(ORDERS!I$1, PRODUCT!$A$1:$G$1, 0))</f>
        <v>Smartwatch</v>
      </c>
      <c r="J475" s="1" t="str">
        <f>INDEX(PRODUCT!$A$1:$G$501, MATCH(ORDERS!$D277, PRODUCT!$A$1:$A$501, 0), MATCH(ORDERS!J$1, PRODUCT!$A$1:$G$1, 0))</f>
        <v>NetBanking</v>
      </c>
      <c r="K475" s="1" t="str">
        <f>INDEX(PRODUCT!$A$1:$G$501, MATCH(ORDERS!$D277, PRODUCT!$A$1:$A$501, 0), MATCH(ORDERS!K$1, PRODUCT!$A$1:$G$1, 0))</f>
        <v>Male</v>
      </c>
      <c r="L475" s="10">
        <f>INDEX(PRODUCT!$A$1:$G$501, MATCH(ORDERS!$D277, PRODUCT!$A$1:$A$501, 0), MATCH(ORDERS!L$1, PRODUCT!$A$1:$G$1, 0))</f>
        <v>1394</v>
      </c>
      <c r="M475" s="12">
        <f t="shared" si="7"/>
        <v>12546</v>
      </c>
      <c r="N475" s="1" t="str">
        <f>_xlfn.XLOOKUP(ORDERS_TABLE[[#This Row],[CUSTOMER ID]],CUSTOMER!$A$1:$A$501,CUSTOMER!$J$1:$J$501,,0)</f>
        <v>Silver</v>
      </c>
      <c r="O475" s="37">
        <v>2324</v>
      </c>
      <c r="P475" s="39">
        <v>4144</v>
      </c>
    </row>
    <row r="476" spans="1:16" x14ac:dyDescent="0.3">
      <c r="A476" s="7" t="s">
        <v>1835</v>
      </c>
      <c r="B476" s="24">
        <v>45939</v>
      </c>
      <c r="C476" s="1" t="s">
        <v>947</v>
      </c>
      <c r="D476" s="1" t="s">
        <v>2336</v>
      </c>
      <c r="E476" s="1">
        <v>8</v>
      </c>
      <c r="F476" s="1" t="str">
        <f>_xlfn.XLOOKUP(C476,CUSTOMER!$A$1:$A$501,CUSTOMER!$B$1:$B$501,,0)</f>
        <v>Sumit Gandhi</v>
      </c>
      <c r="G476" s="1" t="str">
        <f>_xlfn.XLOOKUP(C476,CUSTOMER!$A$1:$A$501,CUSTOMER!$E$1:$E$501,,0)</f>
        <v>customer308@example.com</v>
      </c>
      <c r="H476" s="1" t="str">
        <f>_xlfn.XLOOKUP(C476,CUSTOMER!$A$1:$A$501,CUSTOMER!$G$1:$G$501,,0)</f>
        <v>Delhi</v>
      </c>
      <c r="I476" s="1" t="str">
        <f>INDEX(PRODUCT!$A$1:$G$501, MATCH(ORDERS!$D309, PRODUCT!$A$1:$A$501, 0), MATCH(ORDERS!I$1, PRODUCT!$A$1:$G$1, 0))</f>
        <v>Tablet</v>
      </c>
      <c r="J476" s="1" t="str">
        <f>INDEX(PRODUCT!$A$1:$G$501, MATCH(ORDERS!$D309, PRODUCT!$A$1:$A$501, 0), MATCH(ORDERS!J$1, PRODUCT!$A$1:$G$1, 0))</f>
        <v>UPI</v>
      </c>
      <c r="K476" s="1" t="str">
        <f>INDEX(PRODUCT!$A$1:$G$501, MATCH(ORDERS!$D309, PRODUCT!$A$1:$A$501, 0), MATCH(ORDERS!K$1, PRODUCT!$A$1:$G$1, 0))</f>
        <v>Female</v>
      </c>
      <c r="L476" s="10">
        <f>INDEX(PRODUCT!$A$1:$G$501, MATCH(ORDERS!$D309, PRODUCT!$A$1:$A$501, 0), MATCH(ORDERS!L$1, PRODUCT!$A$1:$G$1, 0))</f>
        <v>1928</v>
      </c>
      <c r="M476" s="12">
        <f t="shared" si="7"/>
        <v>15424</v>
      </c>
      <c r="N476" s="1" t="str">
        <f>_xlfn.XLOOKUP(ORDERS_TABLE[[#This Row],[CUSTOMER ID]],CUSTOMER!$A$1:$A$501,CUSTOMER!$J$1:$J$501,,0)</f>
        <v>Bronze</v>
      </c>
      <c r="O476" s="37">
        <v>3563</v>
      </c>
      <c r="P476" s="39">
        <v>4314</v>
      </c>
    </row>
    <row r="477" spans="1:16" x14ac:dyDescent="0.3">
      <c r="A477" s="7" t="s">
        <v>1828</v>
      </c>
      <c r="B477" s="24">
        <v>45951</v>
      </c>
      <c r="C477" s="1" t="s">
        <v>926</v>
      </c>
      <c r="D477" s="1" t="s">
        <v>2329</v>
      </c>
      <c r="E477" s="1">
        <v>9</v>
      </c>
      <c r="F477" s="1" t="str">
        <f>_xlfn.XLOOKUP(C477,CUSTOMER!$A$1:$A$501,CUSTOMER!$B$1:$B$501,,0)</f>
        <v>Rakesh Sengupta</v>
      </c>
      <c r="G477" s="1" t="str">
        <f>_xlfn.XLOOKUP(C477,CUSTOMER!$A$1:$A$501,CUSTOMER!$E$1:$E$501,,0)</f>
        <v>customer301@example.com</v>
      </c>
      <c r="H477" s="1" t="str">
        <f>_xlfn.XLOOKUP(C477,CUSTOMER!$A$1:$A$501,CUSTOMER!$G$1:$G$501,,0)</f>
        <v>Hyderabad</v>
      </c>
      <c r="I477" s="1" t="str">
        <f>INDEX(PRODUCT!$A$1:$G$501, MATCH(ORDERS!$D302, PRODUCT!$A$1:$A$501, 0), MATCH(ORDERS!I$1, PRODUCT!$A$1:$G$1, 0))</f>
        <v>Headphones</v>
      </c>
      <c r="J477" s="1" t="str">
        <f>INDEX(PRODUCT!$A$1:$G$501, MATCH(ORDERS!$D302, PRODUCT!$A$1:$A$501, 0), MATCH(ORDERS!J$1, PRODUCT!$A$1:$G$1, 0))</f>
        <v>Card</v>
      </c>
      <c r="K477" s="1" t="str">
        <f>INDEX(PRODUCT!$A$1:$G$501, MATCH(ORDERS!$D302, PRODUCT!$A$1:$A$501, 0), MATCH(ORDERS!K$1, PRODUCT!$A$1:$G$1, 0))</f>
        <v>Male</v>
      </c>
      <c r="L477" s="10">
        <f>INDEX(PRODUCT!$A$1:$G$501, MATCH(ORDERS!$D302, PRODUCT!$A$1:$A$501, 0), MATCH(ORDERS!L$1, PRODUCT!$A$1:$G$1, 0))</f>
        <v>146</v>
      </c>
      <c r="M477" s="12">
        <f t="shared" si="7"/>
        <v>1314</v>
      </c>
      <c r="N477" s="1" t="str">
        <f>_xlfn.XLOOKUP(ORDERS_TABLE[[#This Row],[CUSTOMER ID]],CUSTOMER!$A$1:$A$501,CUSTOMER!$J$1:$J$501,,0)</f>
        <v>Silver</v>
      </c>
      <c r="O477" s="37">
        <v>3452</v>
      </c>
      <c r="P477" s="39">
        <v>4452</v>
      </c>
    </row>
    <row r="478" spans="1:16" x14ac:dyDescent="0.3">
      <c r="A478" s="7" t="s">
        <v>1541</v>
      </c>
      <c r="B478" s="24">
        <v>45953</v>
      </c>
      <c r="C478" s="1" t="s">
        <v>64</v>
      </c>
      <c r="D478" s="1" t="s">
        <v>2042</v>
      </c>
      <c r="E478" s="1">
        <v>9</v>
      </c>
      <c r="F478" s="1" t="str">
        <f>_xlfn.XLOOKUP(C478,CUSTOMER!$A$1:$A$501,CUSTOMER!$B$1:$B$501,,0)</f>
        <v>Divya Thakur</v>
      </c>
      <c r="G478" s="1" t="str">
        <f>_xlfn.XLOOKUP(C478,CUSTOMER!$A$1:$A$501,CUSTOMER!$E$1:$E$501,,0)</f>
        <v>customer14@example.com</v>
      </c>
      <c r="H478" s="1" t="str">
        <f>_xlfn.XLOOKUP(C478,CUSTOMER!$A$1:$A$501,CUSTOMER!$G$1:$G$501,,0)</f>
        <v>Hyderabad</v>
      </c>
      <c r="I478" s="1" t="str">
        <f>INDEX(PRODUCT!$A$1:$G$501, MATCH(ORDERS!$D15, PRODUCT!$A$1:$A$501, 0), MATCH(ORDERS!I$1, PRODUCT!$A$1:$G$1, 0))</f>
        <v>Smartwatch</v>
      </c>
      <c r="J478" s="1" t="str">
        <f>INDEX(PRODUCT!$A$1:$G$501, MATCH(ORDERS!$D15, PRODUCT!$A$1:$A$501, 0), MATCH(ORDERS!J$1, PRODUCT!$A$1:$G$1, 0))</f>
        <v>Card</v>
      </c>
      <c r="K478" s="1" t="str">
        <f>INDEX(PRODUCT!$A$1:$G$501, MATCH(ORDERS!$D15, PRODUCT!$A$1:$A$501, 0), MATCH(ORDERS!K$1, PRODUCT!$A$1:$G$1, 0))</f>
        <v>Male</v>
      </c>
      <c r="L478" s="10">
        <f>INDEX(PRODUCT!$A$1:$G$501, MATCH(ORDERS!$D15, PRODUCT!$A$1:$A$501, 0), MATCH(ORDERS!L$1, PRODUCT!$A$1:$G$1, 0))</f>
        <v>1038</v>
      </c>
      <c r="M478" s="12">
        <f t="shared" si="7"/>
        <v>9342</v>
      </c>
      <c r="N478" s="1" t="str">
        <f>_xlfn.XLOOKUP(ORDERS_TABLE[[#This Row],[CUSTOMER ID]],CUSTOMER!$A$1:$A$501,CUSTOMER!$J$1:$J$501,,0)</f>
        <v>Silver</v>
      </c>
      <c r="O478" s="37">
        <v>4075</v>
      </c>
      <c r="P478" s="39">
        <v>4081</v>
      </c>
    </row>
    <row r="479" spans="1:16" x14ac:dyDescent="0.3">
      <c r="A479" s="7" t="s">
        <v>1550</v>
      </c>
      <c r="B479" s="24">
        <v>45953</v>
      </c>
      <c r="C479" s="1" t="s">
        <v>92</v>
      </c>
      <c r="D479" s="1" t="s">
        <v>2051</v>
      </c>
      <c r="E479" s="1">
        <v>10</v>
      </c>
      <c r="F479" s="1" t="str">
        <f>_xlfn.XLOOKUP(C479,CUSTOMER!$A$1:$A$501,CUSTOMER!$B$1:$B$501,,0)</f>
        <v>Jatin Desai</v>
      </c>
      <c r="G479" s="1" t="str">
        <f>_xlfn.XLOOKUP(C479,CUSTOMER!$A$1:$A$501,CUSTOMER!$E$1:$E$501,,0)</f>
        <v>customer23@example.com</v>
      </c>
      <c r="H479" s="1" t="str">
        <f>_xlfn.XLOOKUP(C479,CUSTOMER!$A$1:$A$501,CUSTOMER!$G$1:$G$501,,0)</f>
        <v>Kolkata</v>
      </c>
      <c r="I479" s="1" t="str">
        <f>INDEX(PRODUCT!$A$1:$G$501, MATCH(ORDERS!$D24, PRODUCT!$A$1:$A$501, 0), MATCH(ORDERS!I$1, PRODUCT!$A$1:$G$1, 0))</f>
        <v>Mobile</v>
      </c>
      <c r="J479" s="1" t="str">
        <f>INDEX(PRODUCT!$A$1:$G$501, MATCH(ORDERS!$D24, PRODUCT!$A$1:$A$501, 0), MATCH(ORDERS!J$1, PRODUCT!$A$1:$G$1, 0))</f>
        <v>Card</v>
      </c>
      <c r="K479" s="1" t="str">
        <f>INDEX(PRODUCT!$A$1:$G$501, MATCH(ORDERS!$D24, PRODUCT!$A$1:$A$501, 0), MATCH(ORDERS!K$1, PRODUCT!$A$1:$G$1, 0))</f>
        <v>Male</v>
      </c>
      <c r="L479" s="10">
        <f>INDEX(PRODUCT!$A$1:$G$501, MATCH(ORDERS!$D24, PRODUCT!$A$1:$A$501, 0), MATCH(ORDERS!L$1, PRODUCT!$A$1:$G$1, 0))</f>
        <v>1169</v>
      </c>
      <c r="M479" s="12">
        <f t="shared" si="7"/>
        <v>11690</v>
      </c>
      <c r="N479" s="1" t="str">
        <f>_xlfn.XLOOKUP(ORDERS_TABLE[[#This Row],[CUSTOMER ID]],CUSTOMER!$A$1:$A$501,CUSTOMER!$J$1:$J$501,,0)</f>
        <v>Bronze</v>
      </c>
      <c r="O479" s="37">
        <v>2655</v>
      </c>
      <c r="P479" s="39">
        <v>4493</v>
      </c>
    </row>
    <row r="480" spans="1:16" x14ac:dyDescent="0.3">
      <c r="A480" s="7" t="s">
        <v>1728</v>
      </c>
      <c r="B480" s="24">
        <v>45956</v>
      </c>
      <c r="C480" s="1" t="s">
        <v>626</v>
      </c>
      <c r="D480" s="1" t="s">
        <v>2229</v>
      </c>
      <c r="E480" s="1">
        <v>7</v>
      </c>
      <c r="F480" s="1" t="str">
        <f>_xlfn.XLOOKUP(C480,CUSTOMER!$A$1:$A$501,CUSTOMER!$B$1:$B$501,,0)</f>
        <v>Rakesh Ghosh</v>
      </c>
      <c r="G480" s="1" t="str">
        <f>_xlfn.XLOOKUP(C480,CUSTOMER!$A$1:$A$501,CUSTOMER!$E$1:$E$501,,0)</f>
        <v>customer201@example.com</v>
      </c>
      <c r="H480" s="1" t="str">
        <f>_xlfn.XLOOKUP(C480,CUSTOMER!$A$1:$A$501,CUSTOMER!$G$1:$G$501,,0)</f>
        <v>Pune</v>
      </c>
      <c r="I480" s="1" t="str">
        <f>INDEX(PRODUCT!$A$1:$G$501, MATCH(ORDERS!$D202, PRODUCT!$A$1:$A$501, 0), MATCH(ORDERS!I$1, PRODUCT!$A$1:$G$1, 0))</f>
        <v>Smartwatch</v>
      </c>
      <c r="J480" s="1" t="str">
        <f>INDEX(PRODUCT!$A$1:$G$501, MATCH(ORDERS!$D202, PRODUCT!$A$1:$A$501, 0), MATCH(ORDERS!J$1, PRODUCT!$A$1:$G$1, 0))</f>
        <v>Card</v>
      </c>
      <c r="K480" s="1" t="str">
        <f>INDEX(PRODUCT!$A$1:$G$501, MATCH(ORDERS!$D202, PRODUCT!$A$1:$A$501, 0), MATCH(ORDERS!K$1, PRODUCT!$A$1:$G$1, 0))</f>
        <v>Male</v>
      </c>
      <c r="L480" s="10">
        <f>INDEX(PRODUCT!$A$1:$G$501, MATCH(ORDERS!$D202, PRODUCT!$A$1:$A$501, 0), MATCH(ORDERS!L$1, PRODUCT!$A$1:$G$1, 0))</f>
        <v>591</v>
      </c>
      <c r="M480" s="12">
        <f t="shared" si="7"/>
        <v>4137</v>
      </c>
      <c r="N480" s="1" t="str">
        <f>_xlfn.XLOOKUP(ORDERS_TABLE[[#This Row],[CUSTOMER ID]],CUSTOMER!$A$1:$A$501,CUSTOMER!$J$1:$J$501,,0)</f>
        <v>Gold</v>
      </c>
      <c r="O480" s="37">
        <v>2600</v>
      </c>
      <c r="P480" s="39">
        <v>4247</v>
      </c>
    </row>
    <row r="481" spans="1:16" x14ac:dyDescent="0.3">
      <c r="A481" s="7" t="s">
        <v>1839</v>
      </c>
      <c r="B481" s="24">
        <v>45960</v>
      </c>
      <c r="C481" s="1" t="s">
        <v>959</v>
      </c>
      <c r="D481" s="1" t="s">
        <v>2340</v>
      </c>
      <c r="E481" s="1">
        <v>6</v>
      </c>
      <c r="F481" s="1" t="str">
        <f>_xlfn.XLOOKUP(C481,CUSTOMER!$A$1:$A$501,CUSTOMER!$B$1:$B$501,,0)</f>
        <v>Gauri Dua</v>
      </c>
      <c r="G481" s="1" t="str">
        <f>_xlfn.XLOOKUP(C481,CUSTOMER!$A$1:$A$501,CUSTOMER!$E$1:$E$501,,0)</f>
        <v>customer312@example.com</v>
      </c>
      <c r="H481" s="1" t="str">
        <f>_xlfn.XLOOKUP(C481,CUSTOMER!$A$1:$A$501,CUSTOMER!$G$1:$G$501,,0)</f>
        <v>Bangalore</v>
      </c>
      <c r="I481" s="1" t="str">
        <f>INDEX(PRODUCT!$A$1:$G$501, MATCH(ORDERS!$D313, PRODUCT!$A$1:$A$501, 0), MATCH(ORDERS!I$1, PRODUCT!$A$1:$G$1, 0))</f>
        <v>Headphones</v>
      </c>
      <c r="J481" s="1" t="str">
        <f>INDEX(PRODUCT!$A$1:$G$501, MATCH(ORDERS!$D313, PRODUCT!$A$1:$A$501, 0), MATCH(ORDERS!J$1, PRODUCT!$A$1:$G$1, 0))</f>
        <v>Card</v>
      </c>
      <c r="K481" s="1" t="str">
        <f>INDEX(PRODUCT!$A$1:$G$501, MATCH(ORDERS!$D313, PRODUCT!$A$1:$A$501, 0), MATCH(ORDERS!K$1, PRODUCT!$A$1:$G$1, 0))</f>
        <v>Female</v>
      </c>
      <c r="L481" s="10">
        <f>INDEX(PRODUCT!$A$1:$G$501, MATCH(ORDERS!$D313, PRODUCT!$A$1:$A$501, 0), MATCH(ORDERS!L$1, PRODUCT!$A$1:$G$1, 0))</f>
        <v>287</v>
      </c>
      <c r="M481" s="12">
        <f t="shared" si="7"/>
        <v>1722</v>
      </c>
      <c r="N481" s="1" t="str">
        <f>_xlfn.XLOOKUP(ORDERS_TABLE[[#This Row],[CUSTOMER ID]],CUSTOMER!$A$1:$A$501,CUSTOMER!$J$1:$J$501,,0)</f>
        <v>Bronze</v>
      </c>
      <c r="O481" s="37">
        <v>3375</v>
      </c>
      <c r="P481" s="39">
        <v>4095</v>
      </c>
    </row>
    <row r="482" spans="1:16" x14ac:dyDescent="0.3">
      <c r="A482" s="7" t="s">
        <v>1663</v>
      </c>
      <c r="B482" s="24">
        <v>45964</v>
      </c>
      <c r="C482" s="1" t="s">
        <v>431</v>
      </c>
      <c r="D482" s="1" t="s">
        <v>2164</v>
      </c>
      <c r="E482" s="1">
        <v>9</v>
      </c>
      <c r="F482" s="1" t="str">
        <f>_xlfn.XLOOKUP(C482,CUSTOMER!$A$1:$A$501,CUSTOMER!$B$1:$B$501,,0)</f>
        <v>Sana Pathak</v>
      </c>
      <c r="G482" s="1" t="str">
        <f>_xlfn.XLOOKUP(C482,CUSTOMER!$A$1:$A$501,CUSTOMER!$E$1:$E$501,,0)</f>
        <v>customer136@example.com</v>
      </c>
      <c r="H482" s="1" t="str">
        <f>_xlfn.XLOOKUP(C482,CUSTOMER!$A$1:$A$501,CUSTOMER!$G$1:$G$501,,0)</f>
        <v>Bangalore</v>
      </c>
      <c r="I482" s="1" t="str">
        <f>INDEX(PRODUCT!$A$1:$G$501, MATCH(ORDERS!$D137, PRODUCT!$A$1:$A$501, 0), MATCH(ORDERS!I$1, PRODUCT!$A$1:$G$1, 0))</f>
        <v>Mobile</v>
      </c>
      <c r="J482" s="1" t="str">
        <f>INDEX(PRODUCT!$A$1:$G$501, MATCH(ORDERS!$D137, PRODUCT!$A$1:$A$501, 0), MATCH(ORDERS!J$1, PRODUCT!$A$1:$G$1, 0))</f>
        <v>Card</v>
      </c>
      <c r="K482" s="1" t="str">
        <f>INDEX(PRODUCT!$A$1:$G$501, MATCH(ORDERS!$D137, PRODUCT!$A$1:$A$501, 0), MATCH(ORDERS!K$1, PRODUCT!$A$1:$G$1, 0))</f>
        <v>Male</v>
      </c>
      <c r="L482" s="10">
        <f>INDEX(PRODUCT!$A$1:$G$501, MATCH(ORDERS!$D137, PRODUCT!$A$1:$A$501, 0), MATCH(ORDERS!L$1, PRODUCT!$A$1:$G$1, 0))</f>
        <v>1899</v>
      </c>
      <c r="M482" s="12">
        <f t="shared" si="7"/>
        <v>17091</v>
      </c>
      <c r="N482" s="1" t="str">
        <f>_xlfn.XLOOKUP(ORDERS_TABLE[[#This Row],[CUSTOMER ID]],CUSTOMER!$A$1:$A$501,CUSTOMER!$J$1:$J$501,,0)</f>
        <v>Silver</v>
      </c>
      <c r="O482" s="37">
        <v>4801</v>
      </c>
      <c r="P482" s="39">
        <v>4343</v>
      </c>
    </row>
    <row r="483" spans="1:16" x14ac:dyDescent="0.3">
      <c r="A483" s="7" t="s">
        <v>1661</v>
      </c>
      <c r="B483" s="24">
        <v>45967</v>
      </c>
      <c r="C483" s="1" t="s">
        <v>425</v>
      </c>
      <c r="D483" s="1" t="s">
        <v>2162</v>
      </c>
      <c r="E483" s="1">
        <v>7</v>
      </c>
      <c r="F483" s="1" t="str">
        <f>_xlfn.XLOOKUP(C483,CUSTOMER!$A$1:$A$501,CUSTOMER!$B$1:$B$501,,0)</f>
        <v>Zubin Rajput</v>
      </c>
      <c r="G483" s="1" t="str">
        <f>_xlfn.XLOOKUP(C483,CUSTOMER!$A$1:$A$501,CUSTOMER!$E$1:$E$501,,0)</f>
        <v>customer134@example.com</v>
      </c>
      <c r="H483" s="1" t="str">
        <f>_xlfn.XLOOKUP(C483,CUSTOMER!$A$1:$A$501,CUSTOMER!$G$1:$G$501,,0)</f>
        <v>Bangalore</v>
      </c>
      <c r="I483" s="1" t="str">
        <f>INDEX(PRODUCT!$A$1:$G$501, MATCH(ORDERS!$D135, PRODUCT!$A$1:$A$501, 0), MATCH(ORDERS!I$1, PRODUCT!$A$1:$G$1, 0))</f>
        <v>Tablet</v>
      </c>
      <c r="J483" s="1" t="str">
        <f>INDEX(PRODUCT!$A$1:$G$501, MATCH(ORDERS!$D135, PRODUCT!$A$1:$A$501, 0), MATCH(ORDERS!J$1, PRODUCT!$A$1:$G$1, 0))</f>
        <v>Card</v>
      </c>
      <c r="K483" s="1" t="str">
        <f>INDEX(PRODUCT!$A$1:$G$501, MATCH(ORDERS!$D135, PRODUCT!$A$1:$A$501, 0), MATCH(ORDERS!K$1, PRODUCT!$A$1:$G$1, 0))</f>
        <v>Female</v>
      </c>
      <c r="L483" s="10">
        <f>INDEX(PRODUCT!$A$1:$G$501, MATCH(ORDERS!$D135, PRODUCT!$A$1:$A$501, 0), MATCH(ORDERS!L$1, PRODUCT!$A$1:$G$1, 0))</f>
        <v>924</v>
      </c>
      <c r="M483" s="12">
        <f t="shared" si="7"/>
        <v>6468</v>
      </c>
      <c r="N483" s="1" t="str">
        <f>_xlfn.XLOOKUP(ORDERS_TABLE[[#This Row],[CUSTOMER ID]],CUSTOMER!$A$1:$A$501,CUSTOMER!$J$1:$J$501,,0)</f>
        <v>Bronze</v>
      </c>
      <c r="O483" s="37">
        <v>4190</v>
      </c>
      <c r="P483" s="39">
        <v>4424</v>
      </c>
    </row>
    <row r="484" spans="1:16" x14ac:dyDescent="0.3">
      <c r="A484" s="7" t="s">
        <v>1868</v>
      </c>
      <c r="B484" s="24">
        <v>45968</v>
      </c>
      <c r="C484" s="1" t="s">
        <v>1046</v>
      </c>
      <c r="D484" s="1" t="s">
        <v>2369</v>
      </c>
      <c r="E484" s="1">
        <v>7</v>
      </c>
      <c r="F484" s="1" t="str">
        <f>_xlfn.XLOOKUP(C484,CUSTOMER!$A$1:$A$501,CUSTOMER!$B$1:$B$501,,0)</f>
        <v>Aditya Choudhary</v>
      </c>
      <c r="G484" s="1" t="str">
        <f>_xlfn.XLOOKUP(C484,CUSTOMER!$A$1:$A$501,CUSTOMER!$E$1:$E$501,,0)</f>
        <v>customer341@example.com</v>
      </c>
      <c r="H484" s="1" t="str">
        <f>_xlfn.XLOOKUP(C484,CUSTOMER!$A$1:$A$501,CUSTOMER!$G$1:$G$501,,0)</f>
        <v>Bangalore</v>
      </c>
      <c r="I484" s="1" t="str">
        <f>INDEX(PRODUCT!$A$1:$G$501, MATCH(ORDERS!$D342, PRODUCT!$A$1:$A$501, 0), MATCH(ORDERS!I$1, PRODUCT!$A$1:$G$1, 0))</f>
        <v>Mobile</v>
      </c>
      <c r="J484" s="1" t="str">
        <f>INDEX(PRODUCT!$A$1:$G$501, MATCH(ORDERS!$D342, PRODUCT!$A$1:$A$501, 0), MATCH(ORDERS!J$1, PRODUCT!$A$1:$G$1, 0))</f>
        <v>NetBanking</v>
      </c>
      <c r="K484" s="1" t="str">
        <f>INDEX(PRODUCT!$A$1:$G$501, MATCH(ORDERS!$D342, PRODUCT!$A$1:$A$501, 0), MATCH(ORDERS!K$1, PRODUCT!$A$1:$G$1, 0))</f>
        <v>Female</v>
      </c>
      <c r="L484" s="10">
        <f>INDEX(PRODUCT!$A$1:$G$501, MATCH(ORDERS!$D342, PRODUCT!$A$1:$A$501, 0), MATCH(ORDERS!L$1, PRODUCT!$A$1:$G$1, 0))</f>
        <v>925</v>
      </c>
      <c r="M484" s="12">
        <f t="shared" si="7"/>
        <v>6475</v>
      </c>
      <c r="N484" s="1" t="str">
        <f>_xlfn.XLOOKUP(ORDERS_TABLE[[#This Row],[CUSTOMER ID]],CUSTOMER!$A$1:$A$501,CUSTOMER!$J$1:$J$501,,0)</f>
        <v>Gold</v>
      </c>
      <c r="O484" s="37">
        <v>4947</v>
      </c>
      <c r="P484" s="39">
        <v>4107</v>
      </c>
    </row>
    <row r="485" spans="1:16" x14ac:dyDescent="0.3">
      <c r="A485" s="7" t="s">
        <v>1787</v>
      </c>
      <c r="B485" s="24">
        <v>45969</v>
      </c>
      <c r="C485" s="1" t="s">
        <v>803</v>
      </c>
      <c r="D485" s="1" t="s">
        <v>2288</v>
      </c>
      <c r="E485" s="1">
        <v>4</v>
      </c>
      <c r="F485" s="1" t="str">
        <f>_xlfn.XLOOKUP(C485,CUSTOMER!$A$1:$A$501,CUSTOMER!$B$1:$B$501,,0)</f>
        <v>Raman Rana</v>
      </c>
      <c r="G485" s="1" t="str">
        <f>_xlfn.XLOOKUP(C485,CUSTOMER!$A$1:$A$501,CUSTOMER!$E$1:$E$501,,0)</f>
        <v>customer260@example.com</v>
      </c>
      <c r="H485" s="1" t="str">
        <f>_xlfn.XLOOKUP(C485,CUSTOMER!$A$1:$A$501,CUSTOMER!$G$1:$G$501,,0)</f>
        <v>Hyderabad</v>
      </c>
      <c r="I485" s="1" t="str">
        <f>INDEX(PRODUCT!$A$1:$G$501, MATCH(ORDERS!$D261, PRODUCT!$A$1:$A$501, 0), MATCH(ORDERS!I$1, PRODUCT!$A$1:$G$1, 0))</f>
        <v>Mobile</v>
      </c>
      <c r="J485" s="1" t="str">
        <f>INDEX(PRODUCT!$A$1:$G$501, MATCH(ORDERS!$D261, PRODUCT!$A$1:$A$501, 0), MATCH(ORDERS!J$1, PRODUCT!$A$1:$G$1, 0))</f>
        <v>NetBanking</v>
      </c>
      <c r="K485" s="1" t="str">
        <f>INDEX(PRODUCT!$A$1:$G$501, MATCH(ORDERS!$D261, PRODUCT!$A$1:$A$501, 0), MATCH(ORDERS!K$1, PRODUCT!$A$1:$G$1, 0))</f>
        <v>Male</v>
      </c>
      <c r="L485" s="10">
        <f>INDEX(PRODUCT!$A$1:$G$501, MATCH(ORDERS!$D261, PRODUCT!$A$1:$A$501, 0), MATCH(ORDERS!L$1, PRODUCT!$A$1:$G$1, 0))</f>
        <v>1467</v>
      </c>
      <c r="M485" s="12">
        <f t="shared" si="7"/>
        <v>5868</v>
      </c>
      <c r="N485" s="1" t="str">
        <f>_xlfn.XLOOKUP(ORDERS_TABLE[[#This Row],[CUSTOMER ID]],CUSTOMER!$A$1:$A$501,CUSTOMER!$J$1:$J$501,,0)</f>
        <v>Silver</v>
      </c>
      <c r="O485" s="37">
        <v>4877</v>
      </c>
      <c r="P485" s="39">
        <v>4105</v>
      </c>
    </row>
    <row r="486" spans="1:16" x14ac:dyDescent="0.3">
      <c r="A486" s="7" t="s">
        <v>1683</v>
      </c>
      <c r="B486" s="24">
        <v>45972</v>
      </c>
      <c r="C486" s="1" t="s">
        <v>491</v>
      </c>
      <c r="D486" s="1" t="s">
        <v>2184</v>
      </c>
      <c r="E486" s="1">
        <v>4</v>
      </c>
      <c r="F486" s="1" t="str">
        <f>_xlfn.XLOOKUP(C486,CUSTOMER!$A$1:$A$501,CUSTOMER!$B$1:$B$501,,0)</f>
        <v>Sonal Kulkarni</v>
      </c>
      <c r="G486" s="1" t="str">
        <f>_xlfn.XLOOKUP(C486,CUSTOMER!$A$1:$A$501,CUSTOMER!$E$1:$E$501,,0)</f>
        <v>customer156@example.com</v>
      </c>
      <c r="H486" s="1" t="str">
        <f>_xlfn.XLOOKUP(C486,CUSTOMER!$A$1:$A$501,CUSTOMER!$G$1:$G$501,,0)</f>
        <v>Delhi</v>
      </c>
      <c r="I486" s="1" t="str">
        <f>INDEX(PRODUCT!$A$1:$G$501, MATCH(ORDERS!$D157, PRODUCT!$A$1:$A$501, 0), MATCH(ORDERS!I$1, PRODUCT!$A$1:$G$1, 0))</f>
        <v>Headphones</v>
      </c>
      <c r="J486" s="1" t="str">
        <f>INDEX(PRODUCT!$A$1:$G$501, MATCH(ORDERS!$D157, PRODUCT!$A$1:$A$501, 0), MATCH(ORDERS!J$1, PRODUCT!$A$1:$G$1, 0))</f>
        <v>NetBanking</v>
      </c>
      <c r="K486" s="1" t="str">
        <f>INDEX(PRODUCT!$A$1:$G$501, MATCH(ORDERS!$D157, PRODUCT!$A$1:$A$501, 0), MATCH(ORDERS!K$1, PRODUCT!$A$1:$G$1, 0))</f>
        <v>Male</v>
      </c>
      <c r="L486" s="10">
        <f>INDEX(PRODUCT!$A$1:$G$501, MATCH(ORDERS!$D157, PRODUCT!$A$1:$A$501, 0), MATCH(ORDERS!L$1, PRODUCT!$A$1:$G$1, 0))</f>
        <v>993</v>
      </c>
      <c r="M486" s="12">
        <f t="shared" si="7"/>
        <v>3972</v>
      </c>
      <c r="N486" s="1" t="str">
        <f>_xlfn.XLOOKUP(ORDERS_TABLE[[#This Row],[CUSTOMER ID]],CUSTOMER!$A$1:$A$501,CUSTOMER!$J$1:$J$501,,0)</f>
        <v>Bronze</v>
      </c>
      <c r="O486" s="37">
        <v>3514</v>
      </c>
      <c r="P486" s="39">
        <v>4030</v>
      </c>
    </row>
    <row r="487" spans="1:16" x14ac:dyDescent="0.3">
      <c r="A487" s="7" t="s">
        <v>1634</v>
      </c>
      <c r="B487" s="24">
        <v>45974</v>
      </c>
      <c r="C487" s="1" t="s">
        <v>344</v>
      </c>
      <c r="D487" s="1" t="s">
        <v>2135</v>
      </c>
      <c r="E487" s="1">
        <v>4</v>
      </c>
      <c r="F487" s="1" t="str">
        <f>_xlfn.XLOOKUP(C487,CUSTOMER!$A$1:$A$501,CUSTOMER!$B$1:$B$501,,0)</f>
        <v>Ashish Vyas</v>
      </c>
      <c r="G487" s="1" t="str">
        <f>_xlfn.XLOOKUP(C487,CUSTOMER!$A$1:$A$501,CUSTOMER!$E$1:$E$501,,0)</f>
        <v>customer107@example.com</v>
      </c>
      <c r="H487" s="1" t="str">
        <f>_xlfn.XLOOKUP(C487,CUSTOMER!$A$1:$A$501,CUSTOMER!$G$1:$G$501,,0)</f>
        <v>Chennai</v>
      </c>
      <c r="I487" s="1" t="str">
        <f>INDEX(PRODUCT!$A$1:$G$501, MATCH(ORDERS!$D108, PRODUCT!$A$1:$A$501, 0), MATCH(ORDERS!I$1, PRODUCT!$A$1:$G$1, 0))</f>
        <v>Smartwatch</v>
      </c>
      <c r="J487" s="1" t="str">
        <f>INDEX(PRODUCT!$A$1:$G$501, MATCH(ORDERS!$D108, PRODUCT!$A$1:$A$501, 0), MATCH(ORDERS!J$1, PRODUCT!$A$1:$G$1, 0))</f>
        <v>Card</v>
      </c>
      <c r="K487" s="1" t="str">
        <f>INDEX(PRODUCT!$A$1:$G$501, MATCH(ORDERS!$D108, PRODUCT!$A$1:$A$501, 0), MATCH(ORDERS!K$1, PRODUCT!$A$1:$G$1, 0))</f>
        <v>Female</v>
      </c>
      <c r="L487" s="10">
        <f>INDEX(PRODUCT!$A$1:$G$501, MATCH(ORDERS!$D108, PRODUCT!$A$1:$A$501, 0), MATCH(ORDERS!L$1, PRODUCT!$A$1:$G$1, 0))</f>
        <v>1412</v>
      </c>
      <c r="M487" s="12">
        <f t="shared" si="7"/>
        <v>5648</v>
      </c>
      <c r="N487" s="1" t="str">
        <f>_xlfn.XLOOKUP(ORDERS_TABLE[[#This Row],[CUSTOMER ID]],CUSTOMER!$A$1:$A$501,CUSTOMER!$J$1:$J$501,,0)</f>
        <v>Silver</v>
      </c>
      <c r="O487" s="37">
        <v>3544</v>
      </c>
      <c r="P487" s="39">
        <v>4212</v>
      </c>
    </row>
    <row r="488" spans="1:16" x14ac:dyDescent="0.3">
      <c r="A488" s="7" t="s">
        <v>1780</v>
      </c>
      <c r="B488" s="24">
        <v>45974</v>
      </c>
      <c r="C488" s="1" t="s">
        <v>782</v>
      </c>
      <c r="D488" s="1" t="s">
        <v>2281</v>
      </c>
      <c r="E488" s="1">
        <v>7</v>
      </c>
      <c r="F488" s="1" t="str">
        <f>_xlfn.XLOOKUP(C488,CUSTOMER!$A$1:$A$501,CUSTOMER!$B$1:$B$501,,0)</f>
        <v>Ashish Balakrishnan</v>
      </c>
      <c r="G488" s="1" t="str">
        <f>_xlfn.XLOOKUP(C488,CUSTOMER!$A$1:$A$501,CUSTOMER!$E$1:$E$501,,0)</f>
        <v>customer253@example.com</v>
      </c>
      <c r="H488" s="1" t="str">
        <f>_xlfn.XLOOKUP(C488,CUSTOMER!$A$1:$A$501,CUSTOMER!$G$1:$G$501,,0)</f>
        <v>Delhi</v>
      </c>
      <c r="I488" s="1" t="str">
        <f>INDEX(PRODUCT!$A$1:$G$501, MATCH(ORDERS!$D254, PRODUCT!$A$1:$A$501, 0), MATCH(ORDERS!I$1, PRODUCT!$A$1:$G$1, 0))</f>
        <v>Tablet</v>
      </c>
      <c r="J488" s="1" t="str">
        <f>INDEX(PRODUCT!$A$1:$G$501, MATCH(ORDERS!$D254, PRODUCT!$A$1:$A$501, 0), MATCH(ORDERS!J$1, PRODUCT!$A$1:$G$1, 0))</f>
        <v>UPI</v>
      </c>
      <c r="K488" s="1" t="str">
        <f>INDEX(PRODUCT!$A$1:$G$501, MATCH(ORDERS!$D254, PRODUCT!$A$1:$A$501, 0), MATCH(ORDERS!K$1, PRODUCT!$A$1:$G$1, 0))</f>
        <v>Female</v>
      </c>
      <c r="L488" s="10">
        <f>INDEX(PRODUCT!$A$1:$G$501, MATCH(ORDERS!$D254, PRODUCT!$A$1:$A$501, 0), MATCH(ORDERS!L$1, PRODUCT!$A$1:$G$1, 0))</f>
        <v>1087</v>
      </c>
      <c r="M488" s="12">
        <f t="shared" si="7"/>
        <v>7609</v>
      </c>
      <c r="N488" s="1" t="str">
        <f>_xlfn.XLOOKUP(ORDERS_TABLE[[#This Row],[CUSTOMER ID]],CUSTOMER!$A$1:$A$501,CUSTOMER!$J$1:$J$501,,0)</f>
        <v>Silver</v>
      </c>
      <c r="O488" s="37">
        <v>2508</v>
      </c>
      <c r="P488" s="39">
        <v>4229</v>
      </c>
    </row>
    <row r="489" spans="1:16" x14ac:dyDescent="0.3">
      <c r="A489" s="7" t="s">
        <v>1655</v>
      </c>
      <c r="B489" s="24">
        <v>45975</v>
      </c>
      <c r="C489" s="1" t="s">
        <v>407</v>
      </c>
      <c r="D489" s="1" t="s">
        <v>2156</v>
      </c>
      <c r="E489" s="1">
        <v>7</v>
      </c>
      <c r="F489" s="1" t="str">
        <f>_xlfn.XLOOKUP(C489,CUSTOMER!$A$1:$A$501,CUSTOMER!$B$1:$B$501,,0)</f>
        <v>Sandhya Basu</v>
      </c>
      <c r="G489" s="1" t="str">
        <f>_xlfn.XLOOKUP(C489,CUSTOMER!$A$1:$A$501,CUSTOMER!$E$1:$E$501,,0)</f>
        <v>customer128@example.com</v>
      </c>
      <c r="H489" s="1" t="str">
        <f>_xlfn.XLOOKUP(C489,CUSTOMER!$A$1:$A$501,CUSTOMER!$G$1:$G$501,,0)</f>
        <v>Delhi</v>
      </c>
      <c r="I489" s="1" t="str">
        <f>INDEX(PRODUCT!$A$1:$G$501, MATCH(ORDERS!$D129, PRODUCT!$A$1:$A$501, 0), MATCH(ORDERS!I$1, PRODUCT!$A$1:$G$1, 0))</f>
        <v>Headphones</v>
      </c>
      <c r="J489" s="1" t="str">
        <f>INDEX(PRODUCT!$A$1:$G$501, MATCH(ORDERS!$D129, PRODUCT!$A$1:$A$501, 0), MATCH(ORDERS!J$1, PRODUCT!$A$1:$G$1, 0))</f>
        <v>NetBanking</v>
      </c>
      <c r="K489" s="1" t="str">
        <f>INDEX(PRODUCT!$A$1:$G$501, MATCH(ORDERS!$D129, PRODUCT!$A$1:$A$501, 0), MATCH(ORDERS!K$1, PRODUCT!$A$1:$G$1, 0))</f>
        <v>Female</v>
      </c>
      <c r="L489" s="10">
        <f>INDEX(PRODUCT!$A$1:$G$501, MATCH(ORDERS!$D129, PRODUCT!$A$1:$A$501, 0), MATCH(ORDERS!L$1, PRODUCT!$A$1:$G$1, 0))</f>
        <v>1381</v>
      </c>
      <c r="M489" s="12">
        <f t="shared" si="7"/>
        <v>9667</v>
      </c>
      <c r="N489" s="1" t="str">
        <f>_xlfn.XLOOKUP(ORDERS_TABLE[[#This Row],[CUSTOMER ID]],CUSTOMER!$A$1:$A$501,CUSTOMER!$J$1:$J$501,,0)</f>
        <v>Gold</v>
      </c>
      <c r="O489" s="37">
        <v>4484</v>
      </c>
      <c r="P489" s="39">
        <v>4137</v>
      </c>
    </row>
    <row r="490" spans="1:16" x14ac:dyDescent="0.3">
      <c r="A490" s="7" t="s">
        <v>1997</v>
      </c>
      <c r="B490" s="24">
        <v>45977</v>
      </c>
      <c r="C490" s="1" t="s">
        <v>1433</v>
      </c>
      <c r="D490" s="1" t="s">
        <v>2498</v>
      </c>
      <c r="E490" s="1">
        <v>10</v>
      </c>
      <c r="F490" s="1" t="str">
        <f>_xlfn.XLOOKUP(C490,CUSTOMER!$A$1:$A$501,CUSTOMER!$B$1:$B$501,,0)</f>
        <v>Omkar Datta</v>
      </c>
      <c r="G490" s="1" t="str">
        <f>_xlfn.XLOOKUP(C490,CUSTOMER!$A$1:$A$501,CUSTOMER!$E$1:$E$501,,0)</f>
        <v>customer470@example.com</v>
      </c>
      <c r="H490" s="1" t="str">
        <f>_xlfn.XLOOKUP(C490,CUSTOMER!$A$1:$A$501,CUSTOMER!$G$1:$G$501,,0)</f>
        <v>Kolkata</v>
      </c>
      <c r="I490" s="1" t="str">
        <f>INDEX(PRODUCT!$A$1:$G$501, MATCH(ORDERS!$D471, PRODUCT!$A$1:$A$501, 0), MATCH(ORDERS!I$1, PRODUCT!$A$1:$G$1, 0))</f>
        <v>Headphones</v>
      </c>
      <c r="J490" s="1" t="str">
        <f>INDEX(PRODUCT!$A$1:$G$501, MATCH(ORDERS!$D471, PRODUCT!$A$1:$A$501, 0), MATCH(ORDERS!J$1, PRODUCT!$A$1:$G$1, 0))</f>
        <v>Card</v>
      </c>
      <c r="K490" s="1" t="str">
        <f>INDEX(PRODUCT!$A$1:$G$501, MATCH(ORDERS!$D471, PRODUCT!$A$1:$A$501, 0), MATCH(ORDERS!K$1, PRODUCT!$A$1:$G$1, 0))</f>
        <v>Male</v>
      </c>
      <c r="L490" s="10">
        <f>INDEX(PRODUCT!$A$1:$G$501, MATCH(ORDERS!$D471, PRODUCT!$A$1:$A$501, 0), MATCH(ORDERS!L$1, PRODUCT!$A$1:$G$1, 0))</f>
        <v>1253</v>
      </c>
      <c r="M490" s="12">
        <f t="shared" si="7"/>
        <v>12530</v>
      </c>
      <c r="N490" s="1" t="str">
        <f>_xlfn.XLOOKUP(ORDERS_TABLE[[#This Row],[CUSTOMER ID]],CUSTOMER!$A$1:$A$501,CUSTOMER!$J$1:$J$501,,0)</f>
        <v>Gold</v>
      </c>
      <c r="O490" s="37">
        <v>2865</v>
      </c>
      <c r="P490" s="39">
        <v>4083</v>
      </c>
    </row>
    <row r="491" spans="1:16" x14ac:dyDescent="0.3">
      <c r="A491" s="7" t="s">
        <v>1712</v>
      </c>
      <c r="B491" s="24">
        <v>45981</v>
      </c>
      <c r="C491" s="1" t="s">
        <v>578</v>
      </c>
      <c r="D491" s="1" t="s">
        <v>2213</v>
      </c>
      <c r="E491" s="1">
        <v>9</v>
      </c>
      <c r="F491" s="1" t="str">
        <f>_xlfn.XLOOKUP(C491,CUSTOMER!$A$1:$A$501,CUSTOMER!$B$1:$B$501,,0)</f>
        <v>Jahnvi Prasad</v>
      </c>
      <c r="G491" s="1" t="str">
        <f>_xlfn.XLOOKUP(C491,CUSTOMER!$A$1:$A$501,CUSTOMER!$E$1:$E$501,,0)</f>
        <v>customer185@example.com</v>
      </c>
      <c r="H491" s="1" t="str">
        <f>_xlfn.XLOOKUP(C491,CUSTOMER!$A$1:$A$501,CUSTOMER!$G$1:$G$501,,0)</f>
        <v>Chennai</v>
      </c>
      <c r="I491" s="1" t="str">
        <f>INDEX(PRODUCT!$A$1:$G$501, MATCH(ORDERS!$D186, PRODUCT!$A$1:$A$501, 0), MATCH(ORDERS!I$1, PRODUCT!$A$1:$G$1, 0))</f>
        <v>Tablet</v>
      </c>
      <c r="J491" s="1" t="str">
        <f>INDEX(PRODUCT!$A$1:$G$501, MATCH(ORDERS!$D186, PRODUCT!$A$1:$A$501, 0), MATCH(ORDERS!J$1, PRODUCT!$A$1:$G$1, 0))</f>
        <v>Card</v>
      </c>
      <c r="K491" s="1" t="str">
        <f>INDEX(PRODUCT!$A$1:$G$501, MATCH(ORDERS!$D186, PRODUCT!$A$1:$A$501, 0), MATCH(ORDERS!K$1, PRODUCT!$A$1:$G$1, 0))</f>
        <v>Female</v>
      </c>
      <c r="L491" s="10">
        <f>INDEX(PRODUCT!$A$1:$G$501, MATCH(ORDERS!$D186, PRODUCT!$A$1:$A$501, 0), MATCH(ORDERS!L$1, PRODUCT!$A$1:$G$1, 0))</f>
        <v>201</v>
      </c>
      <c r="M491" s="12">
        <f t="shared" si="7"/>
        <v>1809</v>
      </c>
      <c r="N491" s="1" t="str">
        <f>_xlfn.XLOOKUP(ORDERS_TABLE[[#This Row],[CUSTOMER ID]],CUSTOMER!$A$1:$A$501,CUSTOMER!$J$1:$J$501,,0)</f>
        <v>Bronze</v>
      </c>
      <c r="O491" s="37">
        <v>3383</v>
      </c>
      <c r="P491" s="39">
        <v>4213</v>
      </c>
    </row>
    <row r="492" spans="1:16" x14ac:dyDescent="0.3">
      <c r="A492" s="7" t="s">
        <v>1563</v>
      </c>
      <c r="B492" s="24">
        <v>45984</v>
      </c>
      <c r="C492" s="1" t="s">
        <v>131</v>
      </c>
      <c r="D492" s="1" t="s">
        <v>2064</v>
      </c>
      <c r="E492" s="1">
        <v>5</v>
      </c>
      <c r="F492" s="1" t="str">
        <f>_xlfn.XLOOKUP(C492,CUSTOMER!$A$1:$A$501,CUSTOMER!$B$1:$B$501,,0)</f>
        <v>Sumit Murthy</v>
      </c>
      <c r="G492" s="1" t="str">
        <f>_xlfn.XLOOKUP(C492,CUSTOMER!$A$1:$A$501,CUSTOMER!$E$1:$E$501,,0)</f>
        <v>customer36@example.com</v>
      </c>
      <c r="H492" s="1" t="str">
        <f>_xlfn.XLOOKUP(C492,CUSTOMER!$A$1:$A$501,CUSTOMER!$G$1:$G$501,,0)</f>
        <v>Hyderabad</v>
      </c>
      <c r="I492" s="1" t="str">
        <f>INDEX(PRODUCT!$A$1:$G$501, MATCH(ORDERS!$D37, PRODUCT!$A$1:$A$501, 0), MATCH(ORDERS!I$1, PRODUCT!$A$1:$G$1, 0))</f>
        <v>Laptop</v>
      </c>
      <c r="J492" s="1" t="str">
        <f>INDEX(PRODUCT!$A$1:$G$501, MATCH(ORDERS!$D37, PRODUCT!$A$1:$A$501, 0), MATCH(ORDERS!J$1, PRODUCT!$A$1:$G$1, 0))</f>
        <v>Cash</v>
      </c>
      <c r="K492" s="1" t="str">
        <f>INDEX(PRODUCT!$A$1:$G$501, MATCH(ORDERS!$D37, PRODUCT!$A$1:$A$501, 0), MATCH(ORDERS!K$1, PRODUCT!$A$1:$G$1, 0))</f>
        <v>Female</v>
      </c>
      <c r="L492" s="10">
        <f>INDEX(PRODUCT!$A$1:$G$501, MATCH(ORDERS!$D37, PRODUCT!$A$1:$A$501, 0), MATCH(ORDERS!L$1, PRODUCT!$A$1:$G$1, 0))</f>
        <v>1648</v>
      </c>
      <c r="M492" s="12">
        <f t="shared" si="7"/>
        <v>8240</v>
      </c>
      <c r="N492" s="1" t="str">
        <f>_xlfn.XLOOKUP(ORDERS_TABLE[[#This Row],[CUSTOMER ID]],CUSTOMER!$A$1:$A$501,CUSTOMER!$J$1:$J$501,,0)</f>
        <v>Gold</v>
      </c>
      <c r="O492" s="37">
        <v>4085</v>
      </c>
      <c r="P492" s="39">
        <v>4399</v>
      </c>
    </row>
    <row r="493" spans="1:16" x14ac:dyDescent="0.3">
      <c r="A493" s="7" t="s">
        <v>1578</v>
      </c>
      <c r="B493" s="24">
        <v>45989</v>
      </c>
      <c r="C493" s="1" t="s">
        <v>176</v>
      </c>
      <c r="D493" s="1" t="s">
        <v>2079</v>
      </c>
      <c r="E493" s="1">
        <v>8</v>
      </c>
      <c r="F493" s="1" t="str">
        <f>_xlfn.XLOOKUP(C493,CUSTOMER!$A$1:$A$501,CUSTOMER!$B$1:$B$501,,0)</f>
        <v>Diya Rana</v>
      </c>
      <c r="G493" s="1" t="str">
        <f>_xlfn.XLOOKUP(C493,CUSTOMER!$A$1:$A$501,CUSTOMER!$E$1:$E$501,,0)</f>
        <v>customer51@example.com</v>
      </c>
      <c r="H493" s="1" t="str">
        <f>_xlfn.XLOOKUP(C493,CUSTOMER!$A$1:$A$501,CUSTOMER!$G$1:$G$501,,0)</f>
        <v>Kolkata</v>
      </c>
      <c r="I493" s="1" t="str">
        <f>INDEX(PRODUCT!$A$1:$G$501, MATCH(ORDERS!$D52, PRODUCT!$A$1:$A$501, 0), MATCH(ORDERS!I$1, PRODUCT!$A$1:$G$1, 0))</f>
        <v>Smartwatch</v>
      </c>
      <c r="J493" s="1" t="str">
        <f>INDEX(PRODUCT!$A$1:$G$501, MATCH(ORDERS!$D52, PRODUCT!$A$1:$A$501, 0), MATCH(ORDERS!J$1, PRODUCT!$A$1:$G$1, 0))</f>
        <v>Card</v>
      </c>
      <c r="K493" s="1" t="str">
        <f>INDEX(PRODUCT!$A$1:$G$501, MATCH(ORDERS!$D52, PRODUCT!$A$1:$A$501, 0), MATCH(ORDERS!K$1, PRODUCT!$A$1:$G$1, 0))</f>
        <v>Male</v>
      </c>
      <c r="L493" s="10">
        <f>INDEX(PRODUCT!$A$1:$G$501, MATCH(ORDERS!$D52, PRODUCT!$A$1:$A$501, 0), MATCH(ORDERS!L$1, PRODUCT!$A$1:$G$1, 0))</f>
        <v>1621</v>
      </c>
      <c r="M493" s="12">
        <f t="shared" si="7"/>
        <v>12968</v>
      </c>
      <c r="N493" s="1" t="str">
        <f>_xlfn.XLOOKUP(ORDERS_TABLE[[#This Row],[CUSTOMER ID]],CUSTOMER!$A$1:$A$501,CUSTOMER!$J$1:$J$501,,0)</f>
        <v>Gold</v>
      </c>
      <c r="O493" s="37">
        <v>2815</v>
      </c>
      <c r="P493" s="39">
        <v>4388</v>
      </c>
    </row>
    <row r="494" spans="1:16" x14ac:dyDescent="0.3">
      <c r="A494" s="7" t="s">
        <v>1985</v>
      </c>
      <c r="B494" s="24">
        <v>45993</v>
      </c>
      <c r="C494" s="1" t="s">
        <v>1397</v>
      </c>
      <c r="D494" s="1" t="s">
        <v>2486</v>
      </c>
      <c r="E494" s="1">
        <v>8</v>
      </c>
      <c r="F494" s="1" t="str">
        <f>_xlfn.XLOOKUP(C494,CUSTOMER!$A$1:$A$501,CUSTOMER!$B$1:$B$501,,0)</f>
        <v>Suhani Mehra</v>
      </c>
      <c r="G494" s="1" t="str">
        <f>_xlfn.XLOOKUP(C494,CUSTOMER!$A$1:$A$501,CUSTOMER!$E$1:$E$501,,0)</f>
        <v>customer458@example.com</v>
      </c>
      <c r="H494" s="1" t="str">
        <f>_xlfn.XLOOKUP(C494,CUSTOMER!$A$1:$A$501,CUSTOMER!$G$1:$G$501,,0)</f>
        <v>Chennai</v>
      </c>
      <c r="I494" s="1" t="str">
        <f>INDEX(PRODUCT!$A$1:$G$501, MATCH(ORDERS!$D459, PRODUCT!$A$1:$A$501, 0), MATCH(ORDERS!I$1, PRODUCT!$A$1:$G$1, 0))</f>
        <v>Tablet</v>
      </c>
      <c r="J494" s="1" t="str">
        <f>INDEX(PRODUCT!$A$1:$G$501, MATCH(ORDERS!$D459, PRODUCT!$A$1:$A$501, 0), MATCH(ORDERS!J$1, PRODUCT!$A$1:$G$1, 0))</f>
        <v>UPI</v>
      </c>
      <c r="K494" s="1" t="str">
        <f>INDEX(PRODUCT!$A$1:$G$501, MATCH(ORDERS!$D459, PRODUCT!$A$1:$A$501, 0), MATCH(ORDERS!K$1, PRODUCT!$A$1:$G$1, 0))</f>
        <v>Male</v>
      </c>
      <c r="L494" s="10">
        <f>INDEX(PRODUCT!$A$1:$G$501, MATCH(ORDERS!$D459, PRODUCT!$A$1:$A$501, 0), MATCH(ORDERS!L$1, PRODUCT!$A$1:$G$1, 0))</f>
        <v>714</v>
      </c>
      <c r="M494" s="12">
        <f t="shared" si="7"/>
        <v>5712</v>
      </c>
      <c r="N494" s="1" t="str">
        <f>_xlfn.XLOOKUP(ORDERS_TABLE[[#This Row],[CUSTOMER ID]],CUSTOMER!$A$1:$A$501,CUSTOMER!$J$1:$J$501,,0)</f>
        <v>Gold</v>
      </c>
      <c r="O494" s="37">
        <v>3532</v>
      </c>
      <c r="P494" s="39">
        <v>4170</v>
      </c>
    </row>
    <row r="495" spans="1:16" x14ac:dyDescent="0.3">
      <c r="A495" s="7" t="s">
        <v>1775</v>
      </c>
      <c r="B495" s="24">
        <v>45995</v>
      </c>
      <c r="C495" s="1" t="s">
        <v>767</v>
      </c>
      <c r="D495" s="1" t="s">
        <v>2276</v>
      </c>
      <c r="E495" s="1">
        <v>8</v>
      </c>
      <c r="F495" s="1" t="str">
        <f>_xlfn.XLOOKUP(C495,CUSTOMER!$A$1:$A$501,CUSTOMER!$B$1:$B$501,,0)</f>
        <v>Nirav Bedi</v>
      </c>
      <c r="G495" s="1" t="str">
        <f>_xlfn.XLOOKUP(C495,CUSTOMER!$A$1:$A$501,CUSTOMER!$E$1:$E$501,,0)</f>
        <v>customer248@example.com</v>
      </c>
      <c r="H495" s="1" t="str">
        <f>_xlfn.XLOOKUP(C495,CUSTOMER!$A$1:$A$501,CUSTOMER!$G$1:$G$501,,0)</f>
        <v>Hyderabad</v>
      </c>
      <c r="I495" s="1" t="str">
        <f>INDEX(PRODUCT!$A$1:$G$501, MATCH(ORDERS!$D249, PRODUCT!$A$1:$A$501, 0), MATCH(ORDERS!I$1, PRODUCT!$A$1:$G$1, 0))</f>
        <v>Smartwatch</v>
      </c>
      <c r="J495" s="1" t="str">
        <f>INDEX(PRODUCT!$A$1:$G$501, MATCH(ORDERS!$D249, PRODUCT!$A$1:$A$501, 0), MATCH(ORDERS!J$1, PRODUCT!$A$1:$G$1, 0))</f>
        <v>NetBanking</v>
      </c>
      <c r="K495" s="1" t="str">
        <f>INDEX(PRODUCT!$A$1:$G$501, MATCH(ORDERS!$D249, PRODUCT!$A$1:$A$501, 0), MATCH(ORDERS!K$1, PRODUCT!$A$1:$G$1, 0))</f>
        <v>Female</v>
      </c>
      <c r="L495" s="10">
        <f>INDEX(PRODUCT!$A$1:$G$501, MATCH(ORDERS!$D249, PRODUCT!$A$1:$A$501, 0), MATCH(ORDERS!L$1, PRODUCT!$A$1:$G$1, 0))</f>
        <v>566</v>
      </c>
      <c r="M495" s="12">
        <f t="shared" si="7"/>
        <v>4528</v>
      </c>
      <c r="N495" s="1" t="str">
        <f>_xlfn.XLOOKUP(ORDERS_TABLE[[#This Row],[CUSTOMER ID]],CUSTOMER!$A$1:$A$501,CUSTOMER!$J$1:$J$501,,0)</f>
        <v>Silver</v>
      </c>
      <c r="O495" s="37">
        <v>3938</v>
      </c>
      <c r="P495" s="39">
        <v>4352</v>
      </c>
    </row>
    <row r="496" spans="1:16" x14ac:dyDescent="0.3">
      <c r="A496" s="7" t="s">
        <v>2003</v>
      </c>
      <c r="B496" s="24">
        <v>46001</v>
      </c>
      <c r="C496" s="1" t="s">
        <v>1451</v>
      </c>
      <c r="D496" s="1" t="s">
        <v>2504</v>
      </c>
      <c r="E496" s="1">
        <v>8</v>
      </c>
      <c r="F496" s="1" t="str">
        <f>_xlfn.XLOOKUP(C496,CUSTOMER!$A$1:$A$501,CUSTOMER!$B$1:$B$501,,0)</f>
        <v>Zubin Trivedi</v>
      </c>
      <c r="G496" s="1" t="str">
        <f>_xlfn.XLOOKUP(C496,CUSTOMER!$A$1:$A$501,CUSTOMER!$E$1:$E$501,,0)</f>
        <v>customer476@example.com</v>
      </c>
      <c r="H496" s="1" t="str">
        <f>_xlfn.XLOOKUP(C496,CUSTOMER!$A$1:$A$501,CUSTOMER!$G$1:$G$501,,0)</f>
        <v>Pune</v>
      </c>
      <c r="I496" s="1" t="str">
        <f>INDEX(PRODUCT!$A$1:$G$501, MATCH(ORDERS!$D477, PRODUCT!$A$1:$A$501, 0), MATCH(ORDERS!I$1, PRODUCT!$A$1:$G$1, 0))</f>
        <v>Smartwatch</v>
      </c>
      <c r="J496" s="1" t="str">
        <f>INDEX(PRODUCT!$A$1:$G$501, MATCH(ORDERS!$D477, PRODUCT!$A$1:$A$501, 0), MATCH(ORDERS!J$1, PRODUCT!$A$1:$G$1, 0))</f>
        <v>Card</v>
      </c>
      <c r="K496" s="1" t="str">
        <f>INDEX(PRODUCT!$A$1:$G$501, MATCH(ORDERS!$D477, PRODUCT!$A$1:$A$501, 0), MATCH(ORDERS!K$1, PRODUCT!$A$1:$G$1, 0))</f>
        <v>Male</v>
      </c>
      <c r="L496" s="10">
        <f>INDEX(PRODUCT!$A$1:$G$501, MATCH(ORDERS!$D477, PRODUCT!$A$1:$A$501, 0), MATCH(ORDERS!L$1, PRODUCT!$A$1:$G$1, 0))</f>
        <v>1872</v>
      </c>
      <c r="M496" s="12">
        <f t="shared" si="7"/>
        <v>14976</v>
      </c>
      <c r="N496" s="1" t="str">
        <f>_xlfn.XLOOKUP(ORDERS_TABLE[[#This Row],[CUSTOMER ID]],CUSTOMER!$A$1:$A$501,CUSTOMER!$J$1:$J$501,,0)</f>
        <v>Silver</v>
      </c>
      <c r="O496" s="37">
        <v>4473</v>
      </c>
      <c r="P496" s="39">
        <v>4246</v>
      </c>
    </row>
    <row r="497" spans="1:16" x14ac:dyDescent="0.3">
      <c r="A497" s="7" t="s">
        <v>1962</v>
      </c>
      <c r="B497" s="24">
        <v>46005</v>
      </c>
      <c r="C497" s="1" t="s">
        <v>1328</v>
      </c>
      <c r="D497" s="1" t="s">
        <v>2463</v>
      </c>
      <c r="E497" s="1">
        <v>9</v>
      </c>
      <c r="F497" s="1" t="str">
        <f>_xlfn.XLOOKUP(C497,CUSTOMER!$A$1:$A$501,CUSTOMER!$B$1:$B$501,,0)</f>
        <v>Niyati Parmar</v>
      </c>
      <c r="G497" s="1" t="str">
        <f>_xlfn.XLOOKUP(C497,CUSTOMER!$A$1:$A$501,CUSTOMER!$E$1:$E$501,,0)</f>
        <v>customer435@example.com</v>
      </c>
      <c r="H497" s="1" t="str">
        <f>_xlfn.XLOOKUP(C497,CUSTOMER!$A$1:$A$501,CUSTOMER!$G$1:$G$501,,0)</f>
        <v>Chennai</v>
      </c>
      <c r="I497" s="1" t="str">
        <f>INDEX(PRODUCT!$A$1:$G$501, MATCH(ORDERS!$D436, PRODUCT!$A$1:$A$501, 0), MATCH(ORDERS!I$1, PRODUCT!$A$1:$G$1, 0))</f>
        <v>Mobile</v>
      </c>
      <c r="J497" s="1" t="str">
        <f>INDEX(PRODUCT!$A$1:$G$501, MATCH(ORDERS!$D436, PRODUCT!$A$1:$A$501, 0), MATCH(ORDERS!J$1, PRODUCT!$A$1:$G$1, 0))</f>
        <v>Card</v>
      </c>
      <c r="K497" s="1" t="str">
        <f>INDEX(PRODUCT!$A$1:$G$501, MATCH(ORDERS!$D436, PRODUCT!$A$1:$A$501, 0), MATCH(ORDERS!K$1, PRODUCT!$A$1:$G$1, 0))</f>
        <v>Female</v>
      </c>
      <c r="L497" s="10">
        <f>INDEX(PRODUCT!$A$1:$G$501, MATCH(ORDERS!$D436, PRODUCT!$A$1:$A$501, 0), MATCH(ORDERS!L$1, PRODUCT!$A$1:$G$1, 0))</f>
        <v>1140</v>
      </c>
      <c r="M497" s="12">
        <f t="shared" si="7"/>
        <v>10260</v>
      </c>
      <c r="N497" s="1" t="str">
        <f>_xlfn.XLOOKUP(ORDERS_TABLE[[#This Row],[CUSTOMER ID]],CUSTOMER!$A$1:$A$501,CUSTOMER!$J$1:$J$501,,0)</f>
        <v>Silver</v>
      </c>
      <c r="O497" s="37">
        <v>2365</v>
      </c>
      <c r="P497" s="39">
        <v>4035</v>
      </c>
    </row>
    <row r="498" spans="1:16" x14ac:dyDescent="0.3">
      <c r="A498" s="7" t="s">
        <v>1966</v>
      </c>
      <c r="B498" s="24">
        <v>46009</v>
      </c>
      <c r="C498" s="1" t="s">
        <v>1340</v>
      </c>
      <c r="D498" s="1" t="s">
        <v>2467</v>
      </c>
      <c r="E498" s="1">
        <v>8</v>
      </c>
      <c r="F498" s="1" t="str">
        <f>_xlfn.XLOOKUP(C498,CUSTOMER!$A$1:$A$501,CUSTOMER!$B$1:$B$501,,0)</f>
        <v>Nikhil Chatterjee</v>
      </c>
      <c r="G498" s="1" t="str">
        <f>_xlfn.XLOOKUP(C498,CUSTOMER!$A$1:$A$501,CUSTOMER!$E$1:$E$501,,0)</f>
        <v>customer439@example.com</v>
      </c>
      <c r="H498" s="1" t="str">
        <f>_xlfn.XLOOKUP(C498,CUSTOMER!$A$1:$A$501,CUSTOMER!$G$1:$G$501,,0)</f>
        <v>Kolkata</v>
      </c>
      <c r="I498" s="1" t="str">
        <f>INDEX(PRODUCT!$A$1:$G$501, MATCH(ORDERS!$D440, PRODUCT!$A$1:$A$501, 0), MATCH(ORDERS!I$1, PRODUCT!$A$1:$G$1, 0))</f>
        <v>Headphones</v>
      </c>
      <c r="J498" s="1" t="str">
        <f>INDEX(PRODUCT!$A$1:$G$501, MATCH(ORDERS!$D440, PRODUCT!$A$1:$A$501, 0), MATCH(ORDERS!J$1, PRODUCT!$A$1:$G$1, 0))</f>
        <v>Card</v>
      </c>
      <c r="K498" s="1" t="str">
        <f>INDEX(PRODUCT!$A$1:$G$501, MATCH(ORDERS!$D440, PRODUCT!$A$1:$A$501, 0), MATCH(ORDERS!K$1, PRODUCT!$A$1:$G$1, 0))</f>
        <v>Male</v>
      </c>
      <c r="L498" s="10">
        <f>INDEX(PRODUCT!$A$1:$G$501, MATCH(ORDERS!$D440, PRODUCT!$A$1:$A$501, 0), MATCH(ORDERS!L$1, PRODUCT!$A$1:$G$1, 0))</f>
        <v>1080</v>
      </c>
      <c r="M498" s="12">
        <f t="shared" si="7"/>
        <v>8640</v>
      </c>
      <c r="N498" s="1" t="str">
        <f>_xlfn.XLOOKUP(ORDERS_TABLE[[#This Row],[CUSTOMER ID]],CUSTOMER!$A$1:$A$501,CUSTOMER!$J$1:$J$501,,0)</f>
        <v>Bronze</v>
      </c>
      <c r="O498" s="37">
        <v>2842</v>
      </c>
      <c r="P498" s="39">
        <v>4339</v>
      </c>
    </row>
    <row r="499" spans="1:16" x14ac:dyDescent="0.3">
      <c r="A499" s="7" t="s">
        <v>1811</v>
      </c>
      <c r="B499" s="24">
        <v>46009</v>
      </c>
      <c r="C499" s="1" t="s">
        <v>875</v>
      </c>
      <c r="D499" s="1" t="s">
        <v>2312</v>
      </c>
      <c r="E499" s="1">
        <v>10</v>
      </c>
      <c r="F499" s="1" t="str">
        <f>_xlfn.XLOOKUP(C499,CUSTOMER!$A$1:$A$501,CUSTOMER!$B$1:$B$501,,0)</f>
        <v>Raj Rai</v>
      </c>
      <c r="G499" s="1" t="str">
        <f>_xlfn.XLOOKUP(C499,CUSTOMER!$A$1:$A$501,CUSTOMER!$E$1:$E$501,,0)</f>
        <v>customer284@example.com</v>
      </c>
      <c r="H499" s="1" t="str">
        <f>_xlfn.XLOOKUP(C499,CUSTOMER!$A$1:$A$501,CUSTOMER!$G$1:$G$501,,0)</f>
        <v>Chennai</v>
      </c>
      <c r="I499" s="1" t="str">
        <f>INDEX(PRODUCT!$A$1:$G$501, MATCH(ORDERS!$D285, PRODUCT!$A$1:$A$501, 0), MATCH(ORDERS!I$1, PRODUCT!$A$1:$G$1, 0))</f>
        <v>Laptop</v>
      </c>
      <c r="J499" s="1" t="str">
        <f>INDEX(PRODUCT!$A$1:$G$501, MATCH(ORDERS!$D285, PRODUCT!$A$1:$A$501, 0), MATCH(ORDERS!J$1, PRODUCT!$A$1:$G$1, 0))</f>
        <v>Cash</v>
      </c>
      <c r="K499" s="1" t="str">
        <f>INDEX(PRODUCT!$A$1:$G$501, MATCH(ORDERS!$D285, PRODUCT!$A$1:$A$501, 0), MATCH(ORDERS!K$1, PRODUCT!$A$1:$G$1, 0))</f>
        <v>Male</v>
      </c>
      <c r="L499" s="10">
        <f>INDEX(PRODUCT!$A$1:$G$501, MATCH(ORDERS!$D285, PRODUCT!$A$1:$A$501, 0), MATCH(ORDERS!L$1, PRODUCT!$A$1:$G$1, 0))</f>
        <v>153</v>
      </c>
      <c r="M499" s="12">
        <f t="shared" si="7"/>
        <v>1530</v>
      </c>
      <c r="N499" s="1" t="str">
        <f>_xlfn.XLOOKUP(ORDERS_TABLE[[#This Row],[CUSTOMER ID]],CUSTOMER!$A$1:$A$501,CUSTOMER!$J$1:$J$501,,0)</f>
        <v>Bronze</v>
      </c>
      <c r="O499" s="37">
        <v>4967</v>
      </c>
      <c r="P499" s="39">
        <v>4173</v>
      </c>
    </row>
    <row r="500" spans="1:16" x14ac:dyDescent="0.3">
      <c r="A500" s="7" t="s">
        <v>1535</v>
      </c>
      <c r="B500" s="24">
        <v>46015</v>
      </c>
      <c r="C500" s="1" t="s">
        <v>44</v>
      </c>
      <c r="D500" s="1" t="s">
        <v>2036</v>
      </c>
      <c r="E500" s="1">
        <v>10</v>
      </c>
      <c r="F500" s="1" t="str">
        <f>_xlfn.XLOOKUP(C500,CUSTOMER!$A$1:$A$501,CUSTOMER!$B$1:$B$501,,0)</f>
        <v>Kavya Bansal</v>
      </c>
      <c r="G500" s="1" t="str">
        <f>_xlfn.XLOOKUP(C500,CUSTOMER!$A$1:$A$501,CUSTOMER!$E$1:$E$501,,0)</f>
        <v>customer8@example.com</v>
      </c>
      <c r="H500" s="1" t="str">
        <f>_xlfn.XLOOKUP(C500,CUSTOMER!$A$1:$A$501,CUSTOMER!$G$1:$G$501,,0)</f>
        <v>Kolkata</v>
      </c>
      <c r="I500" s="1" t="str">
        <f>INDEX(PRODUCT!$A$1:$G$501, MATCH(ORDERS!$D9, PRODUCT!$A$1:$A$501, 0), MATCH(ORDERS!I$1, PRODUCT!$A$1:$G$1, 0))</f>
        <v>Mobile</v>
      </c>
      <c r="J500" s="1" t="str">
        <f>INDEX(PRODUCT!$A$1:$G$501, MATCH(ORDERS!$D9, PRODUCT!$A$1:$A$501, 0), MATCH(ORDERS!J$1, PRODUCT!$A$1:$G$1, 0))</f>
        <v>UPI</v>
      </c>
      <c r="K500" s="1" t="str">
        <f>INDEX(PRODUCT!$A$1:$G$501, MATCH(ORDERS!$D9, PRODUCT!$A$1:$A$501, 0), MATCH(ORDERS!K$1, PRODUCT!$A$1:$G$1, 0))</f>
        <v>Female</v>
      </c>
      <c r="L500" s="10">
        <f>INDEX(PRODUCT!$A$1:$G$501, MATCH(ORDERS!$D9, PRODUCT!$A$1:$A$501, 0), MATCH(ORDERS!L$1, PRODUCT!$A$1:$G$1, 0))</f>
        <v>892</v>
      </c>
      <c r="M500" s="12">
        <f t="shared" si="7"/>
        <v>8920</v>
      </c>
      <c r="N500" s="1" t="str">
        <f>_xlfn.XLOOKUP(ORDERS_TABLE[[#This Row],[CUSTOMER ID]],CUSTOMER!$A$1:$A$501,CUSTOMER!$J$1:$J$501,,0)</f>
        <v>Gold</v>
      </c>
      <c r="O500" s="37">
        <v>3668</v>
      </c>
      <c r="P500" s="39">
        <v>4016</v>
      </c>
    </row>
    <row r="501" spans="1:16" x14ac:dyDescent="0.3">
      <c r="A501" s="19" t="s">
        <v>1943</v>
      </c>
      <c r="B501" s="24">
        <v>46015</v>
      </c>
      <c r="C501" s="20" t="s">
        <v>1271</v>
      </c>
      <c r="D501" s="20" t="s">
        <v>2444</v>
      </c>
      <c r="E501" s="20">
        <v>10</v>
      </c>
      <c r="F501" s="20" t="str">
        <f>_xlfn.XLOOKUP(C501,CUSTOMER!$A$1:$A$501,CUSTOMER!$B$1:$B$501,,0)</f>
        <v>Juhi Karmakar</v>
      </c>
      <c r="G501" s="20" t="str">
        <f>_xlfn.XLOOKUP(C501,CUSTOMER!$A$1:$A$501,CUSTOMER!$E$1:$E$501,,0)</f>
        <v>customer416@example.com</v>
      </c>
      <c r="H501" s="20" t="str">
        <f>_xlfn.XLOOKUP(C501,CUSTOMER!$A$1:$A$501,CUSTOMER!$G$1:$G$501,,0)</f>
        <v>Chennai</v>
      </c>
      <c r="I501" s="20" t="str">
        <f>INDEX(PRODUCT!$A$1:$G$501, MATCH(ORDERS!$D417, PRODUCT!$A$1:$A$501, 0), MATCH(ORDERS!I$1, PRODUCT!$A$1:$G$1, 0))</f>
        <v>Laptop</v>
      </c>
      <c r="J501" s="20" t="str">
        <f>INDEX(PRODUCT!$A$1:$G$501, MATCH(ORDERS!$D417, PRODUCT!$A$1:$A$501, 0), MATCH(ORDERS!J$1, PRODUCT!$A$1:$G$1, 0))</f>
        <v>NetBanking</v>
      </c>
      <c r="K501" s="20" t="str">
        <f>INDEX(PRODUCT!$A$1:$G$501, MATCH(ORDERS!$D417, PRODUCT!$A$1:$A$501, 0), MATCH(ORDERS!K$1, PRODUCT!$A$1:$G$1, 0))</f>
        <v>Female</v>
      </c>
      <c r="L501" s="21">
        <f>INDEX(PRODUCT!$A$1:$G$501, MATCH(ORDERS!$D417, PRODUCT!$A$1:$A$501, 0), MATCH(ORDERS!L$1, PRODUCT!$A$1:$G$1, 0))</f>
        <v>1015</v>
      </c>
      <c r="M501" s="22">
        <f t="shared" si="7"/>
        <v>10150</v>
      </c>
      <c r="N501" s="20" t="str">
        <f>_xlfn.XLOOKUP(ORDERS_TABLE[[#This Row],[CUSTOMER ID]],CUSTOMER!$A$1:$A$501,CUSTOMER!$J$1:$J$501,,0)</f>
        <v>Silver</v>
      </c>
      <c r="O501" s="38">
        <v>2607</v>
      </c>
      <c r="P501" s="39">
        <v>4213</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4F5F-F63A-4891-BB4D-410E9AF3741D}">
  <dimension ref="A1:J501"/>
  <sheetViews>
    <sheetView topLeftCell="C1" workbookViewId="0">
      <selection activeCell="M13" sqref="M13"/>
    </sheetView>
  </sheetViews>
  <sheetFormatPr defaultRowHeight="14.4" x14ac:dyDescent="0.3"/>
  <cols>
    <col min="1" max="1" width="14.77734375" customWidth="1"/>
    <col min="2" max="2" width="18.33203125" customWidth="1"/>
    <col min="3" max="3" width="16.44140625" customWidth="1"/>
    <col min="4" max="4" width="19.88671875" customWidth="1"/>
    <col min="5" max="5" width="24.77734375" bestFit="1" customWidth="1"/>
    <col min="6" max="6" width="23.44140625" customWidth="1"/>
    <col min="7" max="7" width="18.21875" customWidth="1"/>
    <col min="8" max="8" width="17.109375" customWidth="1"/>
    <col min="9" max="9" width="14.33203125" customWidth="1"/>
    <col min="10" max="10" width="17.21875" customWidth="1"/>
  </cols>
  <sheetData>
    <row r="1" spans="1:10" x14ac:dyDescent="0.3">
      <c r="A1" s="33" t="s">
        <v>1527</v>
      </c>
      <c r="B1" s="16" t="s">
        <v>3031</v>
      </c>
      <c r="C1" s="16" t="s">
        <v>3562</v>
      </c>
      <c r="D1" s="16" t="s">
        <v>3036</v>
      </c>
      <c r="E1" s="16" t="s">
        <v>3563</v>
      </c>
      <c r="F1" s="16" t="s">
        <v>3564</v>
      </c>
      <c r="G1" s="16" t="s">
        <v>3565</v>
      </c>
      <c r="H1" s="16" t="s">
        <v>3566</v>
      </c>
      <c r="I1" s="16" t="s">
        <v>3567</v>
      </c>
      <c r="J1" s="34" t="s">
        <v>3558</v>
      </c>
    </row>
    <row r="2" spans="1:10" x14ac:dyDescent="0.3">
      <c r="A2" s="7" t="s">
        <v>11</v>
      </c>
      <c r="B2" s="6" t="s">
        <v>3039</v>
      </c>
      <c r="C2" s="1">
        <v>33</v>
      </c>
      <c r="D2" s="1" t="s">
        <v>12</v>
      </c>
      <c r="E2" s="1" t="s">
        <v>13</v>
      </c>
      <c r="F2" s="1" t="s">
        <v>14</v>
      </c>
      <c r="G2" s="1" t="s">
        <v>15</v>
      </c>
      <c r="H2" s="1" t="s">
        <v>16</v>
      </c>
      <c r="I2" s="1" t="s">
        <v>2530</v>
      </c>
      <c r="J2" s="30" t="s">
        <v>17</v>
      </c>
    </row>
    <row r="3" spans="1:10" x14ac:dyDescent="0.3">
      <c r="A3" s="7" t="s">
        <v>18</v>
      </c>
      <c r="B3" s="6" t="s">
        <v>3040</v>
      </c>
      <c r="C3" s="1">
        <v>34</v>
      </c>
      <c r="D3" s="1" t="s">
        <v>12</v>
      </c>
      <c r="E3" s="1" t="s">
        <v>20</v>
      </c>
      <c r="F3" s="1" t="s">
        <v>21</v>
      </c>
      <c r="G3" s="1" t="s">
        <v>22</v>
      </c>
      <c r="H3" s="1" t="s">
        <v>23</v>
      </c>
      <c r="I3" s="1" t="s">
        <v>2531</v>
      </c>
      <c r="J3" s="30" t="s">
        <v>17</v>
      </c>
    </row>
    <row r="4" spans="1:10" x14ac:dyDescent="0.3">
      <c r="A4" s="7" t="s">
        <v>24</v>
      </c>
      <c r="B4" s="6" t="s">
        <v>3041</v>
      </c>
      <c r="C4" s="1">
        <v>24</v>
      </c>
      <c r="D4" s="1" t="s">
        <v>12</v>
      </c>
      <c r="E4" s="1" t="s">
        <v>25</v>
      </c>
      <c r="F4" s="1" t="s">
        <v>26</v>
      </c>
      <c r="G4" s="1" t="s">
        <v>22</v>
      </c>
      <c r="H4" s="1" t="s">
        <v>23</v>
      </c>
      <c r="I4" s="1" t="s">
        <v>2532</v>
      </c>
      <c r="J4" s="30" t="s">
        <v>27</v>
      </c>
    </row>
    <row r="5" spans="1:10" x14ac:dyDescent="0.3">
      <c r="A5" s="7" t="s">
        <v>28</v>
      </c>
      <c r="B5" s="6" t="s">
        <v>3042</v>
      </c>
      <c r="C5" s="1">
        <v>43</v>
      </c>
      <c r="D5" s="1" t="s">
        <v>12</v>
      </c>
      <c r="E5" s="1" t="s">
        <v>29</v>
      </c>
      <c r="F5" s="1" t="s">
        <v>30</v>
      </c>
      <c r="G5" s="1" t="s">
        <v>31</v>
      </c>
      <c r="H5" s="1" t="s">
        <v>16</v>
      </c>
      <c r="I5" s="1" t="s">
        <v>2533</v>
      </c>
      <c r="J5" s="30" t="s">
        <v>17</v>
      </c>
    </row>
    <row r="6" spans="1:10" x14ac:dyDescent="0.3">
      <c r="A6" s="7" t="s">
        <v>32</v>
      </c>
      <c r="B6" s="6" t="s">
        <v>3043</v>
      </c>
      <c r="C6" s="1">
        <v>31</v>
      </c>
      <c r="D6" s="1" t="s">
        <v>12</v>
      </c>
      <c r="E6" s="1" t="s">
        <v>33</v>
      </c>
      <c r="F6" s="1" t="s">
        <v>34</v>
      </c>
      <c r="G6" s="1" t="s">
        <v>35</v>
      </c>
      <c r="H6" s="1" t="s">
        <v>16</v>
      </c>
      <c r="I6" s="1" t="s">
        <v>2534</v>
      </c>
      <c r="J6" s="30" t="s">
        <v>36</v>
      </c>
    </row>
    <row r="7" spans="1:10" x14ac:dyDescent="0.3">
      <c r="A7" s="7" t="s">
        <v>37</v>
      </c>
      <c r="B7" s="6" t="s">
        <v>3044</v>
      </c>
      <c r="C7" s="1">
        <v>46</v>
      </c>
      <c r="D7" s="1" t="s">
        <v>38</v>
      </c>
      <c r="E7" s="1" t="s">
        <v>39</v>
      </c>
      <c r="F7" s="1" t="s">
        <v>40</v>
      </c>
      <c r="G7" s="1" t="s">
        <v>22</v>
      </c>
      <c r="H7" s="1" t="s">
        <v>16</v>
      </c>
      <c r="I7" s="1" t="s">
        <v>2535</v>
      </c>
      <c r="J7" s="30" t="s">
        <v>17</v>
      </c>
    </row>
    <row r="8" spans="1:10" x14ac:dyDescent="0.3">
      <c r="A8" s="7" t="s">
        <v>41</v>
      </c>
      <c r="B8" s="6" t="s">
        <v>3045</v>
      </c>
      <c r="C8" s="1">
        <v>50</v>
      </c>
      <c r="D8" s="1" t="s">
        <v>12</v>
      </c>
      <c r="E8" s="1" t="s">
        <v>42</v>
      </c>
      <c r="F8" s="1" t="s">
        <v>43</v>
      </c>
      <c r="G8" s="1" t="s">
        <v>35</v>
      </c>
      <c r="H8" s="1" t="s">
        <v>23</v>
      </c>
      <c r="I8" s="1" t="s">
        <v>2536</v>
      </c>
      <c r="J8" s="30" t="s">
        <v>36</v>
      </c>
    </row>
    <row r="9" spans="1:10" x14ac:dyDescent="0.3">
      <c r="A9" s="7" t="s">
        <v>44</v>
      </c>
      <c r="B9" s="6" t="s">
        <v>3046</v>
      </c>
      <c r="C9" s="1">
        <v>60</v>
      </c>
      <c r="D9" s="1" t="s">
        <v>12</v>
      </c>
      <c r="E9" s="1" t="s">
        <v>45</v>
      </c>
      <c r="F9" s="1" t="s">
        <v>46</v>
      </c>
      <c r="G9" s="1" t="s">
        <v>47</v>
      </c>
      <c r="H9" s="1" t="s">
        <v>16</v>
      </c>
      <c r="I9" s="1" t="s">
        <v>2537</v>
      </c>
      <c r="J9" s="30" t="s">
        <v>17</v>
      </c>
    </row>
    <row r="10" spans="1:10" x14ac:dyDescent="0.3">
      <c r="A10" s="7" t="s">
        <v>48</v>
      </c>
      <c r="B10" s="6" t="s">
        <v>3047</v>
      </c>
      <c r="C10" s="1">
        <v>37</v>
      </c>
      <c r="D10" s="1" t="s">
        <v>12</v>
      </c>
      <c r="E10" s="1" t="s">
        <v>49</v>
      </c>
      <c r="F10" s="1" t="s">
        <v>50</v>
      </c>
      <c r="G10" s="1" t="s">
        <v>35</v>
      </c>
      <c r="H10" s="1" t="s">
        <v>23</v>
      </c>
      <c r="I10" s="1" t="s">
        <v>2538</v>
      </c>
      <c r="J10" s="30" t="s">
        <v>17</v>
      </c>
    </row>
    <row r="11" spans="1:10" x14ac:dyDescent="0.3">
      <c r="A11" s="7" t="s">
        <v>51</v>
      </c>
      <c r="B11" s="6" t="s">
        <v>3048</v>
      </c>
      <c r="C11" s="1">
        <v>54</v>
      </c>
      <c r="D11" s="1" t="s">
        <v>12</v>
      </c>
      <c r="E11" s="1" t="s">
        <v>52</v>
      </c>
      <c r="F11" s="1" t="s">
        <v>53</v>
      </c>
      <c r="G11" s="1" t="s">
        <v>15</v>
      </c>
      <c r="H11" s="1" t="s">
        <v>16</v>
      </c>
      <c r="I11" s="1" t="s">
        <v>2539</v>
      </c>
      <c r="J11" s="30" t="s">
        <v>17</v>
      </c>
    </row>
    <row r="12" spans="1:10" x14ac:dyDescent="0.3">
      <c r="A12" s="7" t="s">
        <v>54</v>
      </c>
      <c r="B12" s="6" t="s">
        <v>3049</v>
      </c>
      <c r="C12" s="1">
        <v>30</v>
      </c>
      <c r="D12" s="1" t="s">
        <v>38</v>
      </c>
      <c r="E12" s="1" t="s">
        <v>55</v>
      </c>
      <c r="F12" s="1" t="s">
        <v>56</v>
      </c>
      <c r="G12" s="1" t="s">
        <v>57</v>
      </c>
      <c r="H12" s="1" t="s">
        <v>23</v>
      </c>
      <c r="I12" s="1" t="s">
        <v>2540</v>
      </c>
      <c r="J12" s="30" t="s">
        <v>17</v>
      </c>
    </row>
    <row r="13" spans="1:10" x14ac:dyDescent="0.3">
      <c r="A13" s="7" t="s">
        <v>58</v>
      </c>
      <c r="B13" s="6" t="s">
        <v>3050</v>
      </c>
      <c r="C13" s="1">
        <v>65</v>
      </c>
      <c r="D13" s="1" t="s">
        <v>38</v>
      </c>
      <c r="E13" s="1" t="s">
        <v>59</v>
      </c>
      <c r="F13" s="1" t="s">
        <v>60</v>
      </c>
      <c r="G13" s="1" t="s">
        <v>22</v>
      </c>
      <c r="H13" s="1" t="s">
        <v>16</v>
      </c>
      <c r="I13" s="1" t="s">
        <v>2541</v>
      </c>
      <c r="J13" s="30" t="s">
        <v>36</v>
      </c>
    </row>
    <row r="14" spans="1:10" x14ac:dyDescent="0.3">
      <c r="A14" s="7" t="s">
        <v>61</v>
      </c>
      <c r="B14" s="6" t="s">
        <v>3051</v>
      </c>
      <c r="C14" s="1">
        <v>36</v>
      </c>
      <c r="D14" s="1" t="s">
        <v>38</v>
      </c>
      <c r="E14" s="1" t="s">
        <v>62</v>
      </c>
      <c r="F14" s="1" t="s">
        <v>63</v>
      </c>
      <c r="G14" s="1" t="s">
        <v>22</v>
      </c>
      <c r="H14" s="1" t="s">
        <v>23</v>
      </c>
      <c r="I14" s="1" t="s">
        <v>2542</v>
      </c>
      <c r="J14" s="30" t="s">
        <v>27</v>
      </c>
    </row>
    <row r="15" spans="1:10" x14ac:dyDescent="0.3">
      <c r="A15" s="7" t="s">
        <v>64</v>
      </c>
      <c r="B15" s="6" t="s">
        <v>3052</v>
      </c>
      <c r="C15" s="1">
        <v>64</v>
      </c>
      <c r="D15" s="1" t="s">
        <v>12</v>
      </c>
      <c r="E15" s="1" t="s">
        <v>65</v>
      </c>
      <c r="F15" s="1" t="s">
        <v>66</v>
      </c>
      <c r="G15" s="1" t="s">
        <v>31</v>
      </c>
      <c r="H15" s="1" t="s">
        <v>16</v>
      </c>
      <c r="I15" s="1" t="s">
        <v>2543</v>
      </c>
      <c r="J15" s="30" t="s">
        <v>27</v>
      </c>
    </row>
    <row r="16" spans="1:10" x14ac:dyDescent="0.3">
      <c r="A16" s="7" t="s">
        <v>67</v>
      </c>
      <c r="B16" s="6" t="s">
        <v>3053</v>
      </c>
      <c r="C16" s="1">
        <v>52</v>
      </c>
      <c r="D16" s="1" t="s">
        <v>38</v>
      </c>
      <c r="E16" s="1" t="s">
        <v>68</v>
      </c>
      <c r="F16" s="1" t="s">
        <v>69</v>
      </c>
      <c r="G16" s="1" t="s">
        <v>31</v>
      </c>
      <c r="H16" s="1" t="s">
        <v>16</v>
      </c>
      <c r="I16" s="1" t="s">
        <v>2544</v>
      </c>
      <c r="J16" s="30" t="s">
        <v>27</v>
      </c>
    </row>
    <row r="17" spans="1:10" x14ac:dyDescent="0.3">
      <c r="A17" s="7" t="s">
        <v>70</v>
      </c>
      <c r="B17" s="6" t="s">
        <v>3054</v>
      </c>
      <c r="C17" s="1">
        <v>65</v>
      </c>
      <c r="D17" s="1" t="s">
        <v>12</v>
      </c>
      <c r="E17" s="1" t="s">
        <v>71</v>
      </c>
      <c r="F17" s="1" t="s">
        <v>72</v>
      </c>
      <c r="G17" s="1" t="s">
        <v>31</v>
      </c>
      <c r="H17" s="1" t="s">
        <v>16</v>
      </c>
      <c r="I17" s="1" t="s">
        <v>2545</v>
      </c>
      <c r="J17" s="30" t="s">
        <v>17</v>
      </c>
    </row>
    <row r="18" spans="1:10" x14ac:dyDescent="0.3">
      <c r="A18" s="7" t="s">
        <v>73</v>
      </c>
      <c r="B18" s="6" t="s">
        <v>3055</v>
      </c>
      <c r="C18" s="1">
        <v>51</v>
      </c>
      <c r="D18" s="1" t="s">
        <v>38</v>
      </c>
      <c r="E18" s="1" t="s">
        <v>74</v>
      </c>
      <c r="F18" s="1" t="s">
        <v>75</v>
      </c>
      <c r="G18" s="1" t="s">
        <v>57</v>
      </c>
      <c r="H18" s="1" t="s">
        <v>16</v>
      </c>
      <c r="I18" s="1" t="s">
        <v>2546</v>
      </c>
      <c r="J18" s="30" t="s">
        <v>36</v>
      </c>
    </row>
    <row r="19" spans="1:10" x14ac:dyDescent="0.3">
      <c r="A19" s="7" t="s">
        <v>76</v>
      </c>
      <c r="B19" s="6" t="s">
        <v>3056</v>
      </c>
      <c r="C19" s="1">
        <v>44</v>
      </c>
      <c r="D19" s="1" t="s">
        <v>12</v>
      </c>
      <c r="E19" s="1" t="s">
        <v>77</v>
      </c>
      <c r="F19" s="1" t="s">
        <v>78</v>
      </c>
      <c r="G19" s="1" t="s">
        <v>79</v>
      </c>
      <c r="H19" s="1" t="s">
        <v>23</v>
      </c>
      <c r="I19" s="1" t="s">
        <v>2547</v>
      </c>
      <c r="J19" s="30" t="s">
        <v>27</v>
      </c>
    </row>
    <row r="20" spans="1:10" x14ac:dyDescent="0.3">
      <c r="A20" s="7" t="s">
        <v>80</v>
      </c>
      <c r="B20" s="6" t="s">
        <v>3057</v>
      </c>
      <c r="C20" s="1">
        <v>47</v>
      </c>
      <c r="D20" s="1" t="s">
        <v>38</v>
      </c>
      <c r="E20" s="1" t="s">
        <v>81</v>
      </c>
      <c r="F20" s="1" t="s">
        <v>82</v>
      </c>
      <c r="G20" s="1" t="s">
        <v>31</v>
      </c>
      <c r="H20" s="1" t="s">
        <v>23</v>
      </c>
      <c r="I20" s="1" t="s">
        <v>2548</v>
      </c>
      <c r="J20" s="30" t="s">
        <v>36</v>
      </c>
    </row>
    <row r="21" spans="1:10" x14ac:dyDescent="0.3">
      <c r="A21" s="7" t="s">
        <v>83</v>
      </c>
      <c r="B21" s="6" t="s">
        <v>3058</v>
      </c>
      <c r="C21" s="1">
        <v>56</v>
      </c>
      <c r="D21" s="1" t="s">
        <v>12</v>
      </c>
      <c r="E21" s="1" t="s">
        <v>84</v>
      </c>
      <c r="F21" s="1" t="s">
        <v>85</v>
      </c>
      <c r="G21" s="1" t="s">
        <v>57</v>
      </c>
      <c r="H21" s="1" t="s">
        <v>16</v>
      </c>
      <c r="I21" s="1" t="s">
        <v>2549</v>
      </c>
      <c r="J21" s="30" t="s">
        <v>27</v>
      </c>
    </row>
    <row r="22" spans="1:10" x14ac:dyDescent="0.3">
      <c r="A22" s="7" t="s">
        <v>86</v>
      </c>
      <c r="B22" s="6" t="s">
        <v>3059</v>
      </c>
      <c r="C22" s="1">
        <v>33</v>
      </c>
      <c r="D22" s="1" t="s">
        <v>12</v>
      </c>
      <c r="E22" s="1" t="s">
        <v>87</v>
      </c>
      <c r="F22" s="1" t="s">
        <v>88</v>
      </c>
      <c r="G22" s="1" t="s">
        <v>15</v>
      </c>
      <c r="H22" s="1" t="s">
        <v>23</v>
      </c>
      <c r="I22" s="1" t="s">
        <v>2550</v>
      </c>
      <c r="J22" s="30" t="s">
        <v>17</v>
      </c>
    </row>
    <row r="23" spans="1:10" x14ac:dyDescent="0.3">
      <c r="A23" s="7" t="s">
        <v>89</v>
      </c>
      <c r="B23" s="6" t="s">
        <v>3060</v>
      </c>
      <c r="C23" s="1">
        <v>21</v>
      </c>
      <c r="D23" s="1" t="s">
        <v>38</v>
      </c>
      <c r="E23" s="1" t="s">
        <v>90</v>
      </c>
      <c r="F23" s="1" t="s">
        <v>91</v>
      </c>
      <c r="G23" s="1" t="s">
        <v>57</v>
      </c>
      <c r="H23" s="1" t="s">
        <v>16</v>
      </c>
      <c r="I23" s="1" t="s">
        <v>2551</v>
      </c>
      <c r="J23" s="30" t="s">
        <v>27</v>
      </c>
    </row>
    <row r="24" spans="1:10" x14ac:dyDescent="0.3">
      <c r="A24" s="7" t="s">
        <v>92</v>
      </c>
      <c r="B24" s="6" t="s">
        <v>3061</v>
      </c>
      <c r="C24" s="1">
        <v>31</v>
      </c>
      <c r="D24" s="1" t="s">
        <v>12</v>
      </c>
      <c r="E24" s="1" t="s">
        <v>93</v>
      </c>
      <c r="F24" s="1" t="s">
        <v>94</v>
      </c>
      <c r="G24" s="1" t="s">
        <v>47</v>
      </c>
      <c r="H24" s="1" t="s">
        <v>23</v>
      </c>
      <c r="I24" s="1" t="s">
        <v>2552</v>
      </c>
      <c r="J24" s="30" t="s">
        <v>36</v>
      </c>
    </row>
    <row r="25" spans="1:10" x14ac:dyDescent="0.3">
      <c r="A25" s="7" t="s">
        <v>95</v>
      </c>
      <c r="B25" s="6" t="s">
        <v>3062</v>
      </c>
      <c r="C25" s="1">
        <v>28</v>
      </c>
      <c r="D25" s="1" t="s">
        <v>12</v>
      </c>
      <c r="E25" s="1" t="s">
        <v>96</v>
      </c>
      <c r="F25" s="1" t="s">
        <v>97</v>
      </c>
      <c r="G25" s="1" t="s">
        <v>57</v>
      </c>
      <c r="H25" s="1" t="s">
        <v>16</v>
      </c>
      <c r="I25" s="1" t="s">
        <v>2553</v>
      </c>
      <c r="J25" s="30" t="s">
        <v>36</v>
      </c>
    </row>
    <row r="26" spans="1:10" x14ac:dyDescent="0.3">
      <c r="A26" s="7" t="s">
        <v>98</v>
      </c>
      <c r="B26" s="6" t="s">
        <v>3063</v>
      </c>
      <c r="C26" s="1">
        <v>56</v>
      </c>
      <c r="D26" s="1" t="s">
        <v>12</v>
      </c>
      <c r="E26" s="1" t="s">
        <v>99</v>
      </c>
      <c r="F26" s="1" t="s">
        <v>100</v>
      </c>
      <c r="G26" s="1" t="s">
        <v>79</v>
      </c>
      <c r="H26" s="1" t="s">
        <v>23</v>
      </c>
      <c r="I26" s="1" t="s">
        <v>2554</v>
      </c>
      <c r="J26" s="30" t="s">
        <v>36</v>
      </c>
    </row>
    <row r="27" spans="1:10" x14ac:dyDescent="0.3">
      <c r="A27" s="7" t="s">
        <v>101</v>
      </c>
      <c r="B27" s="6" t="s">
        <v>3064</v>
      </c>
      <c r="C27" s="1">
        <v>26</v>
      </c>
      <c r="D27" s="1" t="s">
        <v>12</v>
      </c>
      <c r="E27" s="1" t="s">
        <v>102</v>
      </c>
      <c r="F27" s="1" t="s">
        <v>103</v>
      </c>
      <c r="G27" s="1" t="s">
        <v>31</v>
      </c>
      <c r="H27" s="1" t="s">
        <v>23</v>
      </c>
      <c r="I27" s="1" t="s">
        <v>2555</v>
      </c>
      <c r="J27" s="30" t="s">
        <v>36</v>
      </c>
    </row>
    <row r="28" spans="1:10" x14ac:dyDescent="0.3">
      <c r="A28" s="7" t="s">
        <v>104</v>
      </c>
      <c r="B28" s="6" t="s">
        <v>3065</v>
      </c>
      <c r="C28" s="1">
        <v>56</v>
      </c>
      <c r="D28" s="1" t="s">
        <v>12</v>
      </c>
      <c r="E28" s="1" t="s">
        <v>105</v>
      </c>
      <c r="F28" s="1" t="s">
        <v>106</v>
      </c>
      <c r="G28" s="1" t="s">
        <v>47</v>
      </c>
      <c r="H28" s="1" t="s">
        <v>16</v>
      </c>
      <c r="I28" s="1" t="s">
        <v>2556</v>
      </c>
      <c r="J28" s="30" t="s">
        <v>17</v>
      </c>
    </row>
    <row r="29" spans="1:10" x14ac:dyDescent="0.3">
      <c r="A29" s="7" t="s">
        <v>107</v>
      </c>
      <c r="B29" s="6" t="s">
        <v>3066</v>
      </c>
      <c r="C29" s="1">
        <v>30</v>
      </c>
      <c r="D29" s="1" t="s">
        <v>12</v>
      </c>
      <c r="E29" s="1" t="s">
        <v>108</v>
      </c>
      <c r="F29" s="1" t="s">
        <v>109</v>
      </c>
      <c r="G29" s="1" t="s">
        <v>47</v>
      </c>
      <c r="H29" s="1" t="s">
        <v>16</v>
      </c>
      <c r="I29" s="1" t="s">
        <v>2557</v>
      </c>
      <c r="J29" s="30" t="s">
        <v>36</v>
      </c>
    </row>
    <row r="30" spans="1:10" x14ac:dyDescent="0.3">
      <c r="A30" s="7" t="s">
        <v>110</v>
      </c>
      <c r="B30" s="6" t="s">
        <v>3067</v>
      </c>
      <c r="C30" s="1">
        <v>20</v>
      </c>
      <c r="D30" s="1" t="s">
        <v>38</v>
      </c>
      <c r="E30" s="1" t="s">
        <v>111</v>
      </c>
      <c r="F30" s="1" t="s">
        <v>112</v>
      </c>
      <c r="G30" s="1" t="s">
        <v>15</v>
      </c>
      <c r="H30" s="1" t="s">
        <v>16</v>
      </c>
      <c r="I30" s="1" t="s">
        <v>2558</v>
      </c>
      <c r="J30" s="30" t="s">
        <v>36</v>
      </c>
    </row>
    <row r="31" spans="1:10" x14ac:dyDescent="0.3">
      <c r="A31" s="7" t="s">
        <v>113</v>
      </c>
      <c r="B31" s="6" t="s">
        <v>3068</v>
      </c>
      <c r="C31" s="1">
        <v>65</v>
      </c>
      <c r="D31" s="1" t="s">
        <v>12</v>
      </c>
      <c r="E31" s="1" t="s">
        <v>114</v>
      </c>
      <c r="F31" s="1" t="s">
        <v>115</v>
      </c>
      <c r="G31" s="1" t="s">
        <v>47</v>
      </c>
      <c r="H31" s="1" t="s">
        <v>23</v>
      </c>
      <c r="I31" s="1" t="s">
        <v>2559</v>
      </c>
      <c r="J31" s="30" t="s">
        <v>27</v>
      </c>
    </row>
    <row r="32" spans="1:10" x14ac:dyDescent="0.3">
      <c r="A32" s="7" t="s">
        <v>116</v>
      </c>
      <c r="B32" s="6" t="s">
        <v>3069</v>
      </c>
      <c r="C32" s="1">
        <v>24</v>
      </c>
      <c r="D32" s="1" t="s">
        <v>12</v>
      </c>
      <c r="E32" s="1" t="s">
        <v>117</v>
      </c>
      <c r="F32" s="1" t="s">
        <v>118</v>
      </c>
      <c r="G32" s="1" t="s">
        <v>22</v>
      </c>
      <c r="H32" s="1" t="s">
        <v>16</v>
      </c>
      <c r="I32" s="1" t="s">
        <v>2560</v>
      </c>
      <c r="J32" s="30" t="s">
        <v>36</v>
      </c>
    </row>
    <row r="33" spans="1:10" x14ac:dyDescent="0.3">
      <c r="A33" s="7" t="s">
        <v>119</v>
      </c>
      <c r="B33" s="6" t="s">
        <v>3070</v>
      </c>
      <c r="C33" s="1">
        <v>29</v>
      </c>
      <c r="D33" s="1" t="s">
        <v>12</v>
      </c>
      <c r="E33" s="1" t="s">
        <v>120</v>
      </c>
      <c r="F33" s="1" t="s">
        <v>121</v>
      </c>
      <c r="G33" s="1" t="s">
        <v>15</v>
      </c>
      <c r="H33" s="1" t="s">
        <v>23</v>
      </c>
      <c r="I33" s="1" t="s">
        <v>2561</v>
      </c>
      <c r="J33" s="30" t="s">
        <v>17</v>
      </c>
    </row>
    <row r="34" spans="1:10" x14ac:dyDescent="0.3">
      <c r="A34" s="7" t="s">
        <v>122</v>
      </c>
      <c r="B34" s="6" t="s">
        <v>3071</v>
      </c>
      <c r="C34" s="1">
        <v>21</v>
      </c>
      <c r="D34" s="1" t="s">
        <v>38</v>
      </c>
      <c r="E34" s="1" t="s">
        <v>123</v>
      </c>
      <c r="F34" s="1" t="s">
        <v>124</v>
      </c>
      <c r="G34" s="1" t="s">
        <v>22</v>
      </c>
      <c r="H34" s="1" t="s">
        <v>16</v>
      </c>
      <c r="I34" s="1" t="s">
        <v>2562</v>
      </c>
      <c r="J34" s="30" t="s">
        <v>17</v>
      </c>
    </row>
    <row r="35" spans="1:10" x14ac:dyDescent="0.3">
      <c r="A35" s="7" t="s">
        <v>125</v>
      </c>
      <c r="B35" s="6" t="s">
        <v>3072</v>
      </c>
      <c r="C35" s="1">
        <v>20</v>
      </c>
      <c r="D35" s="1" t="s">
        <v>38</v>
      </c>
      <c r="E35" s="1" t="s">
        <v>126</v>
      </c>
      <c r="F35" s="1" t="s">
        <v>127</v>
      </c>
      <c r="G35" s="1" t="s">
        <v>31</v>
      </c>
      <c r="H35" s="1" t="s">
        <v>23</v>
      </c>
      <c r="I35" s="1" t="s">
        <v>2563</v>
      </c>
      <c r="J35" s="30" t="s">
        <v>17</v>
      </c>
    </row>
    <row r="36" spans="1:10" x14ac:dyDescent="0.3">
      <c r="A36" s="7" t="s">
        <v>128</v>
      </c>
      <c r="B36" s="6" t="s">
        <v>3073</v>
      </c>
      <c r="C36" s="1">
        <v>58</v>
      </c>
      <c r="D36" s="1" t="s">
        <v>12</v>
      </c>
      <c r="E36" s="1" t="s">
        <v>129</v>
      </c>
      <c r="F36" s="1" t="s">
        <v>130</v>
      </c>
      <c r="G36" s="1" t="s">
        <v>57</v>
      </c>
      <c r="H36" s="1" t="s">
        <v>16</v>
      </c>
      <c r="I36" s="1" t="s">
        <v>2564</v>
      </c>
      <c r="J36" s="30" t="s">
        <v>36</v>
      </c>
    </row>
    <row r="37" spans="1:10" x14ac:dyDescent="0.3">
      <c r="A37" s="7" t="s">
        <v>131</v>
      </c>
      <c r="B37" s="6" t="s">
        <v>3074</v>
      </c>
      <c r="C37" s="1">
        <v>18</v>
      </c>
      <c r="D37" s="1" t="s">
        <v>38</v>
      </c>
      <c r="E37" s="1" t="s">
        <v>132</v>
      </c>
      <c r="F37" s="1" t="s">
        <v>133</v>
      </c>
      <c r="G37" s="1" t="s">
        <v>31</v>
      </c>
      <c r="H37" s="1" t="s">
        <v>16</v>
      </c>
      <c r="I37" s="1" t="s">
        <v>2565</v>
      </c>
      <c r="J37" s="30" t="s">
        <v>17</v>
      </c>
    </row>
    <row r="38" spans="1:10" x14ac:dyDescent="0.3">
      <c r="A38" s="7" t="s">
        <v>134</v>
      </c>
      <c r="B38" s="6" t="s">
        <v>3075</v>
      </c>
      <c r="C38" s="1">
        <v>38</v>
      </c>
      <c r="D38" s="1" t="s">
        <v>38</v>
      </c>
      <c r="E38" s="1" t="s">
        <v>135</v>
      </c>
      <c r="F38" s="1" t="s">
        <v>136</v>
      </c>
      <c r="G38" s="1" t="s">
        <v>15</v>
      </c>
      <c r="H38" s="1" t="s">
        <v>23</v>
      </c>
      <c r="I38" s="1" t="s">
        <v>2566</v>
      </c>
      <c r="J38" s="30" t="s">
        <v>27</v>
      </c>
    </row>
    <row r="39" spans="1:10" x14ac:dyDescent="0.3">
      <c r="A39" s="7" t="s">
        <v>137</v>
      </c>
      <c r="B39" s="6" t="s">
        <v>3076</v>
      </c>
      <c r="C39" s="1">
        <v>55</v>
      </c>
      <c r="D39" s="1" t="s">
        <v>38</v>
      </c>
      <c r="E39" s="1" t="s">
        <v>138</v>
      </c>
      <c r="F39" s="1" t="s">
        <v>139</v>
      </c>
      <c r="G39" s="1" t="s">
        <v>31</v>
      </c>
      <c r="H39" s="1" t="s">
        <v>23</v>
      </c>
      <c r="I39" s="1" t="s">
        <v>2567</v>
      </c>
      <c r="J39" s="30" t="s">
        <v>36</v>
      </c>
    </row>
    <row r="40" spans="1:10" x14ac:dyDescent="0.3">
      <c r="A40" s="7" t="s">
        <v>140</v>
      </c>
      <c r="B40" s="6" t="s">
        <v>3077</v>
      </c>
      <c r="C40" s="1">
        <v>37</v>
      </c>
      <c r="D40" s="1" t="s">
        <v>12</v>
      </c>
      <c r="E40" s="1" t="s">
        <v>141</v>
      </c>
      <c r="F40" s="1" t="s">
        <v>142</v>
      </c>
      <c r="G40" s="1" t="s">
        <v>15</v>
      </c>
      <c r="H40" s="1" t="s">
        <v>16</v>
      </c>
      <c r="I40" s="1" t="s">
        <v>2568</v>
      </c>
      <c r="J40" s="30" t="s">
        <v>36</v>
      </c>
    </row>
    <row r="41" spans="1:10" x14ac:dyDescent="0.3">
      <c r="A41" s="7" t="s">
        <v>143</v>
      </c>
      <c r="B41" s="6" t="s">
        <v>3078</v>
      </c>
      <c r="C41" s="1">
        <v>61</v>
      </c>
      <c r="D41" s="1" t="s">
        <v>12</v>
      </c>
      <c r="E41" s="1" t="s">
        <v>144</v>
      </c>
      <c r="F41" s="1" t="s">
        <v>145</v>
      </c>
      <c r="G41" s="1" t="s">
        <v>47</v>
      </c>
      <c r="H41" s="1" t="s">
        <v>16</v>
      </c>
      <c r="I41" s="1" t="s">
        <v>2569</v>
      </c>
      <c r="J41" s="30" t="s">
        <v>27</v>
      </c>
    </row>
    <row r="42" spans="1:10" x14ac:dyDescent="0.3">
      <c r="A42" s="7" t="s">
        <v>146</v>
      </c>
      <c r="B42" s="6" t="s">
        <v>3079</v>
      </c>
      <c r="C42" s="1">
        <v>33</v>
      </c>
      <c r="D42" s="1" t="s">
        <v>12</v>
      </c>
      <c r="E42" s="1" t="s">
        <v>147</v>
      </c>
      <c r="F42" s="1" t="s">
        <v>148</v>
      </c>
      <c r="G42" s="1" t="s">
        <v>15</v>
      </c>
      <c r="H42" s="1" t="s">
        <v>23</v>
      </c>
      <c r="I42" s="1" t="s">
        <v>2570</v>
      </c>
      <c r="J42" s="30" t="s">
        <v>36</v>
      </c>
    </row>
    <row r="43" spans="1:10" x14ac:dyDescent="0.3">
      <c r="A43" s="7" t="s">
        <v>149</v>
      </c>
      <c r="B43" s="6" t="s">
        <v>3080</v>
      </c>
      <c r="C43" s="1">
        <v>31</v>
      </c>
      <c r="D43" s="1" t="s">
        <v>38</v>
      </c>
      <c r="E43" s="1" t="s">
        <v>150</v>
      </c>
      <c r="F43" s="1" t="s">
        <v>151</v>
      </c>
      <c r="G43" s="1" t="s">
        <v>31</v>
      </c>
      <c r="H43" s="1" t="s">
        <v>16</v>
      </c>
      <c r="I43" s="1" t="s">
        <v>2571</v>
      </c>
      <c r="J43" s="30" t="s">
        <v>36</v>
      </c>
    </row>
    <row r="44" spans="1:10" x14ac:dyDescent="0.3">
      <c r="A44" s="7" t="s">
        <v>152</v>
      </c>
      <c r="B44" s="6" t="s">
        <v>3081</v>
      </c>
      <c r="C44" s="1">
        <v>63</v>
      </c>
      <c r="D44" s="1" t="s">
        <v>12</v>
      </c>
      <c r="E44" s="1" t="s">
        <v>153</v>
      </c>
      <c r="F44" s="1" t="s">
        <v>154</v>
      </c>
      <c r="G44" s="1" t="s">
        <v>79</v>
      </c>
      <c r="H44" s="1" t="s">
        <v>16</v>
      </c>
      <c r="I44" s="1" t="s">
        <v>2572</v>
      </c>
      <c r="J44" s="30" t="s">
        <v>36</v>
      </c>
    </row>
    <row r="45" spans="1:10" x14ac:dyDescent="0.3">
      <c r="A45" s="7" t="s">
        <v>155</v>
      </c>
      <c r="B45" s="6" t="s">
        <v>3082</v>
      </c>
      <c r="C45" s="1">
        <v>21</v>
      </c>
      <c r="D45" s="1" t="s">
        <v>38</v>
      </c>
      <c r="E45" s="1" t="s">
        <v>156</v>
      </c>
      <c r="F45" s="1" t="s">
        <v>157</v>
      </c>
      <c r="G45" s="1" t="s">
        <v>22</v>
      </c>
      <c r="H45" s="1" t="s">
        <v>16</v>
      </c>
      <c r="I45" s="1" t="s">
        <v>2573</v>
      </c>
      <c r="J45" s="30" t="s">
        <v>36</v>
      </c>
    </row>
    <row r="46" spans="1:10" x14ac:dyDescent="0.3">
      <c r="A46" s="7" t="s">
        <v>158</v>
      </c>
      <c r="B46" s="6" t="s">
        <v>3083</v>
      </c>
      <c r="C46" s="1">
        <v>29</v>
      </c>
      <c r="D46" s="1" t="s">
        <v>38</v>
      </c>
      <c r="E46" s="1" t="s">
        <v>159</v>
      </c>
      <c r="F46" s="1" t="s">
        <v>160</v>
      </c>
      <c r="G46" s="1" t="s">
        <v>35</v>
      </c>
      <c r="H46" s="1" t="s">
        <v>16</v>
      </c>
      <c r="I46" s="1" t="s">
        <v>2574</v>
      </c>
      <c r="J46" s="30" t="s">
        <v>17</v>
      </c>
    </row>
    <row r="47" spans="1:10" x14ac:dyDescent="0.3">
      <c r="A47" s="7" t="s">
        <v>161</v>
      </c>
      <c r="B47" s="6" t="s">
        <v>3084</v>
      </c>
      <c r="C47" s="1">
        <v>18</v>
      </c>
      <c r="D47" s="1" t="s">
        <v>12</v>
      </c>
      <c r="E47" s="1" t="s">
        <v>162</v>
      </c>
      <c r="F47" s="1" t="s">
        <v>163</v>
      </c>
      <c r="G47" s="1" t="s">
        <v>57</v>
      </c>
      <c r="H47" s="1" t="s">
        <v>16</v>
      </c>
      <c r="I47" s="1" t="s">
        <v>2575</v>
      </c>
      <c r="J47" s="30" t="s">
        <v>36</v>
      </c>
    </row>
    <row r="48" spans="1:10" x14ac:dyDescent="0.3">
      <c r="A48" s="7" t="s">
        <v>164</v>
      </c>
      <c r="B48" s="6" t="s">
        <v>3085</v>
      </c>
      <c r="C48" s="1">
        <v>61</v>
      </c>
      <c r="D48" s="1" t="s">
        <v>12</v>
      </c>
      <c r="E48" s="1" t="s">
        <v>165</v>
      </c>
      <c r="F48" s="1" t="s">
        <v>166</v>
      </c>
      <c r="G48" s="1" t="s">
        <v>22</v>
      </c>
      <c r="H48" s="1" t="s">
        <v>23</v>
      </c>
      <c r="I48" s="1" t="s">
        <v>2576</v>
      </c>
      <c r="J48" s="30" t="s">
        <v>27</v>
      </c>
    </row>
    <row r="49" spans="1:10" x14ac:dyDescent="0.3">
      <c r="A49" s="7" t="s">
        <v>167</v>
      </c>
      <c r="B49" s="6" t="s">
        <v>3086</v>
      </c>
      <c r="C49" s="1">
        <v>49</v>
      </c>
      <c r="D49" s="1" t="s">
        <v>38</v>
      </c>
      <c r="E49" s="1" t="s">
        <v>168</v>
      </c>
      <c r="F49" s="1" t="s">
        <v>169</v>
      </c>
      <c r="G49" s="1" t="s">
        <v>79</v>
      </c>
      <c r="H49" s="1" t="s">
        <v>23</v>
      </c>
      <c r="I49" s="1" t="s">
        <v>2577</v>
      </c>
      <c r="J49" s="30" t="s">
        <v>27</v>
      </c>
    </row>
    <row r="50" spans="1:10" x14ac:dyDescent="0.3">
      <c r="A50" s="7" t="s">
        <v>170</v>
      </c>
      <c r="B50" s="6" t="s">
        <v>3087</v>
      </c>
      <c r="C50" s="1">
        <v>57</v>
      </c>
      <c r="D50" s="1" t="s">
        <v>38</v>
      </c>
      <c r="E50" s="1" t="s">
        <v>171</v>
      </c>
      <c r="F50" s="1" t="s">
        <v>172</v>
      </c>
      <c r="G50" s="1" t="s">
        <v>35</v>
      </c>
      <c r="H50" s="1" t="s">
        <v>16</v>
      </c>
      <c r="I50" s="1" t="s">
        <v>2578</v>
      </c>
      <c r="J50" s="30" t="s">
        <v>36</v>
      </c>
    </row>
    <row r="51" spans="1:10" x14ac:dyDescent="0.3">
      <c r="A51" s="7" t="s">
        <v>173</v>
      </c>
      <c r="B51" s="6" t="s">
        <v>3088</v>
      </c>
      <c r="C51" s="1">
        <v>64</v>
      </c>
      <c r="D51" s="1" t="s">
        <v>38</v>
      </c>
      <c r="E51" s="1" t="s">
        <v>174</v>
      </c>
      <c r="F51" s="1" t="s">
        <v>175</v>
      </c>
      <c r="G51" s="1" t="s">
        <v>79</v>
      </c>
      <c r="H51" s="1" t="s">
        <v>16</v>
      </c>
      <c r="I51" s="1" t="s">
        <v>2579</v>
      </c>
      <c r="J51" s="30" t="s">
        <v>36</v>
      </c>
    </row>
    <row r="52" spans="1:10" x14ac:dyDescent="0.3">
      <c r="A52" s="7" t="s">
        <v>176</v>
      </c>
      <c r="B52" s="6" t="s">
        <v>3089</v>
      </c>
      <c r="C52" s="1">
        <v>51</v>
      </c>
      <c r="D52" s="1" t="s">
        <v>38</v>
      </c>
      <c r="E52" s="1" t="s">
        <v>177</v>
      </c>
      <c r="F52" s="1" t="s">
        <v>178</v>
      </c>
      <c r="G52" s="1" t="s">
        <v>47</v>
      </c>
      <c r="H52" s="1" t="s">
        <v>16</v>
      </c>
      <c r="I52" s="1" t="s">
        <v>2580</v>
      </c>
      <c r="J52" s="30" t="s">
        <v>17</v>
      </c>
    </row>
    <row r="53" spans="1:10" x14ac:dyDescent="0.3">
      <c r="A53" s="7" t="s">
        <v>179</v>
      </c>
      <c r="B53" s="6" t="s">
        <v>3090</v>
      </c>
      <c r="C53" s="1">
        <v>40</v>
      </c>
      <c r="D53" s="1" t="s">
        <v>12</v>
      </c>
      <c r="E53" s="1" t="s">
        <v>180</v>
      </c>
      <c r="F53" s="1" t="s">
        <v>181</v>
      </c>
      <c r="G53" s="1" t="s">
        <v>79</v>
      </c>
      <c r="H53" s="1" t="s">
        <v>16</v>
      </c>
      <c r="I53" s="1" t="s">
        <v>2581</v>
      </c>
      <c r="J53" s="30" t="s">
        <v>17</v>
      </c>
    </row>
    <row r="54" spans="1:10" x14ac:dyDescent="0.3">
      <c r="A54" s="7" t="s">
        <v>182</v>
      </c>
      <c r="B54" s="6" t="s">
        <v>3091</v>
      </c>
      <c r="C54" s="1">
        <v>28</v>
      </c>
      <c r="D54" s="1" t="s">
        <v>12</v>
      </c>
      <c r="E54" s="1" t="s">
        <v>183</v>
      </c>
      <c r="F54" s="1" t="s">
        <v>184</v>
      </c>
      <c r="G54" s="1" t="s">
        <v>22</v>
      </c>
      <c r="H54" s="1" t="s">
        <v>23</v>
      </c>
      <c r="I54" s="1" t="s">
        <v>2582</v>
      </c>
      <c r="J54" s="30" t="s">
        <v>36</v>
      </c>
    </row>
    <row r="55" spans="1:10" x14ac:dyDescent="0.3">
      <c r="A55" s="7" t="s">
        <v>185</v>
      </c>
      <c r="B55" s="6" t="s">
        <v>3092</v>
      </c>
      <c r="C55" s="1">
        <v>35</v>
      </c>
      <c r="D55" s="1" t="s">
        <v>38</v>
      </c>
      <c r="E55" s="1" t="s">
        <v>186</v>
      </c>
      <c r="F55" s="1" t="s">
        <v>187</v>
      </c>
      <c r="G55" s="1" t="s">
        <v>35</v>
      </c>
      <c r="H55" s="1" t="s">
        <v>16</v>
      </c>
      <c r="I55" s="1" t="s">
        <v>2583</v>
      </c>
      <c r="J55" s="30" t="s">
        <v>17</v>
      </c>
    </row>
    <row r="56" spans="1:10" x14ac:dyDescent="0.3">
      <c r="A56" s="7" t="s">
        <v>188</v>
      </c>
      <c r="B56" s="6" t="s">
        <v>3093</v>
      </c>
      <c r="C56" s="1">
        <v>60</v>
      </c>
      <c r="D56" s="1" t="s">
        <v>38</v>
      </c>
      <c r="E56" s="1" t="s">
        <v>189</v>
      </c>
      <c r="F56" s="1" t="s">
        <v>190</v>
      </c>
      <c r="G56" s="1" t="s">
        <v>57</v>
      </c>
      <c r="H56" s="1" t="s">
        <v>23</v>
      </c>
      <c r="I56" s="1" t="s">
        <v>2584</v>
      </c>
      <c r="J56" s="30" t="s">
        <v>36</v>
      </c>
    </row>
    <row r="57" spans="1:10" x14ac:dyDescent="0.3">
      <c r="A57" s="7" t="s">
        <v>191</v>
      </c>
      <c r="B57" s="6" t="s">
        <v>3094</v>
      </c>
      <c r="C57" s="1">
        <v>29</v>
      </c>
      <c r="D57" s="1" t="s">
        <v>12</v>
      </c>
      <c r="E57" s="1" t="s">
        <v>192</v>
      </c>
      <c r="F57" s="1" t="s">
        <v>193</v>
      </c>
      <c r="G57" s="1" t="s">
        <v>35</v>
      </c>
      <c r="H57" s="1" t="s">
        <v>16</v>
      </c>
      <c r="I57" s="1" t="s">
        <v>2585</v>
      </c>
      <c r="J57" s="30" t="s">
        <v>27</v>
      </c>
    </row>
    <row r="58" spans="1:10" x14ac:dyDescent="0.3">
      <c r="A58" s="7" t="s">
        <v>194</v>
      </c>
      <c r="B58" s="6" t="s">
        <v>3095</v>
      </c>
      <c r="C58" s="1">
        <v>63</v>
      </c>
      <c r="D58" s="1" t="s">
        <v>12</v>
      </c>
      <c r="E58" s="1" t="s">
        <v>195</v>
      </c>
      <c r="F58" s="1" t="s">
        <v>196</v>
      </c>
      <c r="G58" s="1" t="s">
        <v>47</v>
      </c>
      <c r="H58" s="1" t="s">
        <v>23</v>
      </c>
      <c r="I58" s="1" t="s">
        <v>2586</v>
      </c>
      <c r="J58" s="30" t="s">
        <v>36</v>
      </c>
    </row>
    <row r="59" spans="1:10" x14ac:dyDescent="0.3">
      <c r="A59" s="7" t="s">
        <v>197</v>
      </c>
      <c r="B59" s="6" t="s">
        <v>3096</v>
      </c>
      <c r="C59" s="1">
        <v>38</v>
      </c>
      <c r="D59" s="1" t="s">
        <v>12</v>
      </c>
      <c r="E59" s="1" t="s">
        <v>198</v>
      </c>
      <c r="F59" s="1" t="s">
        <v>199</v>
      </c>
      <c r="G59" s="1" t="s">
        <v>47</v>
      </c>
      <c r="H59" s="1" t="s">
        <v>16</v>
      </c>
      <c r="I59" s="1" t="s">
        <v>2587</v>
      </c>
      <c r="J59" s="30" t="s">
        <v>36</v>
      </c>
    </row>
    <row r="60" spans="1:10" x14ac:dyDescent="0.3">
      <c r="A60" s="7" t="s">
        <v>200</v>
      </c>
      <c r="B60" s="6" t="s">
        <v>3097</v>
      </c>
      <c r="C60" s="1">
        <v>62</v>
      </c>
      <c r="D60" s="1" t="s">
        <v>12</v>
      </c>
      <c r="E60" s="1" t="s">
        <v>201</v>
      </c>
      <c r="F60" s="1" t="s">
        <v>202</v>
      </c>
      <c r="G60" s="1" t="s">
        <v>22</v>
      </c>
      <c r="H60" s="1" t="s">
        <v>16</v>
      </c>
      <c r="I60" s="1" t="s">
        <v>2588</v>
      </c>
      <c r="J60" s="30" t="s">
        <v>27</v>
      </c>
    </row>
    <row r="61" spans="1:10" x14ac:dyDescent="0.3">
      <c r="A61" s="7" t="s">
        <v>203</v>
      </c>
      <c r="B61" s="6" t="s">
        <v>3098</v>
      </c>
      <c r="C61" s="1">
        <v>27</v>
      </c>
      <c r="D61" s="1" t="s">
        <v>38</v>
      </c>
      <c r="E61" s="1" t="s">
        <v>204</v>
      </c>
      <c r="F61" s="1" t="s">
        <v>205</v>
      </c>
      <c r="G61" s="1" t="s">
        <v>35</v>
      </c>
      <c r="H61" s="1" t="s">
        <v>16</v>
      </c>
      <c r="I61" s="1" t="s">
        <v>2589</v>
      </c>
      <c r="J61" s="30" t="s">
        <v>27</v>
      </c>
    </row>
    <row r="62" spans="1:10" x14ac:dyDescent="0.3">
      <c r="A62" s="7" t="s">
        <v>206</v>
      </c>
      <c r="B62" s="6" t="s">
        <v>3099</v>
      </c>
      <c r="C62" s="1">
        <v>31</v>
      </c>
      <c r="D62" s="1" t="s">
        <v>38</v>
      </c>
      <c r="E62" s="1" t="s">
        <v>207</v>
      </c>
      <c r="F62" s="1" t="s">
        <v>208</v>
      </c>
      <c r="G62" s="1" t="s">
        <v>35</v>
      </c>
      <c r="H62" s="1" t="s">
        <v>23</v>
      </c>
      <c r="I62" s="1" t="s">
        <v>2590</v>
      </c>
      <c r="J62" s="30" t="s">
        <v>36</v>
      </c>
    </row>
    <row r="63" spans="1:10" x14ac:dyDescent="0.3">
      <c r="A63" s="7" t="s">
        <v>209</v>
      </c>
      <c r="B63" s="6" t="s">
        <v>3100</v>
      </c>
      <c r="C63" s="1">
        <v>33</v>
      </c>
      <c r="D63" s="1" t="s">
        <v>38</v>
      </c>
      <c r="E63" s="1" t="s">
        <v>210</v>
      </c>
      <c r="F63" s="1" t="s">
        <v>211</v>
      </c>
      <c r="G63" s="1" t="s">
        <v>35</v>
      </c>
      <c r="H63" s="1" t="s">
        <v>16</v>
      </c>
      <c r="I63" s="1" t="s">
        <v>2591</v>
      </c>
      <c r="J63" s="30" t="s">
        <v>17</v>
      </c>
    </row>
    <row r="64" spans="1:10" x14ac:dyDescent="0.3">
      <c r="A64" s="7" t="s">
        <v>212</v>
      </c>
      <c r="B64" s="6" t="s">
        <v>3101</v>
      </c>
      <c r="C64" s="1">
        <v>60</v>
      </c>
      <c r="D64" s="1" t="s">
        <v>12</v>
      </c>
      <c r="E64" s="1" t="s">
        <v>213</v>
      </c>
      <c r="F64" s="1" t="s">
        <v>214</v>
      </c>
      <c r="G64" s="1" t="s">
        <v>22</v>
      </c>
      <c r="H64" s="1" t="s">
        <v>16</v>
      </c>
      <c r="I64" s="1" t="s">
        <v>2592</v>
      </c>
      <c r="J64" s="30" t="s">
        <v>36</v>
      </c>
    </row>
    <row r="65" spans="1:10" x14ac:dyDescent="0.3">
      <c r="A65" s="7" t="s">
        <v>215</v>
      </c>
      <c r="B65" s="6" t="s">
        <v>3102</v>
      </c>
      <c r="C65" s="1">
        <v>23</v>
      </c>
      <c r="D65" s="1" t="s">
        <v>12</v>
      </c>
      <c r="E65" s="1" t="s">
        <v>216</v>
      </c>
      <c r="F65" s="1" t="s">
        <v>217</v>
      </c>
      <c r="G65" s="1" t="s">
        <v>57</v>
      </c>
      <c r="H65" s="1" t="s">
        <v>23</v>
      </c>
      <c r="I65" s="1" t="s">
        <v>2593</v>
      </c>
      <c r="J65" s="30" t="s">
        <v>27</v>
      </c>
    </row>
    <row r="66" spans="1:10" x14ac:dyDescent="0.3">
      <c r="A66" s="7" t="s">
        <v>218</v>
      </c>
      <c r="B66" s="6" t="s">
        <v>3103</v>
      </c>
      <c r="C66" s="1">
        <v>38</v>
      </c>
      <c r="D66" s="1" t="s">
        <v>12</v>
      </c>
      <c r="E66" s="1" t="s">
        <v>219</v>
      </c>
      <c r="F66" s="1" t="s">
        <v>220</v>
      </c>
      <c r="G66" s="1" t="s">
        <v>22</v>
      </c>
      <c r="H66" s="1" t="s">
        <v>16</v>
      </c>
      <c r="I66" s="1" t="s">
        <v>2594</v>
      </c>
      <c r="J66" s="30" t="s">
        <v>27</v>
      </c>
    </row>
    <row r="67" spans="1:10" x14ac:dyDescent="0.3">
      <c r="A67" s="7" t="s">
        <v>221</v>
      </c>
      <c r="B67" s="6" t="s">
        <v>3104</v>
      </c>
      <c r="C67" s="1">
        <v>29</v>
      </c>
      <c r="D67" s="1" t="s">
        <v>38</v>
      </c>
      <c r="E67" s="1" t="s">
        <v>222</v>
      </c>
      <c r="F67" s="1" t="s">
        <v>223</v>
      </c>
      <c r="G67" s="1" t="s">
        <v>47</v>
      </c>
      <c r="H67" s="1" t="s">
        <v>23</v>
      </c>
      <c r="I67" s="1" t="s">
        <v>2595</v>
      </c>
      <c r="J67" s="30" t="s">
        <v>17</v>
      </c>
    </row>
    <row r="68" spans="1:10" x14ac:dyDescent="0.3">
      <c r="A68" s="7" t="s">
        <v>224</v>
      </c>
      <c r="B68" s="6" t="s">
        <v>3105</v>
      </c>
      <c r="C68" s="1">
        <v>58</v>
      </c>
      <c r="D68" s="1" t="s">
        <v>38</v>
      </c>
      <c r="E68" s="1" t="s">
        <v>225</v>
      </c>
      <c r="F68" s="1" t="s">
        <v>226</v>
      </c>
      <c r="G68" s="1" t="s">
        <v>22</v>
      </c>
      <c r="H68" s="1" t="s">
        <v>23</v>
      </c>
      <c r="I68" s="1" t="s">
        <v>2596</v>
      </c>
      <c r="J68" s="30" t="s">
        <v>17</v>
      </c>
    </row>
    <row r="69" spans="1:10" x14ac:dyDescent="0.3">
      <c r="A69" s="7" t="s">
        <v>227</v>
      </c>
      <c r="B69" s="6" t="s">
        <v>3106</v>
      </c>
      <c r="C69" s="1">
        <v>29</v>
      </c>
      <c r="D69" s="1" t="s">
        <v>12</v>
      </c>
      <c r="E69" s="1" t="s">
        <v>228</v>
      </c>
      <c r="F69" s="1" t="s">
        <v>229</v>
      </c>
      <c r="G69" s="1" t="s">
        <v>22</v>
      </c>
      <c r="H69" s="1" t="s">
        <v>16</v>
      </c>
      <c r="I69" s="1" t="s">
        <v>2597</v>
      </c>
      <c r="J69" s="30" t="s">
        <v>36</v>
      </c>
    </row>
    <row r="70" spans="1:10" x14ac:dyDescent="0.3">
      <c r="A70" s="7" t="s">
        <v>230</v>
      </c>
      <c r="B70" s="6" t="s">
        <v>3107</v>
      </c>
      <c r="C70" s="1">
        <v>65</v>
      </c>
      <c r="D70" s="1" t="s">
        <v>38</v>
      </c>
      <c r="E70" s="1" t="s">
        <v>231</v>
      </c>
      <c r="F70" s="1" t="s">
        <v>232</v>
      </c>
      <c r="G70" s="1" t="s">
        <v>79</v>
      </c>
      <c r="H70" s="1" t="s">
        <v>16</v>
      </c>
      <c r="I70" s="1" t="s">
        <v>2598</v>
      </c>
      <c r="J70" s="30" t="s">
        <v>17</v>
      </c>
    </row>
    <row r="71" spans="1:10" x14ac:dyDescent="0.3">
      <c r="A71" s="7" t="s">
        <v>233</v>
      </c>
      <c r="B71" s="6" t="s">
        <v>3108</v>
      </c>
      <c r="C71" s="1">
        <v>28</v>
      </c>
      <c r="D71" s="1" t="s">
        <v>12</v>
      </c>
      <c r="E71" s="1" t="s">
        <v>234</v>
      </c>
      <c r="F71" s="1" t="s">
        <v>235</v>
      </c>
      <c r="G71" s="1" t="s">
        <v>47</v>
      </c>
      <c r="H71" s="1" t="s">
        <v>16</v>
      </c>
      <c r="I71" s="1" t="s">
        <v>2599</v>
      </c>
      <c r="J71" s="30" t="s">
        <v>36</v>
      </c>
    </row>
    <row r="72" spans="1:10" x14ac:dyDescent="0.3">
      <c r="A72" s="7" t="s">
        <v>236</v>
      </c>
      <c r="B72" s="6" t="s">
        <v>3109</v>
      </c>
      <c r="C72" s="1">
        <v>58</v>
      </c>
      <c r="D72" s="1" t="s">
        <v>12</v>
      </c>
      <c r="E72" s="1" t="s">
        <v>237</v>
      </c>
      <c r="F72" s="1" t="s">
        <v>238</v>
      </c>
      <c r="G72" s="1" t="s">
        <v>15</v>
      </c>
      <c r="H72" s="1" t="s">
        <v>23</v>
      </c>
      <c r="I72" s="1" t="s">
        <v>2600</v>
      </c>
      <c r="J72" s="30" t="s">
        <v>36</v>
      </c>
    </row>
    <row r="73" spans="1:10" x14ac:dyDescent="0.3">
      <c r="A73" s="7" t="s">
        <v>239</v>
      </c>
      <c r="B73" s="6" t="s">
        <v>3110</v>
      </c>
      <c r="C73" s="1">
        <v>45</v>
      </c>
      <c r="D73" s="1" t="s">
        <v>38</v>
      </c>
      <c r="E73" s="1" t="s">
        <v>240</v>
      </c>
      <c r="F73" s="1" t="s">
        <v>241</v>
      </c>
      <c r="G73" s="1" t="s">
        <v>79</v>
      </c>
      <c r="H73" s="1" t="s">
        <v>23</v>
      </c>
      <c r="I73" s="1" t="s">
        <v>2601</v>
      </c>
      <c r="J73" s="30" t="s">
        <v>27</v>
      </c>
    </row>
    <row r="74" spans="1:10" x14ac:dyDescent="0.3">
      <c r="A74" s="7" t="s">
        <v>242</v>
      </c>
      <c r="B74" s="6" t="s">
        <v>3111</v>
      </c>
      <c r="C74" s="1">
        <v>54</v>
      </c>
      <c r="D74" s="1" t="s">
        <v>38</v>
      </c>
      <c r="E74" s="1" t="s">
        <v>243</v>
      </c>
      <c r="F74" s="1" t="s">
        <v>244</v>
      </c>
      <c r="G74" s="1" t="s">
        <v>22</v>
      </c>
      <c r="H74" s="1" t="s">
        <v>23</v>
      </c>
      <c r="I74" s="1" t="s">
        <v>2602</v>
      </c>
      <c r="J74" s="30" t="s">
        <v>36</v>
      </c>
    </row>
    <row r="75" spans="1:10" x14ac:dyDescent="0.3">
      <c r="A75" s="7" t="s">
        <v>245</v>
      </c>
      <c r="B75" s="6" t="s">
        <v>3112</v>
      </c>
      <c r="C75" s="1">
        <v>21</v>
      </c>
      <c r="D75" s="1" t="s">
        <v>38</v>
      </c>
      <c r="E75" s="1" t="s">
        <v>246</v>
      </c>
      <c r="F75" s="1" t="s">
        <v>247</v>
      </c>
      <c r="G75" s="1" t="s">
        <v>31</v>
      </c>
      <c r="H75" s="1" t="s">
        <v>16</v>
      </c>
      <c r="I75" s="1" t="s">
        <v>2603</v>
      </c>
      <c r="J75" s="30" t="s">
        <v>27</v>
      </c>
    </row>
    <row r="76" spans="1:10" x14ac:dyDescent="0.3">
      <c r="A76" s="7" t="s">
        <v>248</v>
      </c>
      <c r="B76" s="6" t="s">
        <v>3113</v>
      </c>
      <c r="C76" s="1">
        <v>63</v>
      </c>
      <c r="D76" s="1" t="s">
        <v>38</v>
      </c>
      <c r="E76" s="1" t="s">
        <v>249</v>
      </c>
      <c r="F76" s="1" t="s">
        <v>250</v>
      </c>
      <c r="G76" s="1" t="s">
        <v>57</v>
      </c>
      <c r="H76" s="1" t="s">
        <v>23</v>
      </c>
      <c r="I76" s="1" t="s">
        <v>2604</v>
      </c>
      <c r="J76" s="30" t="s">
        <v>27</v>
      </c>
    </row>
    <row r="77" spans="1:10" x14ac:dyDescent="0.3">
      <c r="A77" s="7" t="s">
        <v>251</v>
      </c>
      <c r="B77" s="6" t="s">
        <v>3114</v>
      </c>
      <c r="C77" s="1">
        <v>58</v>
      </c>
      <c r="D77" s="1" t="s">
        <v>12</v>
      </c>
      <c r="E77" s="1" t="s">
        <v>252</v>
      </c>
      <c r="F77" s="1" t="s">
        <v>253</v>
      </c>
      <c r="G77" s="1" t="s">
        <v>31</v>
      </c>
      <c r="H77" s="1" t="s">
        <v>16</v>
      </c>
      <c r="I77" s="1" t="s">
        <v>2605</v>
      </c>
      <c r="J77" s="30" t="s">
        <v>17</v>
      </c>
    </row>
    <row r="78" spans="1:10" x14ac:dyDescent="0.3">
      <c r="A78" s="7" t="s">
        <v>254</v>
      </c>
      <c r="B78" s="6" t="s">
        <v>3115</v>
      </c>
      <c r="C78" s="1">
        <v>34</v>
      </c>
      <c r="D78" s="1" t="s">
        <v>38</v>
      </c>
      <c r="E78" s="1" t="s">
        <v>255</v>
      </c>
      <c r="F78" s="1" t="s">
        <v>256</v>
      </c>
      <c r="G78" s="1" t="s">
        <v>79</v>
      </c>
      <c r="H78" s="1" t="s">
        <v>23</v>
      </c>
      <c r="I78" s="1" t="s">
        <v>2606</v>
      </c>
      <c r="J78" s="30" t="s">
        <v>27</v>
      </c>
    </row>
    <row r="79" spans="1:10" x14ac:dyDescent="0.3">
      <c r="A79" s="7" t="s">
        <v>257</v>
      </c>
      <c r="B79" s="6" t="s">
        <v>3116</v>
      </c>
      <c r="C79" s="1">
        <v>26</v>
      </c>
      <c r="D79" s="1" t="s">
        <v>12</v>
      </c>
      <c r="E79" s="1" t="s">
        <v>258</v>
      </c>
      <c r="F79" s="1" t="s">
        <v>259</v>
      </c>
      <c r="G79" s="1" t="s">
        <v>57</v>
      </c>
      <c r="H79" s="1" t="s">
        <v>23</v>
      </c>
      <c r="I79" s="1" t="s">
        <v>2607</v>
      </c>
      <c r="J79" s="30" t="s">
        <v>27</v>
      </c>
    </row>
    <row r="80" spans="1:10" x14ac:dyDescent="0.3">
      <c r="A80" s="7" t="s">
        <v>260</v>
      </c>
      <c r="B80" s="6" t="s">
        <v>3117</v>
      </c>
      <c r="C80" s="1">
        <v>41</v>
      </c>
      <c r="D80" s="1" t="s">
        <v>12</v>
      </c>
      <c r="E80" s="1" t="s">
        <v>261</v>
      </c>
      <c r="F80" s="1" t="s">
        <v>262</v>
      </c>
      <c r="G80" s="1" t="s">
        <v>57</v>
      </c>
      <c r="H80" s="1" t="s">
        <v>16</v>
      </c>
      <c r="I80" s="1" t="s">
        <v>2608</v>
      </c>
      <c r="J80" s="30" t="s">
        <v>27</v>
      </c>
    </row>
    <row r="81" spans="1:10" x14ac:dyDescent="0.3">
      <c r="A81" s="7" t="s">
        <v>263</v>
      </c>
      <c r="B81" s="6" t="s">
        <v>3118</v>
      </c>
      <c r="C81" s="1">
        <v>44</v>
      </c>
      <c r="D81" s="1" t="s">
        <v>38</v>
      </c>
      <c r="E81" s="1" t="s">
        <v>264</v>
      </c>
      <c r="F81" s="1" t="s">
        <v>265</v>
      </c>
      <c r="G81" s="1" t="s">
        <v>57</v>
      </c>
      <c r="H81" s="1" t="s">
        <v>23</v>
      </c>
      <c r="I81" s="1" t="s">
        <v>2609</v>
      </c>
      <c r="J81" s="30" t="s">
        <v>36</v>
      </c>
    </row>
    <row r="82" spans="1:10" x14ac:dyDescent="0.3">
      <c r="A82" s="7" t="s">
        <v>266</v>
      </c>
      <c r="B82" s="6" t="s">
        <v>3119</v>
      </c>
      <c r="C82" s="1">
        <v>56</v>
      </c>
      <c r="D82" s="1" t="s">
        <v>38</v>
      </c>
      <c r="E82" s="1" t="s">
        <v>267</v>
      </c>
      <c r="F82" s="1" t="s">
        <v>268</v>
      </c>
      <c r="G82" s="1" t="s">
        <v>79</v>
      </c>
      <c r="H82" s="1" t="s">
        <v>23</v>
      </c>
      <c r="I82" s="1" t="s">
        <v>2610</v>
      </c>
      <c r="J82" s="30" t="s">
        <v>36</v>
      </c>
    </row>
    <row r="83" spans="1:10" x14ac:dyDescent="0.3">
      <c r="A83" s="7" t="s">
        <v>269</v>
      </c>
      <c r="B83" s="6" t="s">
        <v>3120</v>
      </c>
      <c r="C83" s="1">
        <v>64</v>
      </c>
      <c r="D83" s="1" t="s">
        <v>12</v>
      </c>
      <c r="E83" s="1" t="s">
        <v>270</v>
      </c>
      <c r="F83" s="1" t="s">
        <v>271</v>
      </c>
      <c r="G83" s="1" t="s">
        <v>79</v>
      </c>
      <c r="H83" s="1" t="s">
        <v>23</v>
      </c>
      <c r="I83" s="1" t="s">
        <v>2611</v>
      </c>
      <c r="J83" s="30" t="s">
        <v>27</v>
      </c>
    </row>
    <row r="84" spans="1:10" x14ac:dyDescent="0.3">
      <c r="A84" s="7" t="s">
        <v>272</v>
      </c>
      <c r="B84" s="6" t="s">
        <v>3121</v>
      </c>
      <c r="C84" s="1">
        <v>30</v>
      </c>
      <c r="D84" s="1" t="s">
        <v>38</v>
      </c>
      <c r="E84" s="1" t="s">
        <v>273</v>
      </c>
      <c r="F84" s="1" t="s">
        <v>274</v>
      </c>
      <c r="G84" s="1" t="s">
        <v>22</v>
      </c>
      <c r="H84" s="1" t="s">
        <v>23</v>
      </c>
      <c r="I84" s="1" t="s">
        <v>2612</v>
      </c>
      <c r="J84" s="30" t="s">
        <v>36</v>
      </c>
    </row>
    <row r="85" spans="1:10" x14ac:dyDescent="0.3">
      <c r="A85" s="7" t="s">
        <v>275</v>
      </c>
      <c r="B85" s="6" t="s">
        <v>3122</v>
      </c>
      <c r="C85" s="1">
        <v>28</v>
      </c>
      <c r="D85" s="1" t="s">
        <v>12</v>
      </c>
      <c r="E85" s="1" t="s">
        <v>276</v>
      </c>
      <c r="F85" s="1" t="s">
        <v>277</v>
      </c>
      <c r="G85" s="1" t="s">
        <v>79</v>
      </c>
      <c r="H85" s="1" t="s">
        <v>16</v>
      </c>
      <c r="I85" s="1" t="s">
        <v>2613</v>
      </c>
      <c r="J85" s="30" t="s">
        <v>17</v>
      </c>
    </row>
    <row r="86" spans="1:10" x14ac:dyDescent="0.3">
      <c r="A86" s="7" t="s">
        <v>278</v>
      </c>
      <c r="B86" s="6" t="s">
        <v>3123</v>
      </c>
      <c r="C86" s="1">
        <v>62</v>
      </c>
      <c r="D86" s="1" t="s">
        <v>12</v>
      </c>
      <c r="E86" s="1" t="s">
        <v>279</v>
      </c>
      <c r="F86" s="1" t="s">
        <v>280</v>
      </c>
      <c r="G86" s="1" t="s">
        <v>15</v>
      </c>
      <c r="H86" s="1" t="s">
        <v>23</v>
      </c>
      <c r="I86" s="1" t="s">
        <v>2614</v>
      </c>
      <c r="J86" s="30" t="s">
        <v>17</v>
      </c>
    </row>
    <row r="87" spans="1:10" x14ac:dyDescent="0.3">
      <c r="A87" s="7" t="s">
        <v>281</v>
      </c>
      <c r="B87" s="6" t="s">
        <v>3124</v>
      </c>
      <c r="C87" s="1">
        <v>62</v>
      </c>
      <c r="D87" s="1" t="s">
        <v>38</v>
      </c>
      <c r="E87" s="1" t="s">
        <v>282</v>
      </c>
      <c r="F87" s="1" t="s">
        <v>283</v>
      </c>
      <c r="G87" s="1" t="s">
        <v>15</v>
      </c>
      <c r="H87" s="1" t="s">
        <v>23</v>
      </c>
      <c r="I87" s="1" t="s">
        <v>2615</v>
      </c>
      <c r="J87" s="30" t="s">
        <v>27</v>
      </c>
    </row>
    <row r="88" spans="1:10" x14ac:dyDescent="0.3">
      <c r="A88" s="7" t="s">
        <v>284</v>
      </c>
      <c r="B88" s="6" t="s">
        <v>3125</v>
      </c>
      <c r="C88" s="1">
        <v>35</v>
      </c>
      <c r="D88" s="1" t="s">
        <v>38</v>
      </c>
      <c r="E88" s="1" t="s">
        <v>285</v>
      </c>
      <c r="F88" s="1" t="s">
        <v>286</v>
      </c>
      <c r="G88" s="1" t="s">
        <v>79</v>
      </c>
      <c r="H88" s="1" t="s">
        <v>16</v>
      </c>
      <c r="I88" s="1" t="s">
        <v>2616</v>
      </c>
      <c r="J88" s="30" t="s">
        <v>17</v>
      </c>
    </row>
    <row r="89" spans="1:10" x14ac:dyDescent="0.3">
      <c r="A89" s="7" t="s">
        <v>287</v>
      </c>
      <c r="B89" s="6" t="s">
        <v>3126</v>
      </c>
      <c r="C89" s="1">
        <v>20</v>
      </c>
      <c r="D89" s="1" t="s">
        <v>12</v>
      </c>
      <c r="E89" s="1" t="s">
        <v>288</v>
      </c>
      <c r="F89" s="1" t="s">
        <v>289</v>
      </c>
      <c r="G89" s="1" t="s">
        <v>47</v>
      </c>
      <c r="H89" s="1" t="s">
        <v>23</v>
      </c>
      <c r="I89" s="1" t="s">
        <v>2617</v>
      </c>
      <c r="J89" s="30" t="s">
        <v>27</v>
      </c>
    </row>
    <row r="90" spans="1:10" x14ac:dyDescent="0.3">
      <c r="A90" s="7" t="s">
        <v>290</v>
      </c>
      <c r="B90" s="6" t="s">
        <v>3127</v>
      </c>
      <c r="C90" s="1">
        <v>60</v>
      </c>
      <c r="D90" s="1" t="s">
        <v>38</v>
      </c>
      <c r="E90" s="1" t="s">
        <v>291</v>
      </c>
      <c r="F90" s="1" t="s">
        <v>292</v>
      </c>
      <c r="G90" s="1" t="s">
        <v>57</v>
      </c>
      <c r="H90" s="1" t="s">
        <v>23</v>
      </c>
      <c r="I90" s="1" t="s">
        <v>2618</v>
      </c>
      <c r="J90" s="30" t="s">
        <v>17</v>
      </c>
    </row>
    <row r="91" spans="1:10" x14ac:dyDescent="0.3">
      <c r="A91" s="7" t="s">
        <v>293</v>
      </c>
      <c r="B91" s="6" t="s">
        <v>3128</v>
      </c>
      <c r="C91" s="1">
        <v>40</v>
      </c>
      <c r="D91" s="1" t="s">
        <v>38</v>
      </c>
      <c r="E91" s="1" t="s">
        <v>294</v>
      </c>
      <c r="F91" s="1" t="s">
        <v>295</v>
      </c>
      <c r="G91" s="1" t="s">
        <v>57</v>
      </c>
      <c r="H91" s="1" t="s">
        <v>23</v>
      </c>
      <c r="I91" s="1" t="s">
        <v>2619</v>
      </c>
      <c r="J91" s="30" t="s">
        <v>36</v>
      </c>
    </row>
    <row r="92" spans="1:10" x14ac:dyDescent="0.3">
      <c r="A92" s="7" t="s">
        <v>296</v>
      </c>
      <c r="B92" s="6" t="s">
        <v>3129</v>
      </c>
      <c r="C92" s="1">
        <v>22</v>
      </c>
      <c r="D92" s="1" t="s">
        <v>38</v>
      </c>
      <c r="E92" s="1" t="s">
        <v>297</v>
      </c>
      <c r="F92" s="1" t="s">
        <v>298</v>
      </c>
      <c r="G92" s="1" t="s">
        <v>35</v>
      </c>
      <c r="H92" s="1" t="s">
        <v>16</v>
      </c>
      <c r="I92" s="1" t="s">
        <v>2620</v>
      </c>
      <c r="J92" s="30" t="s">
        <v>27</v>
      </c>
    </row>
    <row r="93" spans="1:10" x14ac:dyDescent="0.3">
      <c r="A93" s="7" t="s">
        <v>299</v>
      </c>
      <c r="B93" s="6" t="s">
        <v>3130</v>
      </c>
      <c r="C93" s="1">
        <v>39</v>
      </c>
      <c r="D93" s="1" t="s">
        <v>38</v>
      </c>
      <c r="E93" s="1" t="s">
        <v>300</v>
      </c>
      <c r="F93" s="1" t="s">
        <v>301</v>
      </c>
      <c r="G93" s="1" t="s">
        <v>15</v>
      </c>
      <c r="H93" s="1" t="s">
        <v>16</v>
      </c>
      <c r="I93" s="1" t="s">
        <v>2621</v>
      </c>
      <c r="J93" s="30" t="s">
        <v>17</v>
      </c>
    </row>
    <row r="94" spans="1:10" x14ac:dyDescent="0.3">
      <c r="A94" s="7" t="s">
        <v>302</v>
      </c>
      <c r="B94" s="6" t="s">
        <v>3131</v>
      </c>
      <c r="C94" s="1">
        <v>56</v>
      </c>
      <c r="D94" s="1" t="s">
        <v>12</v>
      </c>
      <c r="E94" s="1" t="s">
        <v>303</v>
      </c>
      <c r="F94" s="1" t="s">
        <v>304</v>
      </c>
      <c r="G94" s="1" t="s">
        <v>22</v>
      </c>
      <c r="H94" s="1" t="s">
        <v>23</v>
      </c>
      <c r="I94" s="1" t="s">
        <v>2622</v>
      </c>
      <c r="J94" s="30" t="s">
        <v>27</v>
      </c>
    </row>
    <row r="95" spans="1:10" x14ac:dyDescent="0.3">
      <c r="A95" s="7" t="s">
        <v>305</v>
      </c>
      <c r="B95" s="6" t="s">
        <v>3132</v>
      </c>
      <c r="C95" s="1">
        <v>39</v>
      </c>
      <c r="D95" s="1" t="s">
        <v>38</v>
      </c>
      <c r="E95" s="1" t="s">
        <v>306</v>
      </c>
      <c r="F95" s="1" t="s">
        <v>307</v>
      </c>
      <c r="G95" s="1" t="s">
        <v>22</v>
      </c>
      <c r="H95" s="1" t="s">
        <v>23</v>
      </c>
      <c r="I95" s="1" t="s">
        <v>2623</v>
      </c>
      <c r="J95" s="30" t="s">
        <v>27</v>
      </c>
    </row>
    <row r="96" spans="1:10" x14ac:dyDescent="0.3">
      <c r="A96" s="7" t="s">
        <v>308</v>
      </c>
      <c r="B96" s="6" t="s">
        <v>3133</v>
      </c>
      <c r="C96" s="1">
        <v>20</v>
      </c>
      <c r="D96" s="1" t="s">
        <v>12</v>
      </c>
      <c r="E96" s="1" t="s">
        <v>309</v>
      </c>
      <c r="F96" s="1" t="s">
        <v>310</v>
      </c>
      <c r="G96" s="1" t="s">
        <v>57</v>
      </c>
      <c r="H96" s="1" t="s">
        <v>16</v>
      </c>
      <c r="I96" s="1" t="s">
        <v>2624</v>
      </c>
      <c r="J96" s="30" t="s">
        <v>17</v>
      </c>
    </row>
    <row r="97" spans="1:10" x14ac:dyDescent="0.3">
      <c r="A97" s="7" t="s">
        <v>311</v>
      </c>
      <c r="B97" s="6" t="s">
        <v>3134</v>
      </c>
      <c r="C97" s="1">
        <v>45</v>
      </c>
      <c r="D97" s="1" t="s">
        <v>38</v>
      </c>
      <c r="E97" s="1" t="s">
        <v>312</v>
      </c>
      <c r="F97" s="1" t="s">
        <v>313</v>
      </c>
      <c r="G97" s="1" t="s">
        <v>31</v>
      </c>
      <c r="H97" s="1" t="s">
        <v>23</v>
      </c>
      <c r="I97" s="1" t="s">
        <v>2625</v>
      </c>
      <c r="J97" s="30" t="s">
        <v>36</v>
      </c>
    </row>
    <row r="98" spans="1:10" x14ac:dyDescent="0.3">
      <c r="A98" s="7" t="s">
        <v>314</v>
      </c>
      <c r="B98" s="6" t="s">
        <v>3135</v>
      </c>
      <c r="C98" s="1">
        <v>51</v>
      </c>
      <c r="D98" s="1" t="s">
        <v>12</v>
      </c>
      <c r="E98" s="1" t="s">
        <v>315</v>
      </c>
      <c r="F98" s="1" t="s">
        <v>316</v>
      </c>
      <c r="G98" s="1" t="s">
        <v>15</v>
      </c>
      <c r="H98" s="1" t="s">
        <v>16</v>
      </c>
      <c r="I98" s="1" t="s">
        <v>2626</v>
      </c>
      <c r="J98" s="30" t="s">
        <v>36</v>
      </c>
    </row>
    <row r="99" spans="1:10" x14ac:dyDescent="0.3">
      <c r="A99" s="7" t="s">
        <v>317</v>
      </c>
      <c r="B99" s="6" t="s">
        <v>3136</v>
      </c>
      <c r="C99" s="1">
        <v>59</v>
      </c>
      <c r="D99" s="1" t="s">
        <v>38</v>
      </c>
      <c r="E99" s="1" t="s">
        <v>318</v>
      </c>
      <c r="F99" s="1" t="s">
        <v>319</v>
      </c>
      <c r="G99" s="1" t="s">
        <v>35</v>
      </c>
      <c r="H99" s="1" t="s">
        <v>16</v>
      </c>
      <c r="I99" s="1" t="s">
        <v>2627</v>
      </c>
      <c r="J99" s="30" t="s">
        <v>27</v>
      </c>
    </row>
    <row r="100" spans="1:10" x14ac:dyDescent="0.3">
      <c r="A100" s="7" t="s">
        <v>320</v>
      </c>
      <c r="B100" s="6" t="s">
        <v>3137</v>
      </c>
      <c r="C100" s="1">
        <v>42</v>
      </c>
      <c r="D100" s="1" t="s">
        <v>38</v>
      </c>
      <c r="E100" s="1" t="s">
        <v>321</v>
      </c>
      <c r="F100" s="1" t="s">
        <v>322</v>
      </c>
      <c r="G100" s="1" t="s">
        <v>31</v>
      </c>
      <c r="H100" s="1" t="s">
        <v>16</v>
      </c>
      <c r="I100" s="1" t="s">
        <v>2628</v>
      </c>
      <c r="J100" s="30" t="s">
        <v>27</v>
      </c>
    </row>
    <row r="101" spans="1:10" x14ac:dyDescent="0.3">
      <c r="A101" s="7" t="s">
        <v>323</v>
      </c>
      <c r="B101" s="6" t="s">
        <v>3138</v>
      </c>
      <c r="C101" s="1">
        <v>34</v>
      </c>
      <c r="D101" s="1" t="s">
        <v>12</v>
      </c>
      <c r="E101" s="1" t="s">
        <v>324</v>
      </c>
      <c r="F101" s="1" t="s">
        <v>325</v>
      </c>
      <c r="G101" s="1" t="s">
        <v>15</v>
      </c>
      <c r="H101" s="1" t="s">
        <v>16</v>
      </c>
      <c r="I101" s="1" t="s">
        <v>2629</v>
      </c>
      <c r="J101" s="30" t="s">
        <v>17</v>
      </c>
    </row>
    <row r="102" spans="1:10" x14ac:dyDescent="0.3">
      <c r="A102" s="7" t="s">
        <v>326</v>
      </c>
      <c r="B102" s="6" t="s">
        <v>3139</v>
      </c>
      <c r="C102" s="1">
        <v>31</v>
      </c>
      <c r="D102" s="1" t="s">
        <v>12</v>
      </c>
      <c r="E102" s="1" t="s">
        <v>327</v>
      </c>
      <c r="F102" s="1" t="s">
        <v>328</v>
      </c>
      <c r="G102" s="1" t="s">
        <v>57</v>
      </c>
      <c r="H102" s="1" t="s">
        <v>16</v>
      </c>
      <c r="I102" s="1" t="s">
        <v>2630</v>
      </c>
      <c r="J102" s="30" t="s">
        <v>17</v>
      </c>
    </row>
    <row r="103" spans="1:10" x14ac:dyDescent="0.3">
      <c r="A103" s="7" t="s">
        <v>329</v>
      </c>
      <c r="B103" s="6" t="s">
        <v>3140</v>
      </c>
      <c r="C103" s="1">
        <v>52</v>
      </c>
      <c r="D103" s="1" t="s">
        <v>38</v>
      </c>
      <c r="E103" s="1" t="s">
        <v>330</v>
      </c>
      <c r="F103" s="1" t="s">
        <v>331</v>
      </c>
      <c r="G103" s="1" t="s">
        <v>47</v>
      </c>
      <c r="H103" s="1" t="s">
        <v>16</v>
      </c>
      <c r="I103" s="1" t="s">
        <v>2631</v>
      </c>
      <c r="J103" s="30" t="s">
        <v>27</v>
      </c>
    </row>
    <row r="104" spans="1:10" x14ac:dyDescent="0.3">
      <c r="A104" s="7" t="s">
        <v>332</v>
      </c>
      <c r="B104" s="6" t="s">
        <v>3141</v>
      </c>
      <c r="C104" s="1">
        <v>47</v>
      </c>
      <c r="D104" s="1" t="s">
        <v>12</v>
      </c>
      <c r="E104" s="1" t="s">
        <v>333</v>
      </c>
      <c r="F104" s="1" t="s">
        <v>334</v>
      </c>
      <c r="G104" s="1" t="s">
        <v>22</v>
      </c>
      <c r="H104" s="1" t="s">
        <v>23</v>
      </c>
      <c r="I104" s="1" t="s">
        <v>2632</v>
      </c>
      <c r="J104" s="30" t="s">
        <v>17</v>
      </c>
    </row>
    <row r="105" spans="1:10" x14ac:dyDescent="0.3">
      <c r="A105" s="7" t="s">
        <v>335</v>
      </c>
      <c r="B105" s="6" t="s">
        <v>3142</v>
      </c>
      <c r="C105" s="1">
        <v>33</v>
      </c>
      <c r="D105" s="1" t="s">
        <v>12</v>
      </c>
      <c r="E105" s="1" t="s">
        <v>336</v>
      </c>
      <c r="F105" s="1" t="s">
        <v>337</v>
      </c>
      <c r="G105" s="1" t="s">
        <v>22</v>
      </c>
      <c r="H105" s="1" t="s">
        <v>23</v>
      </c>
      <c r="I105" s="1" t="s">
        <v>2633</v>
      </c>
      <c r="J105" s="30" t="s">
        <v>36</v>
      </c>
    </row>
    <row r="106" spans="1:10" x14ac:dyDescent="0.3">
      <c r="A106" s="7" t="s">
        <v>338</v>
      </c>
      <c r="B106" s="6" t="s">
        <v>3143</v>
      </c>
      <c r="C106" s="1">
        <v>21</v>
      </c>
      <c r="D106" s="1" t="s">
        <v>38</v>
      </c>
      <c r="E106" s="1" t="s">
        <v>339</v>
      </c>
      <c r="F106" s="1" t="s">
        <v>340</v>
      </c>
      <c r="G106" s="1" t="s">
        <v>15</v>
      </c>
      <c r="H106" s="1" t="s">
        <v>16</v>
      </c>
      <c r="I106" s="1" t="s">
        <v>2634</v>
      </c>
      <c r="J106" s="30" t="s">
        <v>27</v>
      </c>
    </row>
    <row r="107" spans="1:10" x14ac:dyDescent="0.3">
      <c r="A107" s="7" t="s">
        <v>341</v>
      </c>
      <c r="B107" s="6" t="s">
        <v>3144</v>
      </c>
      <c r="C107" s="1">
        <v>18</v>
      </c>
      <c r="D107" s="1" t="s">
        <v>38</v>
      </c>
      <c r="E107" s="1" t="s">
        <v>342</v>
      </c>
      <c r="F107" s="1" t="s">
        <v>343</v>
      </c>
      <c r="G107" s="1" t="s">
        <v>57</v>
      </c>
      <c r="H107" s="1" t="s">
        <v>23</v>
      </c>
      <c r="I107" s="1" t="s">
        <v>2635</v>
      </c>
      <c r="J107" s="30" t="s">
        <v>36</v>
      </c>
    </row>
    <row r="108" spans="1:10" x14ac:dyDescent="0.3">
      <c r="A108" s="7" t="s">
        <v>344</v>
      </c>
      <c r="B108" s="6" t="s">
        <v>3145</v>
      </c>
      <c r="C108" s="1">
        <v>40</v>
      </c>
      <c r="D108" s="1" t="s">
        <v>38</v>
      </c>
      <c r="E108" s="1" t="s">
        <v>345</v>
      </c>
      <c r="F108" s="1" t="s">
        <v>346</v>
      </c>
      <c r="G108" s="1" t="s">
        <v>79</v>
      </c>
      <c r="H108" s="1" t="s">
        <v>23</v>
      </c>
      <c r="I108" s="1" t="s">
        <v>2636</v>
      </c>
      <c r="J108" s="30" t="s">
        <v>27</v>
      </c>
    </row>
    <row r="109" spans="1:10" x14ac:dyDescent="0.3">
      <c r="A109" s="7" t="s">
        <v>347</v>
      </c>
      <c r="B109" s="6" t="s">
        <v>3146</v>
      </c>
      <c r="C109" s="1">
        <v>50</v>
      </c>
      <c r="D109" s="1" t="s">
        <v>12</v>
      </c>
      <c r="E109" s="1" t="s">
        <v>348</v>
      </c>
      <c r="F109" s="1" t="s">
        <v>349</v>
      </c>
      <c r="G109" s="1" t="s">
        <v>15</v>
      </c>
      <c r="H109" s="1" t="s">
        <v>23</v>
      </c>
      <c r="I109" s="1" t="s">
        <v>2637</v>
      </c>
      <c r="J109" s="30" t="s">
        <v>27</v>
      </c>
    </row>
    <row r="110" spans="1:10" x14ac:dyDescent="0.3">
      <c r="A110" s="7" t="s">
        <v>350</v>
      </c>
      <c r="B110" s="6" t="s">
        <v>3147</v>
      </c>
      <c r="C110" s="1">
        <v>65</v>
      </c>
      <c r="D110" s="1" t="s">
        <v>38</v>
      </c>
      <c r="E110" s="1" t="s">
        <v>351</v>
      </c>
      <c r="F110" s="1" t="s">
        <v>352</v>
      </c>
      <c r="G110" s="1" t="s">
        <v>47</v>
      </c>
      <c r="H110" s="1" t="s">
        <v>23</v>
      </c>
      <c r="I110" s="1" t="s">
        <v>2638</v>
      </c>
      <c r="J110" s="30" t="s">
        <v>27</v>
      </c>
    </row>
    <row r="111" spans="1:10" x14ac:dyDescent="0.3">
      <c r="A111" s="7" t="s">
        <v>353</v>
      </c>
      <c r="B111" s="6" t="s">
        <v>3148</v>
      </c>
      <c r="C111" s="1">
        <v>55</v>
      </c>
      <c r="D111" s="1" t="s">
        <v>12</v>
      </c>
      <c r="E111" s="1" t="s">
        <v>354</v>
      </c>
      <c r="F111" s="1" t="s">
        <v>355</v>
      </c>
      <c r="G111" s="1" t="s">
        <v>15</v>
      </c>
      <c r="H111" s="1" t="s">
        <v>23</v>
      </c>
      <c r="I111" s="1" t="s">
        <v>2639</v>
      </c>
      <c r="J111" s="30" t="s">
        <v>36</v>
      </c>
    </row>
    <row r="112" spans="1:10" x14ac:dyDescent="0.3">
      <c r="A112" s="7" t="s">
        <v>356</v>
      </c>
      <c r="B112" s="6" t="s">
        <v>3149</v>
      </c>
      <c r="C112" s="1">
        <v>20</v>
      </c>
      <c r="D112" s="1" t="s">
        <v>12</v>
      </c>
      <c r="E112" s="1" t="s">
        <v>357</v>
      </c>
      <c r="F112" s="1" t="s">
        <v>358</v>
      </c>
      <c r="G112" s="1" t="s">
        <v>35</v>
      </c>
      <c r="H112" s="1" t="s">
        <v>23</v>
      </c>
      <c r="I112" s="1" t="s">
        <v>2640</v>
      </c>
      <c r="J112" s="30" t="s">
        <v>27</v>
      </c>
    </row>
    <row r="113" spans="1:10" x14ac:dyDescent="0.3">
      <c r="A113" s="7" t="s">
        <v>359</v>
      </c>
      <c r="B113" s="6" t="s">
        <v>3150</v>
      </c>
      <c r="C113" s="1">
        <v>44</v>
      </c>
      <c r="D113" s="1" t="s">
        <v>38</v>
      </c>
      <c r="E113" s="1" t="s">
        <v>360</v>
      </c>
      <c r="F113" s="1" t="s">
        <v>361</v>
      </c>
      <c r="G113" s="1" t="s">
        <v>57</v>
      </c>
      <c r="H113" s="1" t="s">
        <v>16</v>
      </c>
      <c r="I113" s="1" t="s">
        <v>2641</v>
      </c>
      <c r="J113" s="30" t="s">
        <v>17</v>
      </c>
    </row>
    <row r="114" spans="1:10" x14ac:dyDescent="0.3">
      <c r="A114" s="7" t="s">
        <v>362</v>
      </c>
      <c r="B114" s="6" t="s">
        <v>3151</v>
      </c>
      <c r="C114" s="1">
        <v>28</v>
      </c>
      <c r="D114" s="1" t="s">
        <v>12</v>
      </c>
      <c r="E114" s="1" t="s">
        <v>363</v>
      </c>
      <c r="F114" s="1" t="s">
        <v>364</v>
      </c>
      <c r="G114" s="1" t="s">
        <v>79</v>
      </c>
      <c r="H114" s="1" t="s">
        <v>16</v>
      </c>
      <c r="I114" s="1" t="s">
        <v>2642</v>
      </c>
      <c r="J114" s="30" t="s">
        <v>17</v>
      </c>
    </row>
    <row r="115" spans="1:10" x14ac:dyDescent="0.3">
      <c r="A115" s="7" t="s">
        <v>365</v>
      </c>
      <c r="B115" s="6" t="s">
        <v>3152</v>
      </c>
      <c r="C115" s="1">
        <v>49</v>
      </c>
      <c r="D115" s="1" t="s">
        <v>38</v>
      </c>
      <c r="E115" s="1" t="s">
        <v>366</v>
      </c>
      <c r="F115" s="1" t="s">
        <v>367</v>
      </c>
      <c r="G115" s="1" t="s">
        <v>79</v>
      </c>
      <c r="H115" s="1" t="s">
        <v>16</v>
      </c>
      <c r="I115" s="1" t="s">
        <v>2643</v>
      </c>
      <c r="J115" s="30" t="s">
        <v>27</v>
      </c>
    </row>
    <row r="116" spans="1:10" x14ac:dyDescent="0.3">
      <c r="A116" s="7" t="s">
        <v>368</v>
      </c>
      <c r="B116" s="6" t="s">
        <v>3153</v>
      </c>
      <c r="C116" s="1">
        <v>20</v>
      </c>
      <c r="D116" s="1" t="s">
        <v>38</v>
      </c>
      <c r="E116" s="1" t="s">
        <v>369</v>
      </c>
      <c r="F116" s="1" t="s">
        <v>370</v>
      </c>
      <c r="G116" s="1" t="s">
        <v>79</v>
      </c>
      <c r="H116" s="1" t="s">
        <v>23</v>
      </c>
      <c r="I116" s="1" t="s">
        <v>2644</v>
      </c>
      <c r="J116" s="30" t="s">
        <v>36</v>
      </c>
    </row>
    <row r="117" spans="1:10" x14ac:dyDescent="0.3">
      <c r="A117" s="7" t="s">
        <v>371</v>
      </c>
      <c r="B117" s="6" t="s">
        <v>3154</v>
      </c>
      <c r="C117" s="1">
        <v>48</v>
      </c>
      <c r="D117" s="1" t="s">
        <v>38</v>
      </c>
      <c r="E117" s="1" t="s">
        <v>372</v>
      </c>
      <c r="F117" s="1" t="s">
        <v>373</v>
      </c>
      <c r="G117" s="1" t="s">
        <v>57</v>
      </c>
      <c r="H117" s="1" t="s">
        <v>16</v>
      </c>
      <c r="I117" s="1" t="s">
        <v>2645</v>
      </c>
      <c r="J117" s="30" t="s">
        <v>36</v>
      </c>
    </row>
    <row r="118" spans="1:10" x14ac:dyDescent="0.3">
      <c r="A118" s="7" t="s">
        <v>374</v>
      </c>
      <c r="B118" s="6" t="s">
        <v>3155</v>
      </c>
      <c r="C118" s="1">
        <v>52</v>
      </c>
      <c r="D118" s="1" t="s">
        <v>12</v>
      </c>
      <c r="E118" s="1" t="s">
        <v>375</v>
      </c>
      <c r="F118" s="1" t="s">
        <v>376</v>
      </c>
      <c r="G118" s="1" t="s">
        <v>22</v>
      </c>
      <c r="H118" s="1" t="s">
        <v>16</v>
      </c>
      <c r="I118" s="1" t="s">
        <v>2646</v>
      </c>
      <c r="J118" s="30" t="s">
        <v>17</v>
      </c>
    </row>
    <row r="119" spans="1:10" x14ac:dyDescent="0.3">
      <c r="A119" s="7" t="s">
        <v>377</v>
      </c>
      <c r="B119" s="6" t="s">
        <v>3156</v>
      </c>
      <c r="C119" s="1">
        <v>23</v>
      </c>
      <c r="D119" s="1" t="s">
        <v>12</v>
      </c>
      <c r="E119" s="1" t="s">
        <v>378</v>
      </c>
      <c r="F119" s="1" t="s">
        <v>379</v>
      </c>
      <c r="G119" s="1" t="s">
        <v>35</v>
      </c>
      <c r="H119" s="1" t="s">
        <v>23</v>
      </c>
      <c r="I119" s="1" t="s">
        <v>2647</v>
      </c>
      <c r="J119" s="30" t="s">
        <v>17</v>
      </c>
    </row>
    <row r="120" spans="1:10" x14ac:dyDescent="0.3">
      <c r="A120" s="7" t="s">
        <v>380</v>
      </c>
      <c r="B120" s="6" t="s">
        <v>3157</v>
      </c>
      <c r="C120" s="1">
        <v>38</v>
      </c>
      <c r="D120" s="1" t="s">
        <v>12</v>
      </c>
      <c r="E120" s="1" t="s">
        <v>381</v>
      </c>
      <c r="F120" s="1" t="s">
        <v>382</v>
      </c>
      <c r="G120" s="1" t="s">
        <v>47</v>
      </c>
      <c r="H120" s="1" t="s">
        <v>16</v>
      </c>
      <c r="I120" s="1" t="s">
        <v>2648</v>
      </c>
      <c r="J120" s="30" t="s">
        <v>36</v>
      </c>
    </row>
    <row r="121" spans="1:10" x14ac:dyDescent="0.3">
      <c r="A121" s="7" t="s">
        <v>383</v>
      </c>
      <c r="B121" s="6" t="s">
        <v>3158</v>
      </c>
      <c r="C121" s="1">
        <v>39</v>
      </c>
      <c r="D121" s="1" t="s">
        <v>38</v>
      </c>
      <c r="E121" s="1" t="s">
        <v>384</v>
      </c>
      <c r="F121" s="1" t="s">
        <v>385</v>
      </c>
      <c r="G121" s="1" t="s">
        <v>35</v>
      </c>
      <c r="H121" s="1" t="s">
        <v>23</v>
      </c>
      <c r="I121" s="1" t="s">
        <v>2649</v>
      </c>
      <c r="J121" s="30" t="s">
        <v>27</v>
      </c>
    </row>
    <row r="122" spans="1:10" x14ac:dyDescent="0.3">
      <c r="A122" s="7" t="s">
        <v>386</v>
      </c>
      <c r="B122" s="6" t="s">
        <v>3159</v>
      </c>
      <c r="C122" s="1">
        <v>54</v>
      </c>
      <c r="D122" s="1" t="s">
        <v>12</v>
      </c>
      <c r="E122" s="1" t="s">
        <v>387</v>
      </c>
      <c r="F122" s="1" t="s">
        <v>388</v>
      </c>
      <c r="G122" s="1" t="s">
        <v>35</v>
      </c>
      <c r="H122" s="1" t="s">
        <v>23</v>
      </c>
      <c r="I122" s="1" t="s">
        <v>2650</v>
      </c>
      <c r="J122" s="30" t="s">
        <v>17</v>
      </c>
    </row>
    <row r="123" spans="1:10" x14ac:dyDescent="0.3">
      <c r="A123" s="7" t="s">
        <v>389</v>
      </c>
      <c r="B123" s="6" t="s">
        <v>3160</v>
      </c>
      <c r="C123" s="1">
        <v>43</v>
      </c>
      <c r="D123" s="1" t="s">
        <v>12</v>
      </c>
      <c r="E123" s="1" t="s">
        <v>390</v>
      </c>
      <c r="F123" s="1" t="s">
        <v>391</v>
      </c>
      <c r="G123" s="1" t="s">
        <v>47</v>
      </c>
      <c r="H123" s="1" t="s">
        <v>16</v>
      </c>
      <c r="I123" s="1" t="s">
        <v>2651</v>
      </c>
      <c r="J123" s="30" t="s">
        <v>36</v>
      </c>
    </row>
    <row r="124" spans="1:10" x14ac:dyDescent="0.3">
      <c r="A124" s="7" t="s">
        <v>392</v>
      </c>
      <c r="B124" s="6" t="s">
        <v>3161</v>
      </c>
      <c r="C124" s="1">
        <v>18</v>
      </c>
      <c r="D124" s="1" t="s">
        <v>12</v>
      </c>
      <c r="E124" s="1" t="s">
        <v>393</v>
      </c>
      <c r="F124" s="1" t="s">
        <v>394</v>
      </c>
      <c r="G124" s="1" t="s">
        <v>15</v>
      </c>
      <c r="H124" s="1" t="s">
        <v>16</v>
      </c>
      <c r="I124" s="1" t="s">
        <v>2652</v>
      </c>
      <c r="J124" s="30" t="s">
        <v>36</v>
      </c>
    </row>
    <row r="125" spans="1:10" x14ac:dyDescent="0.3">
      <c r="A125" s="7" t="s">
        <v>395</v>
      </c>
      <c r="B125" s="6" t="s">
        <v>3162</v>
      </c>
      <c r="C125" s="1">
        <v>39</v>
      </c>
      <c r="D125" s="1" t="s">
        <v>12</v>
      </c>
      <c r="E125" s="1" t="s">
        <v>396</v>
      </c>
      <c r="F125" s="1" t="s">
        <v>397</v>
      </c>
      <c r="G125" s="1" t="s">
        <v>47</v>
      </c>
      <c r="H125" s="1" t="s">
        <v>16</v>
      </c>
      <c r="I125" s="1" t="s">
        <v>2653</v>
      </c>
      <c r="J125" s="30" t="s">
        <v>17</v>
      </c>
    </row>
    <row r="126" spans="1:10" x14ac:dyDescent="0.3">
      <c r="A126" s="7" t="s">
        <v>398</v>
      </c>
      <c r="B126" s="6" t="s">
        <v>3163</v>
      </c>
      <c r="C126" s="1">
        <v>34</v>
      </c>
      <c r="D126" s="1" t="s">
        <v>38</v>
      </c>
      <c r="E126" s="1" t="s">
        <v>399</v>
      </c>
      <c r="F126" s="1" t="s">
        <v>400</v>
      </c>
      <c r="G126" s="1" t="s">
        <v>15</v>
      </c>
      <c r="H126" s="1" t="s">
        <v>16</v>
      </c>
      <c r="I126" s="1" t="s">
        <v>2654</v>
      </c>
      <c r="J126" s="30" t="s">
        <v>36</v>
      </c>
    </row>
    <row r="127" spans="1:10" x14ac:dyDescent="0.3">
      <c r="A127" s="7" t="s">
        <v>401</v>
      </c>
      <c r="B127" s="6" t="s">
        <v>3164</v>
      </c>
      <c r="C127" s="1">
        <v>47</v>
      </c>
      <c r="D127" s="1" t="s">
        <v>38</v>
      </c>
      <c r="E127" s="1" t="s">
        <v>402</v>
      </c>
      <c r="F127" s="1" t="s">
        <v>403</v>
      </c>
      <c r="G127" s="1" t="s">
        <v>22</v>
      </c>
      <c r="H127" s="1" t="s">
        <v>23</v>
      </c>
      <c r="I127" s="1" t="s">
        <v>2655</v>
      </c>
      <c r="J127" s="30" t="s">
        <v>17</v>
      </c>
    </row>
    <row r="128" spans="1:10" x14ac:dyDescent="0.3">
      <c r="A128" s="7" t="s">
        <v>404</v>
      </c>
      <c r="B128" s="6" t="s">
        <v>3165</v>
      </c>
      <c r="C128" s="1">
        <v>52</v>
      </c>
      <c r="D128" s="1" t="s">
        <v>38</v>
      </c>
      <c r="E128" s="1" t="s">
        <v>405</v>
      </c>
      <c r="F128" s="1" t="s">
        <v>406</v>
      </c>
      <c r="G128" s="1" t="s">
        <v>35</v>
      </c>
      <c r="H128" s="1" t="s">
        <v>23</v>
      </c>
      <c r="I128" s="1" t="s">
        <v>2656</v>
      </c>
      <c r="J128" s="30" t="s">
        <v>17</v>
      </c>
    </row>
    <row r="129" spans="1:10" x14ac:dyDescent="0.3">
      <c r="A129" s="7" t="s">
        <v>407</v>
      </c>
      <c r="B129" s="6" t="s">
        <v>3166</v>
      </c>
      <c r="C129" s="1">
        <v>41</v>
      </c>
      <c r="D129" s="1" t="s">
        <v>38</v>
      </c>
      <c r="E129" s="1" t="s">
        <v>408</v>
      </c>
      <c r="F129" s="1" t="s">
        <v>409</v>
      </c>
      <c r="G129" s="1" t="s">
        <v>57</v>
      </c>
      <c r="H129" s="1" t="s">
        <v>16</v>
      </c>
      <c r="I129" s="1" t="s">
        <v>2657</v>
      </c>
      <c r="J129" s="30" t="s">
        <v>17</v>
      </c>
    </row>
    <row r="130" spans="1:10" x14ac:dyDescent="0.3">
      <c r="A130" s="7" t="s">
        <v>410</v>
      </c>
      <c r="B130" s="6" t="s">
        <v>3167</v>
      </c>
      <c r="C130" s="1">
        <v>56</v>
      </c>
      <c r="D130" s="1" t="s">
        <v>38</v>
      </c>
      <c r="E130" s="1" t="s">
        <v>411</v>
      </c>
      <c r="F130" s="1" t="s">
        <v>412</v>
      </c>
      <c r="G130" s="1" t="s">
        <v>31</v>
      </c>
      <c r="H130" s="1" t="s">
        <v>16</v>
      </c>
      <c r="I130" s="1" t="s">
        <v>2658</v>
      </c>
      <c r="J130" s="30" t="s">
        <v>17</v>
      </c>
    </row>
    <row r="131" spans="1:10" x14ac:dyDescent="0.3">
      <c r="A131" s="7" t="s">
        <v>413</v>
      </c>
      <c r="B131" s="6" t="s">
        <v>3168</v>
      </c>
      <c r="C131" s="1">
        <v>20</v>
      </c>
      <c r="D131" s="1" t="s">
        <v>38</v>
      </c>
      <c r="E131" s="1" t="s">
        <v>414</v>
      </c>
      <c r="F131" s="1" t="s">
        <v>415</v>
      </c>
      <c r="G131" s="1" t="s">
        <v>31</v>
      </c>
      <c r="H131" s="1" t="s">
        <v>16</v>
      </c>
      <c r="I131" s="1" t="s">
        <v>2659</v>
      </c>
      <c r="J131" s="30" t="s">
        <v>27</v>
      </c>
    </row>
    <row r="132" spans="1:10" x14ac:dyDescent="0.3">
      <c r="A132" s="7" t="s">
        <v>416</v>
      </c>
      <c r="B132" s="6" t="s">
        <v>3169</v>
      </c>
      <c r="C132" s="1">
        <v>37</v>
      </c>
      <c r="D132" s="1" t="s">
        <v>38</v>
      </c>
      <c r="E132" s="1" t="s">
        <v>417</v>
      </c>
      <c r="F132" s="1" t="s">
        <v>418</v>
      </c>
      <c r="G132" s="1" t="s">
        <v>79</v>
      </c>
      <c r="H132" s="1" t="s">
        <v>16</v>
      </c>
      <c r="I132" s="1" t="s">
        <v>2660</v>
      </c>
      <c r="J132" s="30" t="s">
        <v>36</v>
      </c>
    </row>
    <row r="133" spans="1:10" x14ac:dyDescent="0.3">
      <c r="A133" s="7" t="s">
        <v>419</v>
      </c>
      <c r="B133" s="6" t="s">
        <v>3170</v>
      </c>
      <c r="C133" s="1">
        <v>58</v>
      </c>
      <c r="D133" s="1" t="s">
        <v>38</v>
      </c>
      <c r="E133" s="1" t="s">
        <v>420</v>
      </c>
      <c r="F133" s="1" t="s">
        <v>421</v>
      </c>
      <c r="G133" s="1" t="s">
        <v>47</v>
      </c>
      <c r="H133" s="1" t="s">
        <v>23</v>
      </c>
      <c r="I133" s="1" t="s">
        <v>2661</v>
      </c>
      <c r="J133" s="30" t="s">
        <v>27</v>
      </c>
    </row>
    <row r="134" spans="1:10" x14ac:dyDescent="0.3">
      <c r="A134" s="7" t="s">
        <v>422</v>
      </c>
      <c r="B134" s="6" t="s">
        <v>3171</v>
      </c>
      <c r="C134" s="1">
        <v>33</v>
      </c>
      <c r="D134" s="1" t="s">
        <v>12</v>
      </c>
      <c r="E134" s="1" t="s">
        <v>423</v>
      </c>
      <c r="F134" s="1" t="s">
        <v>424</v>
      </c>
      <c r="G134" s="1" t="s">
        <v>35</v>
      </c>
      <c r="H134" s="1" t="s">
        <v>23</v>
      </c>
      <c r="I134" s="1" t="s">
        <v>2662</v>
      </c>
      <c r="J134" s="30" t="s">
        <v>36</v>
      </c>
    </row>
    <row r="135" spans="1:10" x14ac:dyDescent="0.3">
      <c r="A135" s="7" t="s">
        <v>425</v>
      </c>
      <c r="B135" s="6" t="s">
        <v>3172</v>
      </c>
      <c r="C135" s="1">
        <v>50</v>
      </c>
      <c r="D135" s="1" t="s">
        <v>12</v>
      </c>
      <c r="E135" s="1" t="s">
        <v>426</v>
      </c>
      <c r="F135" s="1" t="s">
        <v>427</v>
      </c>
      <c r="G135" s="1" t="s">
        <v>22</v>
      </c>
      <c r="H135" s="1" t="s">
        <v>16</v>
      </c>
      <c r="I135" s="1" t="s">
        <v>2663</v>
      </c>
      <c r="J135" s="30" t="s">
        <v>36</v>
      </c>
    </row>
    <row r="136" spans="1:10" x14ac:dyDescent="0.3">
      <c r="A136" s="7" t="s">
        <v>428</v>
      </c>
      <c r="B136" s="6" t="s">
        <v>3173</v>
      </c>
      <c r="C136" s="1">
        <v>56</v>
      </c>
      <c r="D136" s="1" t="s">
        <v>38</v>
      </c>
      <c r="E136" s="1" t="s">
        <v>429</v>
      </c>
      <c r="F136" s="1" t="s">
        <v>430</v>
      </c>
      <c r="G136" s="1" t="s">
        <v>79</v>
      </c>
      <c r="H136" s="1" t="s">
        <v>16</v>
      </c>
      <c r="I136" s="1" t="s">
        <v>2664</v>
      </c>
      <c r="J136" s="30" t="s">
        <v>27</v>
      </c>
    </row>
    <row r="137" spans="1:10" x14ac:dyDescent="0.3">
      <c r="A137" s="7" t="s">
        <v>431</v>
      </c>
      <c r="B137" s="6" t="s">
        <v>3174</v>
      </c>
      <c r="C137" s="1">
        <v>30</v>
      </c>
      <c r="D137" s="1" t="s">
        <v>12</v>
      </c>
      <c r="E137" s="1" t="s">
        <v>432</v>
      </c>
      <c r="F137" s="1" t="s">
        <v>433</v>
      </c>
      <c r="G137" s="1" t="s">
        <v>22</v>
      </c>
      <c r="H137" s="1" t="s">
        <v>16</v>
      </c>
      <c r="I137" s="1" t="s">
        <v>2665</v>
      </c>
      <c r="J137" s="30" t="s">
        <v>27</v>
      </c>
    </row>
    <row r="138" spans="1:10" x14ac:dyDescent="0.3">
      <c r="A138" s="7" t="s">
        <v>434</v>
      </c>
      <c r="B138" s="6" t="s">
        <v>3175</v>
      </c>
      <c r="C138" s="1">
        <v>56</v>
      </c>
      <c r="D138" s="1" t="s">
        <v>12</v>
      </c>
      <c r="E138" s="1" t="s">
        <v>435</v>
      </c>
      <c r="F138" s="1" t="s">
        <v>436</v>
      </c>
      <c r="G138" s="1" t="s">
        <v>31</v>
      </c>
      <c r="H138" s="1" t="s">
        <v>16</v>
      </c>
      <c r="I138" s="1" t="s">
        <v>2666</v>
      </c>
      <c r="J138" s="30" t="s">
        <v>36</v>
      </c>
    </row>
    <row r="139" spans="1:10" x14ac:dyDescent="0.3">
      <c r="A139" s="7" t="s">
        <v>437</v>
      </c>
      <c r="B139" s="6" t="s">
        <v>3176</v>
      </c>
      <c r="C139" s="1">
        <v>64</v>
      </c>
      <c r="D139" s="1" t="s">
        <v>12</v>
      </c>
      <c r="E139" s="1" t="s">
        <v>438</v>
      </c>
      <c r="F139" s="1" t="s">
        <v>439</v>
      </c>
      <c r="G139" s="1" t="s">
        <v>22</v>
      </c>
      <c r="H139" s="1" t="s">
        <v>23</v>
      </c>
      <c r="I139" s="1" t="s">
        <v>2667</v>
      </c>
      <c r="J139" s="30" t="s">
        <v>27</v>
      </c>
    </row>
    <row r="140" spans="1:10" x14ac:dyDescent="0.3">
      <c r="A140" s="7" t="s">
        <v>440</v>
      </c>
      <c r="B140" s="6" t="s">
        <v>3177</v>
      </c>
      <c r="C140" s="1">
        <v>19</v>
      </c>
      <c r="D140" s="1" t="s">
        <v>12</v>
      </c>
      <c r="E140" s="1" t="s">
        <v>441</v>
      </c>
      <c r="F140" s="1" t="s">
        <v>442</v>
      </c>
      <c r="G140" s="1" t="s">
        <v>22</v>
      </c>
      <c r="H140" s="1" t="s">
        <v>16</v>
      </c>
      <c r="I140" s="1" t="s">
        <v>2668</v>
      </c>
      <c r="J140" s="30" t="s">
        <v>36</v>
      </c>
    </row>
    <row r="141" spans="1:10" x14ac:dyDescent="0.3">
      <c r="A141" s="7" t="s">
        <v>443</v>
      </c>
      <c r="B141" s="6" t="s">
        <v>3178</v>
      </c>
      <c r="C141" s="1">
        <v>26</v>
      </c>
      <c r="D141" s="1" t="s">
        <v>38</v>
      </c>
      <c r="E141" s="1" t="s">
        <v>444</v>
      </c>
      <c r="F141" s="1" t="s">
        <v>445</v>
      </c>
      <c r="G141" s="1" t="s">
        <v>31</v>
      </c>
      <c r="H141" s="1" t="s">
        <v>16</v>
      </c>
      <c r="I141" s="1" t="s">
        <v>2669</v>
      </c>
      <c r="J141" s="30" t="s">
        <v>17</v>
      </c>
    </row>
    <row r="142" spans="1:10" x14ac:dyDescent="0.3">
      <c r="A142" s="7" t="s">
        <v>446</v>
      </c>
      <c r="B142" s="6" t="s">
        <v>3179</v>
      </c>
      <c r="C142" s="1">
        <v>29</v>
      </c>
      <c r="D142" s="1" t="s">
        <v>38</v>
      </c>
      <c r="E142" s="1" t="s">
        <v>447</v>
      </c>
      <c r="F142" s="1" t="s">
        <v>448</v>
      </c>
      <c r="G142" s="1" t="s">
        <v>57</v>
      </c>
      <c r="H142" s="1" t="s">
        <v>16</v>
      </c>
      <c r="I142" s="1" t="s">
        <v>2670</v>
      </c>
      <c r="J142" s="30" t="s">
        <v>17</v>
      </c>
    </row>
    <row r="143" spans="1:10" x14ac:dyDescent="0.3">
      <c r="A143" s="7" t="s">
        <v>449</v>
      </c>
      <c r="B143" s="6" t="s">
        <v>3180</v>
      </c>
      <c r="C143" s="1">
        <v>21</v>
      </c>
      <c r="D143" s="1" t="s">
        <v>38</v>
      </c>
      <c r="E143" s="1" t="s">
        <v>450</v>
      </c>
      <c r="F143" s="1" t="s">
        <v>451</v>
      </c>
      <c r="G143" s="1" t="s">
        <v>79</v>
      </c>
      <c r="H143" s="1" t="s">
        <v>23</v>
      </c>
      <c r="I143" s="1" t="s">
        <v>2671</v>
      </c>
      <c r="J143" s="30" t="s">
        <v>27</v>
      </c>
    </row>
    <row r="144" spans="1:10" x14ac:dyDescent="0.3">
      <c r="A144" s="7" t="s">
        <v>452</v>
      </c>
      <c r="B144" s="6" t="s">
        <v>3181</v>
      </c>
      <c r="C144" s="1">
        <v>31</v>
      </c>
      <c r="D144" s="1" t="s">
        <v>12</v>
      </c>
      <c r="E144" s="1" t="s">
        <v>453</v>
      </c>
      <c r="F144" s="1" t="s">
        <v>454</v>
      </c>
      <c r="G144" s="1" t="s">
        <v>15</v>
      </c>
      <c r="H144" s="1" t="s">
        <v>16</v>
      </c>
      <c r="I144" s="1" t="s">
        <v>2672</v>
      </c>
      <c r="J144" s="30" t="s">
        <v>36</v>
      </c>
    </row>
    <row r="145" spans="1:10" x14ac:dyDescent="0.3">
      <c r="A145" s="7" t="s">
        <v>455</v>
      </c>
      <c r="B145" s="6" t="s">
        <v>3182</v>
      </c>
      <c r="C145" s="1">
        <v>47</v>
      </c>
      <c r="D145" s="1" t="s">
        <v>12</v>
      </c>
      <c r="E145" s="1" t="s">
        <v>456</v>
      </c>
      <c r="F145" s="1" t="s">
        <v>457</v>
      </c>
      <c r="G145" s="1" t="s">
        <v>22</v>
      </c>
      <c r="H145" s="1" t="s">
        <v>16</v>
      </c>
      <c r="I145" s="1" t="s">
        <v>2673</v>
      </c>
      <c r="J145" s="30" t="s">
        <v>17</v>
      </c>
    </row>
    <row r="146" spans="1:10" x14ac:dyDescent="0.3">
      <c r="A146" s="7" t="s">
        <v>458</v>
      </c>
      <c r="B146" s="6" t="s">
        <v>3183</v>
      </c>
      <c r="C146" s="1">
        <v>38</v>
      </c>
      <c r="D146" s="1" t="s">
        <v>12</v>
      </c>
      <c r="E146" s="1" t="s">
        <v>459</v>
      </c>
      <c r="F146" s="1" t="s">
        <v>460</v>
      </c>
      <c r="G146" s="1" t="s">
        <v>79</v>
      </c>
      <c r="H146" s="1" t="s">
        <v>23</v>
      </c>
      <c r="I146" s="1" t="s">
        <v>2674</v>
      </c>
      <c r="J146" s="30" t="s">
        <v>27</v>
      </c>
    </row>
    <row r="147" spans="1:10" x14ac:dyDescent="0.3">
      <c r="A147" s="7" t="s">
        <v>461</v>
      </c>
      <c r="B147" s="6" t="s">
        <v>3184</v>
      </c>
      <c r="C147" s="1">
        <v>51</v>
      </c>
      <c r="D147" s="1" t="s">
        <v>12</v>
      </c>
      <c r="E147" s="1" t="s">
        <v>462</v>
      </c>
      <c r="F147" s="1" t="s">
        <v>463</v>
      </c>
      <c r="G147" s="1" t="s">
        <v>57</v>
      </c>
      <c r="H147" s="1" t="s">
        <v>23</v>
      </c>
      <c r="I147" s="1" t="s">
        <v>2675</v>
      </c>
      <c r="J147" s="30" t="s">
        <v>27</v>
      </c>
    </row>
    <row r="148" spans="1:10" x14ac:dyDescent="0.3">
      <c r="A148" s="7" t="s">
        <v>464</v>
      </c>
      <c r="B148" s="6" t="s">
        <v>3185</v>
      </c>
      <c r="C148" s="1">
        <v>32</v>
      </c>
      <c r="D148" s="1" t="s">
        <v>12</v>
      </c>
      <c r="E148" s="1" t="s">
        <v>465</v>
      </c>
      <c r="F148" s="1" t="s">
        <v>466</v>
      </c>
      <c r="G148" s="1" t="s">
        <v>47</v>
      </c>
      <c r="H148" s="1" t="s">
        <v>16</v>
      </c>
      <c r="I148" s="1" t="s">
        <v>2676</v>
      </c>
      <c r="J148" s="30" t="s">
        <v>17</v>
      </c>
    </row>
    <row r="149" spans="1:10" x14ac:dyDescent="0.3">
      <c r="A149" s="7" t="s">
        <v>467</v>
      </c>
      <c r="B149" s="6" t="s">
        <v>3186</v>
      </c>
      <c r="C149" s="1">
        <v>33</v>
      </c>
      <c r="D149" s="1" t="s">
        <v>12</v>
      </c>
      <c r="E149" s="1" t="s">
        <v>468</v>
      </c>
      <c r="F149" s="1" t="s">
        <v>469</v>
      </c>
      <c r="G149" s="1" t="s">
        <v>35</v>
      </c>
      <c r="H149" s="1" t="s">
        <v>16</v>
      </c>
      <c r="I149" s="1" t="s">
        <v>2677</v>
      </c>
      <c r="J149" s="30" t="s">
        <v>17</v>
      </c>
    </row>
    <row r="150" spans="1:10" x14ac:dyDescent="0.3">
      <c r="A150" s="7" t="s">
        <v>470</v>
      </c>
      <c r="B150" s="6" t="s">
        <v>3187</v>
      </c>
      <c r="C150" s="1">
        <v>19</v>
      </c>
      <c r="D150" s="1" t="s">
        <v>38</v>
      </c>
      <c r="E150" s="1" t="s">
        <v>471</v>
      </c>
      <c r="F150" s="1" t="s">
        <v>472</v>
      </c>
      <c r="G150" s="1" t="s">
        <v>22</v>
      </c>
      <c r="H150" s="1" t="s">
        <v>23</v>
      </c>
      <c r="I150" s="1" t="s">
        <v>2678</v>
      </c>
      <c r="J150" s="30" t="s">
        <v>27</v>
      </c>
    </row>
    <row r="151" spans="1:10" x14ac:dyDescent="0.3">
      <c r="A151" s="7" t="s">
        <v>473</v>
      </c>
      <c r="B151" s="6" t="s">
        <v>3188</v>
      </c>
      <c r="C151" s="1">
        <v>24</v>
      </c>
      <c r="D151" s="1" t="s">
        <v>38</v>
      </c>
      <c r="E151" s="1" t="s">
        <v>474</v>
      </c>
      <c r="F151" s="1" t="s">
        <v>475</v>
      </c>
      <c r="G151" s="1" t="s">
        <v>47</v>
      </c>
      <c r="H151" s="1" t="s">
        <v>16</v>
      </c>
      <c r="I151" s="1" t="s">
        <v>2679</v>
      </c>
      <c r="J151" s="30" t="s">
        <v>27</v>
      </c>
    </row>
    <row r="152" spans="1:10" x14ac:dyDescent="0.3">
      <c r="A152" s="7" t="s">
        <v>476</v>
      </c>
      <c r="B152" s="6" t="s">
        <v>3189</v>
      </c>
      <c r="C152" s="1">
        <v>36</v>
      </c>
      <c r="D152" s="1" t="s">
        <v>38</v>
      </c>
      <c r="E152" s="1" t="s">
        <v>477</v>
      </c>
      <c r="F152" s="1" t="s">
        <v>478</v>
      </c>
      <c r="G152" s="1" t="s">
        <v>47</v>
      </c>
      <c r="H152" s="1" t="s">
        <v>23</v>
      </c>
      <c r="I152" s="1" t="s">
        <v>2680</v>
      </c>
      <c r="J152" s="30" t="s">
        <v>27</v>
      </c>
    </row>
    <row r="153" spans="1:10" x14ac:dyDescent="0.3">
      <c r="A153" s="7" t="s">
        <v>479</v>
      </c>
      <c r="B153" s="6" t="s">
        <v>3190</v>
      </c>
      <c r="C153" s="1">
        <v>60</v>
      </c>
      <c r="D153" s="1" t="s">
        <v>38</v>
      </c>
      <c r="E153" s="1" t="s">
        <v>480</v>
      </c>
      <c r="F153" s="1" t="s">
        <v>481</v>
      </c>
      <c r="G153" s="1" t="s">
        <v>35</v>
      </c>
      <c r="H153" s="1" t="s">
        <v>16</v>
      </c>
      <c r="I153" s="1" t="s">
        <v>2681</v>
      </c>
      <c r="J153" s="30" t="s">
        <v>36</v>
      </c>
    </row>
    <row r="154" spans="1:10" x14ac:dyDescent="0.3">
      <c r="A154" s="7" t="s">
        <v>482</v>
      </c>
      <c r="B154" s="6" t="s">
        <v>3191</v>
      </c>
      <c r="C154" s="1">
        <v>52</v>
      </c>
      <c r="D154" s="1" t="s">
        <v>38</v>
      </c>
      <c r="E154" s="1" t="s">
        <v>483</v>
      </c>
      <c r="F154" s="1" t="s">
        <v>484</v>
      </c>
      <c r="G154" s="1" t="s">
        <v>79</v>
      </c>
      <c r="H154" s="1" t="s">
        <v>23</v>
      </c>
      <c r="I154" s="1" t="s">
        <v>2682</v>
      </c>
      <c r="J154" s="30" t="s">
        <v>17</v>
      </c>
    </row>
    <row r="155" spans="1:10" x14ac:dyDescent="0.3">
      <c r="A155" s="7" t="s">
        <v>485</v>
      </c>
      <c r="B155" s="6" t="s">
        <v>3192</v>
      </c>
      <c r="C155" s="1">
        <v>39</v>
      </c>
      <c r="D155" s="1" t="s">
        <v>38</v>
      </c>
      <c r="E155" s="1" t="s">
        <v>486</v>
      </c>
      <c r="F155" s="1" t="s">
        <v>487</v>
      </c>
      <c r="G155" s="1" t="s">
        <v>31</v>
      </c>
      <c r="H155" s="1" t="s">
        <v>16</v>
      </c>
      <c r="I155" s="1" t="s">
        <v>2683</v>
      </c>
      <c r="J155" s="30" t="s">
        <v>17</v>
      </c>
    </row>
    <row r="156" spans="1:10" x14ac:dyDescent="0.3">
      <c r="A156" s="7" t="s">
        <v>488</v>
      </c>
      <c r="B156" s="6" t="s">
        <v>3193</v>
      </c>
      <c r="C156" s="1">
        <v>41</v>
      </c>
      <c r="D156" s="1" t="s">
        <v>12</v>
      </c>
      <c r="E156" s="1" t="s">
        <v>489</v>
      </c>
      <c r="F156" s="1" t="s">
        <v>490</v>
      </c>
      <c r="G156" s="1" t="s">
        <v>31</v>
      </c>
      <c r="H156" s="1" t="s">
        <v>23</v>
      </c>
      <c r="I156" s="1" t="s">
        <v>2684</v>
      </c>
      <c r="J156" s="30" t="s">
        <v>17</v>
      </c>
    </row>
    <row r="157" spans="1:10" x14ac:dyDescent="0.3">
      <c r="A157" s="7" t="s">
        <v>491</v>
      </c>
      <c r="B157" s="6" t="s">
        <v>3194</v>
      </c>
      <c r="C157" s="1">
        <v>43</v>
      </c>
      <c r="D157" s="1" t="s">
        <v>38</v>
      </c>
      <c r="E157" s="1" t="s">
        <v>492</v>
      </c>
      <c r="F157" s="1" t="s">
        <v>493</v>
      </c>
      <c r="G157" s="1" t="s">
        <v>57</v>
      </c>
      <c r="H157" s="1" t="s">
        <v>23</v>
      </c>
      <c r="I157" s="1" t="s">
        <v>2685</v>
      </c>
      <c r="J157" s="30" t="s">
        <v>36</v>
      </c>
    </row>
    <row r="158" spans="1:10" x14ac:dyDescent="0.3">
      <c r="A158" s="7" t="s">
        <v>494</v>
      </c>
      <c r="B158" s="6" t="s">
        <v>3195</v>
      </c>
      <c r="C158" s="1">
        <v>65</v>
      </c>
      <c r="D158" s="1" t="s">
        <v>12</v>
      </c>
      <c r="E158" s="1" t="s">
        <v>495</v>
      </c>
      <c r="F158" s="1" t="s">
        <v>496</v>
      </c>
      <c r="G158" s="1" t="s">
        <v>79</v>
      </c>
      <c r="H158" s="1" t="s">
        <v>23</v>
      </c>
      <c r="I158" s="1" t="s">
        <v>2686</v>
      </c>
      <c r="J158" s="30" t="s">
        <v>27</v>
      </c>
    </row>
    <row r="159" spans="1:10" x14ac:dyDescent="0.3">
      <c r="A159" s="7" t="s">
        <v>497</v>
      </c>
      <c r="B159" s="6" t="s">
        <v>3196</v>
      </c>
      <c r="C159" s="1">
        <v>32</v>
      </c>
      <c r="D159" s="1" t="s">
        <v>12</v>
      </c>
      <c r="E159" s="1" t="s">
        <v>498</v>
      </c>
      <c r="F159" s="1" t="s">
        <v>499</v>
      </c>
      <c r="G159" s="1" t="s">
        <v>57</v>
      </c>
      <c r="H159" s="1" t="s">
        <v>16</v>
      </c>
      <c r="I159" s="1" t="s">
        <v>2687</v>
      </c>
      <c r="J159" s="30" t="s">
        <v>36</v>
      </c>
    </row>
    <row r="160" spans="1:10" x14ac:dyDescent="0.3">
      <c r="A160" s="7" t="s">
        <v>500</v>
      </c>
      <c r="B160" s="6" t="s">
        <v>3197</v>
      </c>
      <c r="C160" s="1">
        <v>53</v>
      </c>
      <c r="D160" s="1" t="s">
        <v>12</v>
      </c>
      <c r="E160" s="1" t="s">
        <v>501</v>
      </c>
      <c r="F160" s="1" t="s">
        <v>502</v>
      </c>
      <c r="G160" s="1" t="s">
        <v>57</v>
      </c>
      <c r="H160" s="1" t="s">
        <v>23</v>
      </c>
      <c r="I160" s="1" t="s">
        <v>2688</v>
      </c>
      <c r="J160" s="30" t="s">
        <v>36</v>
      </c>
    </row>
    <row r="161" spans="1:10" x14ac:dyDescent="0.3">
      <c r="A161" s="7" t="s">
        <v>503</v>
      </c>
      <c r="B161" s="6" t="s">
        <v>3198</v>
      </c>
      <c r="C161" s="1">
        <v>32</v>
      </c>
      <c r="D161" s="1" t="s">
        <v>12</v>
      </c>
      <c r="E161" s="1" t="s">
        <v>504</v>
      </c>
      <c r="F161" s="1" t="s">
        <v>505</v>
      </c>
      <c r="G161" s="1" t="s">
        <v>15</v>
      </c>
      <c r="H161" s="1" t="s">
        <v>23</v>
      </c>
      <c r="I161" s="1" t="s">
        <v>2689</v>
      </c>
      <c r="J161" s="30" t="s">
        <v>36</v>
      </c>
    </row>
    <row r="162" spans="1:10" x14ac:dyDescent="0.3">
      <c r="A162" s="7" t="s">
        <v>506</v>
      </c>
      <c r="B162" s="6" t="s">
        <v>3199</v>
      </c>
      <c r="C162" s="1">
        <v>55</v>
      </c>
      <c r="D162" s="1" t="s">
        <v>12</v>
      </c>
      <c r="E162" s="1" t="s">
        <v>507</v>
      </c>
      <c r="F162" s="1" t="s">
        <v>508</v>
      </c>
      <c r="G162" s="1" t="s">
        <v>79</v>
      </c>
      <c r="H162" s="1" t="s">
        <v>16</v>
      </c>
      <c r="I162" s="1" t="s">
        <v>2690</v>
      </c>
      <c r="J162" s="30" t="s">
        <v>27</v>
      </c>
    </row>
    <row r="163" spans="1:10" x14ac:dyDescent="0.3">
      <c r="A163" s="7" t="s">
        <v>509</v>
      </c>
      <c r="B163" s="6" t="s">
        <v>3200</v>
      </c>
      <c r="C163" s="1">
        <v>59</v>
      </c>
      <c r="D163" s="1" t="s">
        <v>12</v>
      </c>
      <c r="E163" s="1" t="s">
        <v>510</v>
      </c>
      <c r="F163" s="1" t="s">
        <v>511</v>
      </c>
      <c r="G163" s="1" t="s">
        <v>35</v>
      </c>
      <c r="H163" s="1" t="s">
        <v>16</v>
      </c>
      <c r="I163" s="1" t="s">
        <v>2691</v>
      </c>
      <c r="J163" s="30" t="s">
        <v>17</v>
      </c>
    </row>
    <row r="164" spans="1:10" x14ac:dyDescent="0.3">
      <c r="A164" s="7" t="s">
        <v>512</v>
      </c>
      <c r="B164" s="6" t="s">
        <v>3201</v>
      </c>
      <c r="C164" s="1">
        <v>51</v>
      </c>
      <c r="D164" s="1" t="s">
        <v>38</v>
      </c>
      <c r="E164" s="1" t="s">
        <v>513</v>
      </c>
      <c r="F164" s="1" t="s">
        <v>514</v>
      </c>
      <c r="G164" s="1" t="s">
        <v>35</v>
      </c>
      <c r="H164" s="1" t="s">
        <v>23</v>
      </c>
      <c r="I164" s="1" t="s">
        <v>2692</v>
      </c>
      <c r="J164" s="30" t="s">
        <v>27</v>
      </c>
    </row>
    <row r="165" spans="1:10" x14ac:dyDescent="0.3">
      <c r="A165" s="7" t="s">
        <v>515</v>
      </c>
      <c r="B165" s="6" t="s">
        <v>3202</v>
      </c>
      <c r="C165" s="1">
        <v>41</v>
      </c>
      <c r="D165" s="1" t="s">
        <v>12</v>
      </c>
      <c r="E165" s="1" t="s">
        <v>516</v>
      </c>
      <c r="F165" s="1" t="s">
        <v>517</v>
      </c>
      <c r="G165" s="1" t="s">
        <v>31</v>
      </c>
      <c r="H165" s="1" t="s">
        <v>23</v>
      </c>
      <c r="I165" s="1" t="s">
        <v>2693</v>
      </c>
      <c r="J165" s="30" t="s">
        <v>17</v>
      </c>
    </row>
    <row r="166" spans="1:10" x14ac:dyDescent="0.3">
      <c r="A166" s="7" t="s">
        <v>518</v>
      </c>
      <c r="B166" s="6" t="s">
        <v>3203</v>
      </c>
      <c r="C166" s="1">
        <v>36</v>
      </c>
      <c r="D166" s="1" t="s">
        <v>12</v>
      </c>
      <c r="E166" s="1" t="s">
        <v>519</v>
      </c>
      <c r="F166" s="1" t="s">
        <v>520</v>
      </c>
      <c r="G166" s="1" t="s">
        <v>31</v>
      </c>
      <c r="H166" s="1" t="s">
        <v>23</v>
      </c>
      <c r="I166" s="1" t="s">
        <v>2694</v>
      </c>
      <c r="J166" s="30" t="s">
        <v>17</v>
      </c>
    </row>
    <row r="167" spans="1:10" x14ac:dyDescent="0.3">
      <c r="A167" s="7" t="s">
        <v>521</v>
      </c>
      <c r="B167" s="6" t="s">
        <v>3204</v>
      </c>
      <c r="C167" s="1">
        <v>29</v>
      </c>
      <c r="D167" s="1" t="s">
        <v>12</v>
      </c>
      <c r="E167" s="1" t="s">
        <v>522</v>
      </c>
      <c r="F167" s="1" t="s">
        <v>523</v>
      </c>
      <c r="G167" s="1" t="s">
        <v>35</v>
      </c>
      <c r="H167" s="1" t="s">
        <v>23</v>
      </c>
      <c r="I167" s="1" t="s">
        <v>2695</v>
      </c>
      <c r="J167" s="30" t="s">
        <v>27</v>
      </c>
    </row>
    <row r="168" spans="1:10" x14ac:dyDescent="0.3">
      <c r="A168" s="7" t="s">
        <v>524</v>
      </c>
      <c r="B168" s="6" t="s">
        <v>3205</v>
      </c>
      <c r="C168" s="1">
        <v>61</v>
      </c>
      <c r="D168" s="1" t="s">
        <v>38</v>
      </c>
      <c r="E168" s="1" t="s">
        <v>525</v>
      </c>
      <c r="F168" s="1" t="s">
        <v>526</v>
      </c>
      <c r="G168" s="1" t="s">
        <v>57</v>
      </c>
      <c r="H168" s="1" t="s">
        <v>16</v>
      </c>
      <c r="I168" s="1" t="s">
        <v>2696</v>
      </c>
      <c r="J168" s="30" t="s">
        <v>36</v>
      </c>
    </row>
    <row r="169" spans="1:10" x14ac:dyDescent="0.3">
      <c r="A169" s="7" t="s">
        <v>527</v>
      </c>
      <c r="B169" s="6" t="s">
        <v>3206</v>
      </c>
      <c r="C169" s="1">
        <v>25</v>
      </c>
      <c r="D169" s="1" t="s">
        <v>12</v>
      </c>
      <c r="E169" s="1" t="s">
        <v>528</v>
      </c>
      <c r="F169" s="1" t="s">
        <v>529</v>
      </c>
      <c r="G169" s="1" t="s">
        <v>15</v>
      </c>
      <c r="H169" s="1" t="s">
        <v>23</v>
      </c>
      <c r="I169" s="1" t="s">
        <v>2697</v>
      </c>
      <c r="J169" s="30" t="s">
        <v>17</v>
      </c>
    </row>
    <row r="170" spans="1:10" x14ac:dyDescent="0.3">
      <c r="A170" s="7" t="s">
        <v>530</v>
      </c>
      <c r="B170" s="6" t="s">
        <v>3207</v>
      </c>
      <c r="C170" s="1">
        <v>31</v>
      </c>
      <c r="D170" s="1" t="s">
        <v>38</v>
      </c>
      <c r="E170" s="1" t="s">
        <v>531</v>
      </c>
      <c r="F170" s="1" t="s">
        <v>532</v>
      </c>
      <c r="G170" s="1" t="s">
        <v>15</v>
      </c>
      <c r="H170" s="1" t="s">
        <v>16</v>
      </c>
      <c r="I170" s="1" t="s">
        <v>2698</v>
      </c>
      <c r="J170" s="30" t="s">
        <v>36</v>
      </c>
    </row>
    <row r="171" spans="1:10" x14ac:dyDescent="0.3">
      <c r="A171" s="7" t="s">
        <v>533</v>
      </c>
      <c r="B171" s="6" t="s">
        <v>3208</v>
      </c>
      <c r="C171" s="1">
        <v>31</v>
      </c>
      <c r="D171" s="1" t="s">
        <v>12</v>
      </c>
      <c r="E171" s="1" t="s">
        <v>534</v>
      </c>
      <c r="F171" s="1" t="s">
        <v>535</v>
      </c>
      <c r="G171" s="1" t="s">
        <v>35</v>
      </c>
      <c r="H171" s="1" t="s">
        <v>23</v>
      </c>
      <c r="I171" s="1" t="s">
        <v>2699</v>
      </c>
      <c r="J171" s="30" t="s">
        <v>27</v>
      </c>
    </row>
    <row r="172" spans="1:10" x14ac:dyDescent="0.3">
      <c r="A172" s="7" t="s">
        <v>536</v>
      </c>
      <c r="B172" s="6" t="s">
        <v>3209</v>
      </c>
      <c r="C172" s="1">
        <v>64</v>
      </c>
      <c r="D172" s="1" t="s">
        <v>12</v>
      </c>
      <c r="E172" s="1" t="s">
        <v>537</v>
      </c>
      <c r="F172" s="1" t="s">
        <v>538</v>
      </c>
      <c r="G172" s="1" t="s">
        <v>47</v>
      </c>
      <c r="H172" s="1" t="s">
        <v>16</v>
      </c>
      <c r="I172" s="1" t="s">
        <v>2700</v>
      </c>
      <c r="J172" s="30" t="s">
        <v>36</v>
      </c>
    </row>
    <row r="173" spans="1:10" x14ac:dyDescent="0.3">
      <c r="A173" s="7" t="s">
        <v>539</v>
      </c>
      <c r="B173" s="6" t="s">
        <v>3210</v>
      </c>
      <c r="C173" s="1">
        <v>50</v>
      </c>
      <c r="D173" s="1" t="s">
        <v>38</v>
      </c>
      <c r="E173" s="1" t="s">
        <v>540</v>
      </c>
      <c r="F173" s="1" t="s">
        <v>541</v>
      </c>
      <c r="G173" s="1" t="s">
        <v>15</v>
      </c>
      <c r="H173" s="1" t="s">
        <v>23</v>
      </c>
      <c r="I173" s="1" t="s">
        <v>2701</v>
      </c>
      <c r="J173" s="30" t="s">
        <v>36</v>
      </c>
    </row>
    <row r="174" spans="1:10" x14ac:dyDescent="0.3">
      <c r="A174" s="7" t="s">
        <v>542</v>
      </c>
      <c r="B174" s="6" t="s">
        <v>3211</v>
      </c>
      <c r="C174" s="1">
        <v>30</v>
      </c>
      <c r="D174" s="1" t="s">
        <v>38</v>
      </c>
      <c r="E174" s="1" t="s">
        <v>543</v>
      </c>
      <c r="F174" s="1" t="s">
        <v>544</v>
      </c>
      <c r="G174" s="1" t="s">
        <v>22</v>
      </c>
      <c r="H174" s="1" t="s">
        <v>16</v>
      </c>
      <c r="I174" s="1" t="s">
        <v>2702</v>
      </c>
      <c r="J174" s="30" t="s">
        <v>36</v>
      </c>
    </row>
    <row r="175" spans="1:10" x14ac:dyDescent="0.3">
      <c r="A175" s="7" t="s">
        <v>545</v>
      </c>
      <c r="B175" s="6" t="s">
        <v>3212</v>
      </c>
      <c r="C175" s="1">
        <v>62</v>
      </c>
      <c r="D175" s="1" t="s">
        <v>12</v>
      </c>
      <c r="E175" s="1" t="s">
        <v>546</v>
      </c>
      <c r="F175" s="1" t="s">
        <v>547</v>
      </c>
      <c r="G175" s="1" t="s">
        <v>79</v>
      </c>
      <c r="H175" s="1" t="s">
        <v>23</v>
      </c>
      <c r="I175" s="1" t="s">
        <v>2703</v>
      </c>
      <c r="J175" s="30" t="s">
        <v>17</v>
      </c>
    </row>
    <row r="176" spans="1:10" x14ac:dyDescent="0.3">
      <c r="A176" s="7" t="s">
        <v>548</v>
      </c>
      <c r="B176" s="6" t="s">
        <v>3213</v>
      </c>
      <c r="C176" s="1">
        <v>54</v>
      </c>
      <c r="D176" s="1" t="s">
        <v>12</v>
      </c>
      <c r="E176" s="1" t="s">
        <v>549</v>
      </c>
      <c r="F176" s="1" t="s">
        <v>550</v>
      </c>
      <c r="G176" s="1" t="s">
        <v>15</v>
      </c>
      <c r="H176" s="1" t="s">
        <v>23</v>
      </c>
      <c r="I176" s="1" t="s">
        <v>2704</v>
      </c>
      <c r="J176" s="30" t="s">
        <v>27</v>
      </c>
    </row>
    <row r="177" spans="1:10" x14ac:dyDescent="0.3">
      <c r="A177" s="7" t="s">
        <v>551</v>
      </c>
      <c r="B177" s="6" t="s">
        <v>3214</v>
      </c>
      <c r="C177" s="1">
        <v>30</v>
      </c>
      <c r="D177" s="1" t="s">
        <v>38</v>
      </c>
      <c r="E177" s="1" t="s">
        <v>552</v>
      </c>
      <c r="F177" s="1" t="s">
        <v>553</v>
      </c>
      <c r="G177" s="1" t="s">
        <v>79</v>
      </c>
      <c r="H177" s="1" t="s">
        <v>16</v>
      </c>
      <c r="I177" s="1" t="s">
        <v>2705</v>
      </c>
      <c r="J177" s="30" t="s">
        <v>17</v>
      </c>
    </row>
    <row r="178" spans="1:10" x14ac:dyDescent="0.3">
      <c r="A178" s="7" t="s">
        <v>554</v>
      </c>
      <c r="B178" s="6" t="s">
        <v>3215</v>
      </c>
      <c r="C178" s="1">
        <v>29</v>
      </c>
      <c r="D178" s="1" t="s">
        <v>38</v>
      </c>
      <c r="E178" s="1" t="s">
        <v>555</v>
      </c>
      <c r="F178" s="1" t="s">
        <v>556</v>
      </c>
      <c r="G178" s="1" t="s">
        <v>22</v>
      </c>
      <c r="H178" s="1" t="s">
        <v>23</v>
      </c>
      <c r="I178" s="1" t="s">
        <v>2706</v>
      </c>
      <c r="J178" s="30" t="s">
        <v>36</v>
      </c>
    </row>
    <row r="179" spans="1:10" x14ac:dyDescent="0.3">
      <c r="A179" s="7" t="s">
        <v>557</v>
      </c>
      <c r="B179" s="6" t="s">
        <v>3216</v>
      </c>
      <c r="C179" s="1">
        <v>38</v>
      </c>
      <c r="D179" s="1" t="s">
        <v>12</v>
      </c>
      <c r="E179" s="1" t="s">
        <v>558</v>
      </c>
      <c r="F179" s="1" t="s">
        <v>559</v>
      </c>
      <c r="G179" s="1" t="s">
        <v>31</v>
      </c>
      <c r="H179" s="1" t="s">
        <v>16</v>
      </c>
      <c r="I179" s="1" t="s">
        <v>2707</v>
      </c>
      <c r="J179" s="30" t="s">
        <v>17</v>
      </c>
    </row>
    <row r="180" spans="1:10" x14ac:dyDescent="0.3">
      <c r="A180" s="7" t="s">
        <v>560</v>
      </c>
      <c r="B180" s="6" t="s">
        <v>3217</v>
      </c>
      <c r="C180" s="1">
        <v>25</v>
      </c>
      <c r="D180" s="1" t="s">
        <v>38</v>
      </c>
      <c r="E180" s="1" t="s">
        <v>561</v>
      </c>
      <c r="F180" s="1" t="s">
        <v>562</v>
      </c>
      <c r="G180" s="1" t="s">
        <v>31</v>
      </c>
      <c r="H180" s="1" t="s">
        <v>16</v>
      </c>
      <c r="I180" s="1" t="s">
        <v>2708</v>
      </c>
      <c r="J180" s="30" t="s">
        <v>17</v>
      </c>
    </row>
    <row r="181" spans="1:10" x14ac:dyDescent="0.3">
      <c r="A181" s="7" t="s">
        <v>563</v>
      </c>
      <c r="B181" s="6" t="s">
        <v>3218</v>
      </c>
      <c r="C181" s="1">
        <v>37</v>
      </c>
      <c r="D181" s="1" t="s">
        <v>38</v>
      </c>
      <c r="E181" s="1" t="s">
        <v>564</v>
      </c>
      <c r="F181" s="1" t="s">
        <v>565</v>
      </c>
      <c r="G181" s="1" t="s">
        <v>57</v>
      </c>
      <c r="H181" s="1" t="s">
        <v>23</v>
      </c>
      <c r="I181" s="1" t="s">
        <v>2709</v>
      </c>
      <c r="J181" s="30" t="s">
        <v>27</v>
      </c>
    </row>
    <row r="182" spans="1:10" x14ac:dyDescent="0.3">
      <c r="A182" s="7" t="s">
        <v>566</v>
      </c>
      <c r="B182" s="6" t="s">
        <v>3219</v>
      </c>
      <c r="C182" s="1">
        <v>25</v>
      </c>
      <c r="D182" s="1" t="s">
        <v>12</v>
      </c>
      <c r="E182" s="1" t="s">
        <v>567</v>
      </c>
      <c r="F182" s="1" t="s">
        <v>568</v>
      </c>
      <c r="G182" s="1" t="s">
        <v>22</v>
      </c>
      <c r="H182" s="1" t="s">
        <v>23</v>
      </c>
      <c r="I182" s="1" t="s">
        <v>2710</v>
      </c>
      <c r="J182" s="30" t="s">
        <v>36</v>
      </c>
    </row>
    <row r="183" spans="1:10" x14ac:dyDescent="0.3">
      <c r="A183" s="7" t="s">
        <v>569</v>
      </c>
      <c r="B183" s="6" t="s">
        <v>3220</v>
      </c>
      <c r="C183" s="1">
        <v>43</v>
      </c>
      <c r="D183" s="1" t="s">
        <v>12</v>
      </c>
      <c r="E183" s="1" t="s">
        <v>570</v>
      </c>
      <c r="F183" s="1" t="s">
        <v>571</v>
      </c>
      <c r="G183" s="1" t="s">
        <v>79</v>
      </c>
      <c r="H183" s="1" t="s">
        <v>23</v>
      </c>
      <c r="I183" s="1" t="s">
        <v>2711</v>
      </c>
      <c r="J183" s="30" t="s">
        <v>27</v>
      </c>
    </row>
    <row r="184" spans="1:10" x14ac:dyDescent="0.3">
      <c r="A184" s="7" t="s">
        <v>572</v>
      </c>
      <c r="B184" s="6" t="s">
        <v>3221</v>
      </c>
      <c r="C184" s="1">
        <v>61</v>
      </c>
      <c r="D184" s="1" t="s">
        <v>38</v>
      </c>
      <c r="E184" s="1" t="s">
        <v>573</v>
      </c>
      <c r="F184" s="1" t="s">
        <v>574</v>
      </c>
      <c r="G184" s="1" t="s">
        <v>31</v>
      </c>
      <c r="H184" s="1" t="s">
        <v>23</v>
      </c>
      <c r="I184" s="1" t="s">
        <v>2712</v>
      </c>
      <c r="J184" s="30" t="s">
        <v>36</v>
      </c>
    </row>
    <row r="185" spans="1:10" x14ac:dyDescent="0.3">
      <c r="A185" s="7" t="s">
        <v>575</v>
      </c>
      <c r="B185" s="6" t="s">
        <v>3222</v>
      </c>
      <c r="C185" s="1">
        <v>36</v>
      </c>
      <c r="D185" s="1" t="s">
        <v>12</v>
      </c>
      <c r="E185" s="1" t="s">
        <v>576</v>
      </c>
      <c r="F185" s="1" t="s">
        <v>577</v>
      </c>
      <c r="G185" s="1" t="s">
        <v>22</v>
      </c>
      <c r="H185" s="1" t="s">
        <v>23</v>
      </c>
      <c r="I185" s="1" t="s">
        <v>2713</v>
      </c>
      <c r="J185" s="30" t="s">
        <v>36</v>
      </c>
    </row>
    <row r="186" spans="1:10" x14ac:dyDescent="0.3">
      <c r="A186" s="7" t="s">
        <v>578</v>
      </c>
      <c r="B186" s="6" t="s">
        <v>3223</v>
      </c>
      <c r="C186" s="1">
        <v>27</v>
      </c>
      <c r="D186" s="1" t="s">
        <v>12</v>
      </c>
      <c r="E186" s="1" t="s">
        <v>579</v>
      </c>
      <c r="F186" s="1" t="s">
        <v>580</v>
      </c>
      <c r="G186" s="1" t="s">
        <v>79</v>
      </c>
      <c r="H186" s="1" t="s">
        <v>16</v>
      </c>
      <c r="I186" s="1" t="s">
        <v>2714</v>
      </c>
      <c r="J186" s="30" t="s">
        <v>36</v>
      </c>
    </row>
    <row r="187" spans="1:10" x14ac:dyDescent="0.3">
      <c r="A187" s="7" t="s">
        <v>581</v>
      </c>
      <c r="B187" s="6" t="s">
        <v>3224</v>
      </c>
      <c r="C187" s="1">
        <v>48</v>
      </c>
      <c r="D187" s="1" t="s">
        <v>38</v>
      </c>
      <c r="E187" s="1" t="s">
        <v>582</v>
      </c>
      <c r="F187" s="1" t="s">
        <v>583</v>
      </c>
      <c r="G187" s="1" t="s">
        <v>57</v>
      </c>
      <c r="H187" s="1" t="s">
        <v>16</v>
      </c>
      <c r="I187" s="1" t="s">
        <v>2715</v>
      </c>
      <c r="J187" s="30" t="s">
        <v>27</v>
      </c>
    </row>
    <row r="188" spans="1:10" x14ac:dyDescent="0.3">
      <c r="A188" s="7" t="s">
        <v>584</v>
      </c>
      <c r="B188" s="6" t="s">
        <v>3225</v>
      </c>
      <c r="C188" s="1">
        <v>25</v>
      </c>
      <c r="D188" s="1" t="s">
        <v>38</v>
      </c>
      <c r="E188" s="1" t="s">
        <v>585</v>
      </c>
      <c r="F188" s="1" t="s">
        <v>586</v>
      </c>
      <c r="G188" s="1" t="s">
        <v>15</v>
      </c>
      <c r="H188" s="1" t="s">
        <v>16</v>
      </c>
      <c r="I188" s="1" t="s">
        <v>2716</v>
      </c>
      <c r="J188" s="30" t="s">
        <v>27</v>
      </c>
    </row>
    <row r="189" spans="1:10" x14ac:dyDescent="0.3">
      <c r="A189" s="7" t="s">
        <v>587</v>
      </c>
      <c r="B189" s="6" t="s">
        <v>3226</v>
      </c>
      <c r="C189" s="1">
        <v>62</v>
      </c>
      <c r="D189" s="1" t="s">
        <v>38</v>
      </c>
      <c r="E189" s="1" t="s">
        <v>588</v>
      </c>
      <c r="F189" s="1" t="s">
        <v>589</v>
      </c>
      <c r="G189" s="1" t="s">
        <v>79</v>
      </c>
      <c r="H189" s="1" t="s">
        <v>16</v>
      </c>
      <c r="I189" s="1" t="s">
        <v>2717</v>
      </c>
      <c r="J189" s="30" t="s">
        <v>17</v>
      </c>
    </row>
    <row r="190" spans="1:10" x14ac:dyDescent="0.3">
      <c r="A190" s="7" t="s">
        <v>590</v>
      </c>
      <c r="B190" s="6" t="s">
        <v>3227</v>
      </c>
      <c r="C190" s="1">
        <v>29</v>
      </c>
      <c r="D190" s="1" t="s">
        <v>38</v>
      </c>
      <c r="E190" s="1" t="s">
        <v>591</v>
      </c>
      <c r="F190" s="1" t="s">
        <v>592</v>
      </c>
      <c r="G190" s="1" t="s">
        <v>15</v>
      </c>
      <c r="H190" s="1" t="s">
        <v>23</v>
      </c>
      <c r="I190" s="1" t="s">
        <v>2718</v>
      </c>
      <c r="J190" s="30" t="s">
        <v>17</v>
      </c>
    </row>
    <row r="191" spans="1:10" x14ac:dyDescent="0.3">
      <c r="A191" s="7" t="s">
        <v>593</v>
      </c>
      <c r="B191" s="6" t="s">
        <v>3228</v>
      </c>
      <c r="C191" s="1">
        <v>42</v>
      </c>
      <c r="D191" s="1" t="s">
        <v>38</v>
      </c>
      <c r="E191" s="1" t="s">
        <v>594</v>
      </c>
      <c r="F191" s="1" t="s">
        <v>595</v>
      </c>
      <c r="G191" s="1" t="s">
        <v>79</v>
      </c>
      <c r="H191" s="1" t="s">
        <v>23</v>
      </c>
      <c r="I191" s="1" t="s">
        <v>2719</v>
      </c>
      <c r="J191" s="30" t="s">
        <v>27</v>
      </c>
    </row>
    <row r="192" spans="1:10" x14ac:dyDescent="0.3">
      <c r="A192" s="7" t="s">
        <v>596</v>
      </c>
      <c r="B192" s="6" t="s">
        <v>3229</v>
      </c>
      <c r="C192" s="1">
        <v>49</v>
      </c>
      <c r="D192" s="1" t="s">
        <v>38</v>
      </c>
      <c r="E192" s="1" t="s">
        <v>597</v>
      </c>
      <c r="F192" s="1" t="s">
        <v>598</v>
      </c>
      <c r="G192" s="1" t="s">
        <v>31</v>
      </c>
      <c r="H192" s="1" t="s">
        <v>23</v>
      </c>
      <c r="I192" s="1" t="s">
        <v>2720</v>
      </c>
      <c r="J192" s="30" t="s">
        <v>17</v>
      </c>
    </row>
    <row r="193" spans="1:10" x14ac:dyDescent="0.3">
      <c r="A193" s="7" t="s">
        <v>599</v>
      </c>
      <c r="B193" s="6" t="s">
        <v>3230</v>
      </c>
      <c r="C193" s="1">
        <v>26</v>
      </c>
      <c r="D193" s="1" t="s">
        <v>38</v>
      </c>
      <c r="E193" s="1" t="s">
        <v>600</v>
      </c>
      <c r="F193" s="1" t="s">
        <v>601</v>
      </c>
      <c r="G193" s="1" t="s">
        <v>35</v>
      </c>
      <c r="H193" s="1" t="s">
        <v>16</v>
      </c>
      <c r="I193" s="1" t="s">
        <v>2721</v>
      </c>
      <c r="J193" s="30" t="s">
        <v>36</v>
      </c>
    </row>
    <row r="194" spans="1:10" x14ac:dyDescent="0.3">
      <c r="A194" s="7" t="s">
        <v>602</v>
      </c>
      <c r="B194" s="6" t="s">
        <v>3231</v>
      </c>
      <c r="C194" s="1">
        <v>55</v>
      </c>
      <c r="D194" s="1" t="s">
        <v>12</v>
      </c>
      <c r="E194" s="1" t="s">
        <v>603</v>
      </c>
      <c r="F194" s="1" t="s">
        <v>604</v>
      </c>
      <c r="G194" s="1" t="s">
        <v>47</v>
      </c>
      <c r="H194" s="1" t="s">
        <v>23</v>
      </c>
      <c r="I194" s="1" t="s">
        <v>2722</v>
      </c>
      <c r="J194" s="30" t="s">
        <v>36</v>
      </c>
    </row>
    <row r="195" spans="1:10" x14ac:dyDescent="0.3">
      <c r="A195" s="7" t="s">
        <v>605</v>
      </c>
      <c r="B195" s="6" t="s">
        <v>3232</v>
      </c>
      <c r="C195" s="1">
        <v>32</v>
      </c>
      <c r="D195" s="1" t="s">
        <v>38</v>
      </c>
      <c r="E195" s="1" t="s">
        <v>606</v>
      </c>
      <c r="F195" s="1" t="s">
        <v>607</v>
      </c>
      <c r="G195" s="1" t="s">
        <v>22</v>
      </c>
      <c r="H195" s="1" t="s">
        <v>16</v>
      </c>
      <c r="I195" s="1" t="s">
        <v>2723</v>
      </c>
      <c r="J195" s="30" t="s">
        <v>36</v>
      </c>
    </row>
    <row r="196" spans="1:10" x14ac:dyDescent="0.3">
      <c r="A196" s="7" t="s">
        <v>608</v>
      </c>
      <c r="B196" s="6" t="s">
        <v>3233</v>
      </c>
      <c r="C196" s="1">
        <v>37</v>
      </c>
      <c r="D196" s="1" t="s">
        <v>38</v>
      </c>
      <c r="E196" s="1" t="s">
        <v>609</v>
      </c>
      <c r="F196" s="1" t="s">
        <v>610</v>
      </c>
      <c r="G196" s="1" t="s">
        <v>47</v>
      </c>
      <c r="H196" s="1" t="s">
        <v>16</v>
      </c>
      <c r="I196" s="1" t="s">
        <v>2724</v>
      </c>
      <c r="J196" s="30" t="s">
        <v>36</v>
      </c>
    </row>
    <row r="197" spans="1:10" x14ac:dyDescent="0.3">
      <c r="A197" s="7" t="s">
        <v>611</v>
      </c>
      <c r="B197" s="6" t="s">
        <v>3234</v>
      </c>
      <c r="C197" s="1">
        <v>47</v>
      </c>
      <c r="D197" s="1" t="s">
        <v>12</v>
      </c>
      <c r="E197" s="1" t="s">
        <v>612</v>
      </c>
      <c r="F197" s="1" t="s">
        <v>613</v>
      </c>
      <c r="G197" s="1" t="s">
        <v>22</v>
      </c>
      <c r="H197" s="1" t="s">
        <v>16</v>
      </c>
      <c r="I197" s="1" t="s">
        <v>2725</v>
      </c>
      <c r="J197" s="30" t="s">
        <v>36</v>
      </c>
    </row>
    <row r="198" spans="1:10" x14ac:dyDescent="0.3">
      <c r="A198" s="7" t="s">
        <v>614</v>
      </c>
      <c r="B198" s="6" t="s">
        <v>3235</v>
      </c>
      <c r="C198" s="1">
        <v>31</v>
      </c>
      <c r="D198" s="1" t="s">
        <v>38</v>
      </c>
      <c r="E198" s="1" t="s">
        <v>615</v>
      </c>
      <c r="F198" s="1" t="s">
        <v>616</v>
      </c>
      <c r="G198" s="1" t="s">
        <v>47</v>
      </c>
      <c r="H198" s="1" t="s">
        <v>16</v>
      </c>
      <c r="I198" s="1" t="s">
        <v>2726</v>
      </c>
      <c r="J198" s="30" t="s">
        <v>17</v>
      </c>
    </row>
    <row r="199" spans="1:10" x14ac:dyDescent="0.3">
      <c r="A199" s="7" t="s">
        <v>617</v>
      </c>
      <c r="B199" s="6" t="s">
        <v>3236</v>
      </c>
      <c r="C199" s="1">
        <v>50</v>
      </c>
      <c r="D199" s="1" t="s">
        <v>12</v>
      </c>
      <c r="E199" s="1" t="s">
        <v>618</v>
      </c>
      <c r="F199" s="1" t="s">
        <v>619</v>
      </c>
      <c r="G199" s="1" t="s">
        <v>22</v>
      </c>
      <c r="H199" s="1" t="s">
        <v>23</v>
      </c>
      <c r="I199" s="1" t="s">
        <v>2727</v>
      </c>
      <c r="J199" s="30" t="s">
        <v>17</v>
      </c>
    </row>
    <row r="200" spans="1:10" x14ac:dyDescent="0.3">
      <c r="A200" s="7" t="s">
        <v>620</v>
      </c>
      <c r="B200" s="6" t="s">
        <v>3237</v>
      </c>
      <c r="C200" s="1">
        <v>54</v>
      </c>
      <c r="D200" s="1" t="s">
        <v>12</v>
      </c>
      <c r="E200" s="1" t="s">
        <v>621</v>
      </c>
      <c r="F200" s="1" t="s">
        <v>622</v>
      </c>
      <c r="G200" s="1" t="s">
        <v>35</v>
      </c>
      <c r="H200" s="1" t="s">
        <v>16</v>
      </c>
      <c r="I200" s="1" t="s">
        <v>2728</v>
      </c>
      <c r="J200" s="30" t="s">
        <v>17</v>
      </c>
    </row>
    <row r="201" spans="1:10" x14ac:dyDescent="0.3">
      <c r="A201" s="7" t="s">
        <v>623</v>
      </c>
      <c r="B201" s="6" t="s">
        <v>3238</v>
      </c>
      <c r="C201" s="1">
        <v>43</v>
      </c>
      <c r="D201" s="1" t="s">
        <v>12</v>
      </c>
      <c r="E201" s="1" t="s">
        <v>624</v>
      </c>
      <c r="F201" s="1" t="s">
        <v>625</v>
      </c>
      <c r="G201" s="1" t="s">
        <v>31</v>
      </c>
      <c r="H201" s="1" t="s">
        <v>16</v>
      </c>
      <c r="I201" s="1" t="s">
        <v>2729</v>
      </c>
      <c r="J201" s="30" t="s">
        <v>36</v>
      </c>
    </row>
    <row r="202" spans="1:10" x14ac:dyDescent="0.3">
      <c r="A202" s="7" t="s">
        <v>626</v>
      </c>
      <c r="B202" s="6" t="s">
        <v>3239</v>
      </c>
      <c r="C202" s="1">
        <v>44</v>
      </c>
      <c r="D202" s="1" t="s">
        <v>12</v>
      </c>
      <c r="E202" s="1" t="s">
        <v>627</v>
      </c>
      <c r="F202" s="1" t="s">
        <v>628</v>
      </c>
      <c r="G202" s="1" t="s">
        <v>35</v>
      </c>
      <c r="H202" s="1" t="s">
        <v>23</v>
      </c>
      <c r="I202" s="1" t="s">
        <v>2730</v>
      </c>
      <c r="J202" s="30" t="s">
        <v>17</v>
      </c>
    </row>
    <row r="203" spans="1:10" x14ac:dyDescent="0.3">
      <c r="A203" s="7" t="s">
        <v>629</v>
      </c>
      <c r="B203" s="6" t="s">
        <v>3240</v>
      </c>
      <c r="C203" s="1">
        <v>45</v>
      </c>
      <c r="D203" s="1" t="s">
        <v>12</v>
      </c>
      <c r="E203" s="1" t="s">
        <v>630</v>
      </c>
      <c r="F203" s="1" t="s">
        <v>631</v>
      </c>
      <c r="G203" s="1" t="s">
        <v>22</v>
      </c>
      <c r="H203" s="1" t="s">
        <v>23</v>
      </c>
      <c r="I203" s="1" t="s">
        <v>2731</v>
      </c>
      <c r="J203" s="30" t="s">
        <v>17</v>
      </c>
    </row>
    <row r="204" spans="1:10" x14ac:dyDescent="0.3">
      <c r="A204" s="7" t="s">
        <v>632</v>
      </c>
      <c r="B204" s="6" t="s">
        <v>3241</v>
      </c>
      <c r="C204" s="1">
        <v>56</v>
      </c>
      <c r="D204" s="1" t="s">
        <v>12</v>
      </c>
      <c r="E204" s="1" t="s">
        <v>633</v>
      </c>
      <c r="F204" s="1" t="s">
        <v>634</v>
      </c>
      <c r="G204" s="1" t="s">
        <v>22</v>
      </c>
      <c r="H204" s="1" t="s">
        <v>23</v>
      </c>
      <c r="I204" s="1" t="s">
        <v>2732</v>
      </c>
      <c r="J204" s="30" t="s">
        <v>27</v>
      </c>
    </row>
    <row r="205" spans="1:10" x14ac:dyDescent="0.3">
      <c r="A205" s="7" t="s">
        <v>635</v>
      </c>
      <c r="B205" s="6" t="s">
        <v>3242</v>
      </c>
      <c r="C205" s="1">
        <v>56</v>
      </c>
      <c r="D205" s="1" t="s">
        <v>12</v>
      </c>
      <c r="E205" s="1" t="s">
        <v>636</v>
      </c>
      <c r="F205" s="1" t="s">
        <v>637</v>
      </c>
      <c r="G205" s="1" t="s">
        <v>31</v>
      </c>
      <c r="H205" s="1" t="s">
        <v>23</v>
      </c>
      <c r="I205" s="1" t="s">
        <v>2733</v>
      </c>
      <c r="J205" s="30" t="s">
        <v>27</v>
      </c>
    </row>
    <row r="206" spans="1:10" x14ac:dyDescent="0.3">
      <c r="A206" s="7" t="s">
        <v>638</v>
      </c>
      <c r="B206" s="6" t="s">
        <v>3243</v>
      </c>
      <c r="C206" s="1">
        <v>64</v>
      </c>
      <c r="D206" s="1" t="s">
        <v>12</v>
      </c>
      <c r="E206" s="1" t="s">
        <v>639</v>
      </c>
      <c r="F206" s="1" t="s">
        <v>640</v>
      </c>
      <c r="G206" s="1" t="s">
        <v>57</v>
      </c>
      <c r="H206" s="1" t="s">
        <v>16</v>
      </c>
      <c r="I206" s="1" t="s">
        <v>2734</v>
      </c>
      <c r="J206" s="30" t="s">
        <v>17</v>
      </c>
    </row>
    <row r="207" spans="1:10" x14ac:dyDescent="0.3">
      <c r="A207" s="7" t="s">
        <v>641</v>
      </c>
      <c r="B207" s="6" t="s">
        <v>3244</v>
      </c>
      <c r="C207" s="1">
        <v>61</v>
      </c>
      <c r="D207" s="1" t="s">
        <v>12</v>
      </c>
      <c r="E207" s="1" t="s">
        <v>642</v>
      </c>
      <c r="F207" s="1" t="s">
        <v>643</v>
      </c>
      <c r="G207" s="1" t="s">
        <v>15</v>
      </c>
      <c r="H207" s="1" t="s">
        <v>23</v>
      </c>
      <c r="I207" s="1" t="s">
        <v>2735</v>
      </c>
      <c r="J207" s="30" t="s">
        <v>36</v>
      </c>
    </row>
    <row r="208" spans="1:10" x14ac:dyDescent="0.3">
      <c r="A208" s="7" t="s">
        <v>644</v>
      </c>
      <c r="B208" s="6" t="s">
        <v>3245</v>
      </c>
      <c r="C208" s="1">
        <v>21</v>
      </c>
      <c r="D208" s="1" t="s">
        <v>38</v>
      </c>
      <c r="E208" s="1" t="s">
        <v>645</v>
      </c>
      <c r="F208" s="1" t="s">
        <v>646</v>
      </c>
      <c r="G208" s="1" t="s">
        <v>79</v>
      </c>
      <c r="H208" s="1" t="s">
        <v>23</v>
      </c>
      <c r="I208" s="1" t="s">
        <v>2736</v>
      </c>
      <c r="J208" s="30" t="s">
        <v>36</v>
      </c>
    </row>
    <row r="209" spans="1:10" x14ac:dyDescent="0.3">
      <c r="A209" s="7" t="s">
        <v>647</v>
      </c>
      <c r="B209" s="6" t="s">
        <v>3246</v>
      </c>
      <c r="C209" s="1">
        <v>30</v>
      </c>
      <c r="D209" s="1" t="s">
        <v>12</v>
      </c>
      <c r="E209" s="1" t="s">
        <v>648</v>
      </c>
      <c r="F209" s="1" t="s">
        <v>649</v>
      </c>
      <c r="G209" s="1" t="s">
        <v>57</v>
      </c>
      <c r="H209" s="1" t="s">
        <v>16</v>
      </c>
      <c r="I209" s="1" t="s">
        <v>2737</v>
      </c>
      <c r="J209" s="30" t="s">
        <v>27</v>
      </c>
    </row>
    <row r="210" spans="1:10" x14ac:dyDescent="0.3">
      <c r="A210" s="7" t="s">
        <v>650</v>
      </c>
      <c r="B210" s="6" t="s">
        <v>3247</v>
      </c>
      <c r="C210" s="1">
        <v>63</v>
      </c>
      <c r="D210" s="1" t="s">
        <v>38</v>
      </c>
      <c r="E210" s="1" t="s">
        <v>651</v>
      </c>
      <c r="F210" s="1" t="s">
        <v>652</v>
      </c>
      <c r="G210" s="1" t="s">
        <v>35</v>
      </c>
      <c r="H210" s="1" t="s">
        <v>23</v>
      </c>
      <c r="I210" s="1" t="s">
        <v>2738</v>
      </c>
      <c r="J210" s="30" t="s">
        <v>27</v>
      </c>
    </row>
    <row r="211" spans="1:10" x14ac:dyDescent="0.3">
      <c r="A211" s="7" t="s">
        <v>653</v>
      </c>
      <c r="B211" s="6" t="s">
        <v>3248</v>
      </c>
      <c r="C211" s="1">
        <v>38</v>
      </c>
      <c r="D211" s="1" t="s">
        <v>12</v>
      </c>
      <c r="E211" s="1" t="s">
        <v>654</v>
      </c>
      <c r="F211" s="1" t="s">
        <v>655</v>
      </c>
      <c r="G211" s="1" t="s">
        <v>47</v>
      </c>
      <c r="H211" s="1" t="s">
        <v>16</v>
      </c>
      <c r="I211" s="1" t="s">
        <v>2739</v>
      </c>
      <c r="J211" s="30" t="s">
        <v>17</v>
      </c>
    </row>
    <row r="212" spans="1:10" x14ac:dyDescent="0.3">
      <c r="A212" s="7" t="s">
        <v>656</v>
      </c>
      <c r="B212" s="6" t="s">
        <v>3249</v>
      </c>
      <c r="C212" s="1">
        <v>21</v>
      </c>
      <c r="D212" s="1" t="s">
        <v>12</v>
      </c>
      <c r="E212" s="1" t="s">
        <v>657</v>
      </c>
      <c r="F212" s="1" t="s">
        <v>658</v>
      </c>
      <c r="G212" s="1" t="s">
        <v>47</v>
      </c>
      <c r="H212" s="1" t="s">
        <v>23</v>
      </c>
      <c r="I212" s="1" t="s">
        <v>2740</v>
      </c>
      <c r="J212" s="30" t="s">
        <v>36</v>
      </c>
    </row>
    <row r="213" spans="1:10" x14ac:dyDescent="0.3">
      <c r="A213" s="7" t="s">
        <v>659</v>
      </c>
      <c r="B213" s="6" t="s">
        <v>3250</v>
      </c>
      <c r="C213" s="1">
        <v>65</v>
      </c>
      <c r="D213" s="1" t="s">
        <v>12</v>
      </c>
      <c r="E213" s="1" t="s">
        <v>660</v>
      </c>
      <c r="F213" s="1" t="s">
        <v>661</v>
      </c>
      <c r="G213" s="1" t="s">
        <v>22</v>
      </c>
      <c r="H213" s="1" t="s">
        <v>23</v>
      </c>
      <c r="I213" s="1" t="s">
        <v>2741</v>
      </c>
      <c r="J213" s="30" t="s">
        <v>27</v>
      </c>
    </row>
    <row r="214" spans="1:10" x14ac:dyDescent="0.3">
      <c r="A214" s="7" t="s">
        <v>662</v>
      </c>
      <c r="B214" s="6" t="s">
        <v>3251</v>
      </c>
      <c r="C214" s="1">
        <v>58</v>
      </c>
      <c r="D214" s="1" t="s">
        <v>12</v>
      </c>
      <c r="E214" s="1" t="s">
        <v>663</v>
      </c>
      <c r="F214" s="1" t="s">
        <v>664</v>
      </c>
      <c r="G214" s="1" t="s">
        <v>57</v>
      </c>
      <c r="H214" s="1" t="s">
        <v>16</v>
      </c>
      <c r="I214" s="1" t="s">
        <v>2742</v>
      </c>
      <c r="J214" s="30" t="s">
        <v>36</v>
      </c>
    </row>
    <row r="215" spans="1:10" x14ac:dyDescent="0.3">
      <c r="A215" s="7" t="s">
        <v>665</v>
      </c>
      <c r="B215" s="6" t="s">
        <v>3252</v>
      </c>
      <c r="C215" s="1">
        <v>23</v>
      </c>
      <c r="D215" s="1" t="s">
        <v>38</v>
      </c>
      <c r="E215" s="1" t="s">
        <v>666</v>
      </c>
      <c r="F215" s="1" t="s">
        <v>667</v>
      </c>
      <c r="G215" s="1" t="s">
        <v>31</v>
      </c>
      <c r="H215" s="1" t="s">
        <v>16</v>
      </c>
      <c r="I215" s="1" t="s">
        <v>2743</v>
      </c>
      <c r="J215" s="30" t="s">
        <v>36</v>
      </c>
    </row>
    <row r="216" spans="1:10" x14ac:dyDescent="0.3">
      <c r="A216" s="7" t="s">
        <v>668</v>
      </c>
      <c r="B216" s="6" t="s">
        <v>3253</v>
      </c>
      <c r="C216" s="1">
        <v>20</v>
      </c>
      <c r="D216" s="1" t="s">
        <v>38</v>
      </c>
      <c r="E216" s="1" t="s">
        <v>669</v>
      </c>
      <c r="F216" s="1" t="s">
        <v>670</v>
      </c>
      <c r="G216" s="1" t="s">
        <v>57</v>
      </c>
      <c r="H216" s="1" t="s">
        <v>23</v>
      </c>
      <c r="I216" s="1" t="s">
        <v>2744</v>
      </c>
      <c r="J216" s="30" t="s">
        <v>27</v>
      </c>
    </row>
    <row r="217" spans="1:10" x14ac:dyDescent="0.3">
      <c r="A217" s="7" t="s">
        <v>671</v>
      </c>
      <c r="B217" s="6" t="s">
        <v>3254</v>
      </c>
      <c r="C217" s="1">
        <v>23</v>
      </c>
      <c r="D217" s="1" t="s">
        <v>38</v>
      </c>
      <c r="E217" s="1" t="s">
        <v>672</v>
      </c>
      <c r="F217" s="1" t="s">
        <v>673</v>
      </c>
      <c r="G217" s="1" t="s">
        <v>57</v>
      </c>
      <c r="H217" s="1" t="s">
        <v>16</v>
      </c>
      <c r="I217" s="1" t="s">
        <v>2745</v>
      </c>
      <c r="J217" s="30" t="s">
        <v>27</v>
      </c>
    </row>
    <row r="218" spans="1:10" x14ac:dyDescent="0.3">
      <c r="A218" s="7" t="s">
        <v>674</v>
      </c>
      <c r="B218" s="6" t="s">
        <v>3255</v>
      </c>
      <c r="C218" s="1">
        <v>49</v>
      </c>
      <c r="D218" s="1" t="s">
        <v>12</v>
      </c>
      <c r="E218" s="1" t="s">
        <v>675</v>
      </c>
      <c r="F218" s="1" t="s">
        <v>676</v>
      </c>
      <c r="G218" s="1" t="s">
        <v>79</v>
      </c>
      <c r="H218" s="1" t="s">
        <v>23</v>
      </c>
      <c r="I218" s="1" t="s">
        <v>2746</v>
      </c>
      <c r="J218" s="30" t="s">
        <v>36</v>
      </c>
    </row>
    <row r="219" spans="1:10" x14ac:dyDescent="0.3">
      <c r="A219" s="7" t="s">
        <v>677</v>
      </c>
      <c r="B219" s="6" t="s">
        <v>3256</v>
      </c>
      <c r="C219" s="1">
        <v>34</v>
      </c>
      <c r="D219" s="1" t="s">
        <v>12</v>
      </c>
      <c r="E219" s="1" t="s">
        <v>678</v>
      </c>
      <c r="F219" s="1" t="s">
        <v>679</v>
      </c>
      <c r="G219" s="1" t="s">
        <v>47</v>
      </c>
      <c r="H219" s="1" t="s">
        <v>16</v>
      </c>
      <c r="I219" s="1" t="s">
        <v>2747</v>
      </c>
      <c r="J219" s="30" t="s">
        <v>27</v>
      </c>
    </row>
    <row r="220" spans="1:10" x14ac:dyDescent="0.3">
      <c r="A220" s="7" t="s">
        <v>680</v>
      </c>
      <c r="B220" s="6" t="s">
        <v>3257</v>
      </c>
      <c r="C220" s="1">
        <v>39</v>
      </c>
      <c r="D220" s="1" t="s">
        <v>12</v>
      </c>
      <c r="E220" s="1" t="s">
        <v>681</v>
      </c>
      <c r="F220" s="1" t="s">
        <v>682</v>
      </c>
      <c r="G220" s="1" t="s">
        <v>35</v>
      </c>
      <c r="H220" s="1" t="s">
        <v>16</v>
      </c>
      <c r="I220" s="1" t="s">
        <v>2748</v>
      </c>
      <c r="J220" s="30" t="s">
        <v>17</v>
      </c>
    </row>
    <row r="221" spans="1:10" x14ac:dyDescent="0.3">
      <c r="A221" s="7" t="s">
        <v>683</v>
      </c>
      <c r="B221" s="6" t="s">
        <v>3258</v>
      </c>
      <c r="C221" s="1">
        <v>31</v>
      </c>
      <c r="D221" s="1" t="s">
        <v>12</v>
      </c>
      <c r="E221" s="1" t="s">
        <v>684</v>
      </c>
      <c r="F221" s="1" t="s">
        <v>685</v>
      </c>
      <c r="G221" s="1" t="s">
        <v>31</v>
      </c>
      <c r="H221" s="1" t="s">
        <v>16</v>
      </c>
      <c r="I221" s="1" t="s">
        <v>2749</v>
      </c>
      <c r="J221" s="30" t="s">
        <v>17</v>
      </c>
    </row>
    <row r="222" spans="1:10" x14ac:dyDescent="0.3">
      <c r="A222" s="7" t="s">
        <v>686</v>
      </c>
      <c r="B222" s="6" t="s">
        <v>3259</v>
      </c>
      <c r="C222" s="1">
        <v>59</v>
      </c>
      <c r="D222" s="1" t="s">
        <v>12</v>
      </c>
      <c r="E222" s="1" t="s">
        <v>687</v>
      </c>
      <c r="F222" s="1" t="s">
        <v>688</v>
      </c>
      <c r="G222" s="1" t="s">
        <v>47</v>
      </c>
      <c r="H222" s="1" t="s">
        <v>23</v>
      </c>
      <c r="I222" s="1" t="s">
        <v>2750</v>
      </c>
      <c r="J222" s="30" t="s">
        <v>36</v>
      </c>
    </row>
    <row r="223" spans="1:10" x14ac:dyDescent="0.3">
      <c r="A223" s="7" t="s">
        <v>689</v>
      </c>
      <c r="B223" s="6" t="s">
        <v>3260</v>
      </c>
      <c r="C223" s="1">
        <v>59</v>
      </c>
      <c r="D223" s="1" t="s">
        <v>38</v>
      </c>
      <c r="E223" s="1" t="s">
        <v>690</v>
      </c>
      <c r="F223" s="1" t="s">
        <v>691</v>
      </c>
      <c r="G223" s="1" t="s">
        <v>15</v>
      </c>
      <c r="H223" s="1" t="s">
        <v>16</v>
      </c>
      <c r="I223" s="1" t="s">
        <v>2751</v>
      </c>
      <c r="J223" s="30" t="s">
        <v>27</v>
      </c>
    </row>
    <row r="224" spans="1:10" x14ac:dyDescent="0.3">
      <c r="A224" s="7" t="s">
        <v>692</v>
      </c>
      <c r="B224" s="6" t="s">
        <v>3261</v>
      </c>
      <c r="C224" s="1">
        <v>46</v>
      </c>
      <c r="D224" s="1" t="s">
        <v>12</v>
      </c>
      <c r="E224" s="1" t="s">
        <v>693</v>
      </c>
      <c r="F224" s="1" t="s">
        <v>694</v>
      </c>
      <c r="G224" s="1" t="s">
        <v>79</v>
      </c>
      <c r="H224" s="1" t="s">
        <v>23</v>
      </c>
      <c r="I224" s="1" t="s">
        <v>2752</v>
      </c>
      <c r="J224" s="30" t="s">
        <v>36</v>
      </c>
    </row>
    <row r="225" spans="1:10" x14ac:dyDescent="0.3">
      <c r="A225" s="7" t="s">
        <v>695</v>
      </c>
      <c r="B225" s="6" t="s">
        <v>3262</v>
      </c>
      <c r="C225" s="1">
        <v>28</v>
      </c>
      <c r="D225" s="1" t="s">
        <v>12</v>
      </c>
      <c r="E225" s="1" t="s">
        <v>696</v>
      </c>
      <c r="F225" s="1" t="s">
        <v>697</v>
      </c>
      <c r="G225" s="1" t="s">
        <v>57</v>
      </c>
      <c r="H225" s="1" t="s">
        <v>23</v>
      </c>
      <c r="I225" s="1" t="s">
        <v>2753</v>
      </c>
      <c r="J225" s="30" t="s">
        <v>27</v>
      </c>
    </row>
    <row r="226" spans="1:10" x14ac:dyDescent="0.3">
      <c r="A226" s="7" t="s">
        <v>698</v>
      </c>
      <c r="B226" s="6" t="s">
        <v>3263</v>
      </c>
      <c r="C226" s="1">
        <v>43</v>
      </c>
      <c r="D226" s="1" t="s">
        <v>12</v>
      </c>
      <c r="E226" s="1" t="s">
        <v>699</v>
      </c>
      <c r="F226" s="1" t="s">
        <v>700</v>
      </c>
      <c r="G226" s="1" t="s">
        <v>15</v>
      </c>
      <c r="H226" s="1" t="s">
        <v>23</v>
      </c>
      <c r="I226" s="1" t="s">
        <v>2754</v>
      </c>
      <c r="J226" s="30" t="s">
        <v>27</v>
      </c>
    </row>
    <row r="227" spans="1:10" x14ac:dyDescent="0.3">
      <c r="A227" s="7" t="s">
        <v>701</v>
      </c>
      <c r="B227" s="6" t="s">
        <v>3264</v>
      </c>
      <c r="C227" s="1">
        <v>26</v>
      </c>
      <c r="D227" s="1" t="s">
        <v>12</v>
      </c>
      <c r="E227" s="1" t="s">
        <v>702</v>
      </c>
      <c r="F227" s="1" t="s">
        <v>703</v>
      </c>
      <c r="G227" s="1" t="s">
        <v>15</v>
      </c>
      <c r="H227" s="1" t="s">
        <v>16</v>
      </c>
      <c r="I227" s="1" t="s">
        <v>2755</v>
      </c>
      <c r="J227" s="30" t="s">
        <v>36</v>
      </c>
    </row>
    <row r="228" spans="1:10" x14ac:dyDescent="0.3">
      <c r="A228" s="7" t="s">
        <v>704</v>
      </c>
      <c r="B228" s="6" t="s">
        <v>3265</v>
      </c>
      <c r="C228" s="1">
        <v>39</v>
      </c>
      <c r="D228" s="1" t="s">
        <v>38</v>
      </c>
      <c r="E228" s="1" t="s">
        <v>705</v>
      </c>
      <c r="F228" s="1" t="s">
        <v>706</v>
      </c>
      <c r="G228" s="1" t="s">
        <v>35</v>
      </c>
      <c r="H228" s="1" t="s">
        <v>16</v>
      </c>
      <c r="I228" s="1" t="s">
        <v>2756</v>
      </c>
      <c r="J228" s="30" t="s">
        <v>27</v>
      </c>
    </row>
    <row r="229" spans="1:10" x14ac:dyDescent="0.3">
      <c r="A229" s="7" t="s">
        <v>707</v>
      </c>
      <c r="B229" s="6" t="s">
        <v>3266</v>
      </c>
      <c r="C229" s="1">
        <v>63</v>
      </c>
      <c r="D229" s="1" t="s">
        <v>38</v>
      </c>
      <c r="E229" s="1" t="s">
        <v>708</v>
      </c>
      <c r="F229" s="1" t="s">
        <v>709</v>
      </c>
      <c r="G229" s="1" t="s">
        <v>22</v>
      </c>
      <c r="H229" s="1" t="s">
        <v>23</v>
      </c>
      <c r="I229" s="1" t="s">
        <v>2757</v>
      </c>
      <c r="J229" s="30" t="s">
        <v>17</v>
      </c>
    </row>
    <row r="230" spans="1:10" x14ac:dyDescent="0.3">
      <c r="A230" s="7" t="s">
        <v>710</v>
      </c>
      <c r="B230" s="6" t="s">
        <v>3267</v>
      </c>
      <c r="C230" s="1">
        <v>29</v>
      </c>
      <c r="D230" s="1" t="s">
        <v>12</v>
      </c>
      <c r="E230" s="1" t="s">
        <v>711</v>
      </c>
      <c r="F230" s="1" t="s">
        <v>712</v>
      </c>
      <c r="G230" s="1" t="s">
        <v>35</v>
      </c>
      <c r="H230" s="1" t="s">
        <v>23</v>
      </c>
      <c r="I230" s="1" t="s">
        <v>2758</v>
      </c>
      <c r="J230" s="30" t="s">
        <v>36</v>
      </c>
    </row>
    <row r="231" spans="1:10" x14ac:dyDescent="0.3">
      <c r="A231" s="7" t="s">
        <v>713</v>
      </c>
      <c r="B231" s="6" t="s">
        <v>3268</v>
      </c>
      <c r="C231" s="1">
        <v>38</v>
      </c>
      <c r="D231" s="1" t="s">
        <v>12</v>
      </c>
      <c r="E231" s="1" t="s">
        <v>714</v>
      </c>
      <c r="F231" s="1" t="s">
        <v>715</v>
      </c>
      <c r="G231" s="1" t="s">
        <v>22</v>
      </c>
      <c r="H231" s="1" t="s">
        <v>16</v>
      </c>
      <c r="I231" s="1" t="s">
        <v>2759</v>
      </c>
      <c r="J231" s="30" t="s">
        <v>36</v>
      </c>
    </row>
    <row r="232" spans="1:10" x14ac:dyDescent="0.3">
      <c r="A232" s="7" t="s">
        <v>716</v>
      </c>
      <c r="B232" s="6" t="s">
        <v>3269</v>
      </c>
      <c r="C232" s="1">
        <v>30</v>
      </c>
      <c r="D232" s="1" t="s">
        <v>38</v>
      </c>
      <c r="E232" s="1" t="s">
        <v>717</v>
      </c>
      <c r="F232" s="1" t="s">
        <v>718</v>
      </c>
      <c r="G232" s="1" t="s">
        <v>35</v>
      </c>
      <c r="H232" s="1" t="s">
        <v>16</v>
      </c>
      <c r="I232" s="1" t="s">
        <v>2760</v>
      </c>
      <c r="J232" s="30" t="s">
        <v>36</v>
      </c>
    </row>
    <row r="233" spans="1:10" x14ac:dyDescent="0.3">
      <c r="A233" s="7" t="s">
        <v>719</v>
      </c>
      <c r="B233" s="6" t="s">
        <v>3270</v>
      </c>
      <c r="C233" s="1">
        <v>38</v>
      </c>
      <c r="D233" s="1" t="s">
        <v>12</v>
      </c>
      <c r="E233" s="1" t="s">
        <v>720</v>
      </c>
      <c r="F233" s="1" t="s">
        <v>721</v>
      </c>
      <c r="G233" s="1" t="s">
        <v>57</v>
      </c>
      <c r="H233" s="1" t="s">
        <v>16</v>
      </c>
      <c r="I233" s="1" t="s">
        <v>2761</v>
      </c>
      <c r="J233" s="30" t="s">
        <v>17</v>
      </c>
    </row>
    <row r="234" spans="1:10" x14ac:dyDescent="0.3">
      <c r="A234" s="7" t="s">
        <v>722</v>
      </c>
      <c r="B234" s="6" t="s">
        <v>3271</v>
      </c>
      <c r="C234" s="1">
        <v>35</v>
      </c>
      <c r="D234" s="1" t="s">
        <v>12</v>
      </c>
      <c r="E234" s="1" t="s">
        <v>723</v>
      </c>
      <c r="F234" s="1" t="s">
        <v>724</v>
      </c>
      <c r="G234" s="1" t="s">
        <v>79</v>
      </c>
      <c r="H234" s="1" t="s">
        <v>23</v>
      </c>
      <c r="I234" s="1" t="s">
        <v>2762</v>
      </c>
      <c r="J234" s="30" t="s">
        <v>36</v>
      </c>
    </row>
    <row r="235" spans="1:10" x14ac:dyDescent="0.3">
      <c r="A235" s="7" t="s">
        <v>725</v>
      </c>
      <c r="B235" s="6" t="s">
        <v>3272</v>
      </c>
      <c r="C235" s="1">
        <v>40</v>
      </c>
      <c r="D235" s="1" t="s">
        <v>12</v>
      </c>
      <c r="E235" s="1" t="s">
        <v>726</v>
      </c>
      <c r="F235" s="1" t="s">
        <v>727</v>
      </c>
      <c r="G235" s="1" t="s">
        <v>31</v>
      </c>
      <c r="H235" s="1" t="s">
        <v>16</v>
      </c>
      <c r="I235" s="1" t="s">
        <v>2763</v>
      </c>
      <c r="J235" s="30" t="s">
        <v>36</v>
      </c>
    </row>
    <row r="236" spans="1:10" x14ac:dyDescent="0.3">
      <c r="A236" s="7" t="s">
        <v>728</v>
      </c>
      <c r="B236" s="6" t="s">
        <v>3273</v>
      </c>
      <c r="C236" s="1">
        <v>24</v>
      </c>
      <c r="D236" s="1" t="s">
        <v>38</v>
      </c>
      <c r="E236" s="1" t="s">
        <v>729</v>
      </c>
      <c r="F236" s="1" t="s">
        <v>730</v>
      </c>
      <c r="G236" s="1" t="s">
        <v>31</v>
      </c>
      <c r="H236" s="1" t="s">
        <v>16</v>
      </c>
      <c r="I236" s="1" t="s">
        <v>2764</v>
      </c>
      <c r="J236" s="30" t="s">
        <v>36</v>
      </c>
    </row>
    <row r="237" spans="1:10" x14ac:dyDescent="0.3">
      <c r="A237" s="7" t="s">
        <v>731</v>
      </c>
      <c r="B237" s="6" t="s">
        <v>3274</v>
      </c>
      <c r="C237" s="1">
        <v>38</v>
      </c>
      <c r="D237" s="1" t="s">
        <v>38</v>
      </c>
      <c r="E237" s="1" t="s">
        <v>732</v>
      </c>
      <c r="F237" s="1" t="s">
        <v>733</v>
      </c>
      <c r="G237" s="1" t="s">
        <v>15</v>
      </c>
      <c r="H237" s="1" t="s">
        <v>23</v>
      </c>
      <c r="I237" s="1" t="s">
        <v>2765</v>
      </c>
      <c r="J237" s="30" t="s">
        <v>27</v>
      </c>
    </row>
    <row r="238" spans="1:10" x14ac:dyDescent="0.3">
      <c r="A238" s="7" t="s">
        <v>734</v>
      </c>
      <c r="B238" s="6" t="s">
        <v>3275</v>
      </c>
      <c r="C238" s="1">
        <v>43</v>
      </c>
      <c r="D238" s="1" t="s">
        <v>12</v>
      </c>
      <c r="E238" s="1" t="s">
        <v>735</v>
      </c>
      <c r="F238" s="1" t="s">
        <v>736</v>
      </c>
      <c r="G238" s="1" t="s">
        <v>57</v>
      </c>
      <c r="H238" s="1" t="s">
        <v>16</v>
      </c>
      <c r="I238" s="1" t="s">
        <v>2766</v>
      </c>
      <c r="J238" s="30" t="s">
        <v>17</v>
      </c>
    </row>
    <row r="239" spans="1:10" x14ac:dyDescent="0.3">
      <c r="A239" s="7" t="s">
        <v>737</v>
      </c>
      <c r="B239" s="6" t="s">
        <v>3276</v>
      </c>
      <c r="C239" s="1">
        <v>53</v>
      </c>
      <c r="D239" s="1" t="s">
        <v>12</v>
      </c>
      <c r="E239" s="1" t="s">
        <v>738</v>
      </c>
      <c r="F239" s="1" t="s">
        <v>739</v>
      </c>
      <c r="G239" s="1" t="s">
        <v>31</v>
      </c>
      <c r="H239" s="1" t="s">
        <v>23</v>
      </c>
      <c r="I239" s="1" t="s">
        <v>2767</v>
      </c>
      <c r="J239" s="30" t="s">
        <v>36</v>
      </c>
    </row>
    <row r="240" spans="1:10" x14ac:dyDescent="0.3">
      <c r="A240" s="7" t="s">
        <v>740</v>
      </c>
      <c r="B240" s="6" t="s">
        <v>3277</v>
      </c>
      <c r="C240" s="1">
        <v>43</v>
      </c>
      <c r="D240" s="1" t="s">
        <v>38</v>
      </c>
      <c r="E240" s="1" t="s">
        <v>741</v>
      </c>
      <c r="F240" s="1" t="s">
        <v>742</v>
      </c>
      <c r="G240" s="1" t="s">
        <v>22</v>
      </c>
      <c r="H240" s="1" t="s">
        <v>23</v>
      </c>
      <c r="I240" s="1" t="s">
        <v>2768</v>
      </c>
      <c r="J240" s="30" t="s">
        <v>27</v>
      </c>
    </row>
    <row r="241" spans="1:10" x14ac:dyDescent="0.3">
      <c r="A241" s="7" t="s">
        <v>743</v>
      </c>
      <c r="B241" s="6" t="s">
        <v>3278</v>
      </c>
      <c r="C241" s="1">
        <v>65</v>
      </c>
      <c r="D241" s="1" t="s">
        <v>38</v>
      </c>
      <c r="E241" s="1" t="s">
        <v>744</v>
      </c>
      <c r="F241" s="1" t="s">
        <v>745</v>
      </c>
      <c r="G241" s="1" t="s">
        <v>35</v>
      </c>
      <c r="H241" s="1" t="s">
        <v>23</v>
      </c>
      <c r="I241" s="1" t="s">
        <v>2769</v>
      </c>
      <c r="J241" s="30" t="s">
        <v>36</v>
      </c>
    </row>
    <row r="242" spans="1:10" x14ac:dyDescent="0.3">
      <c r="A242" s="7" t="s">
        <v>746</v>
      </c>
      <c r="B242" s="6" t="s">
        <v>3279</v>
      </c>
      <c r="C242" s="1">
        <v>39</v>
      </c>
      <c r="D242" s="1" t="s">
        <v>38</v>
      </c>
      <c r="E242" s="1" t="s">
        <v>747</v>
      </c>
      <c r="F242" s="1" t="s">
        <v>748</v>
      </c>
      <c r="G242" s="1" t="s">
        <v>31</v>
      </c>
      <c r="H242" s="1" t="s">
        <v>16</v>
      </c>
      <c r="I242" s="1" t="s">
        <v>2770</v>
      </c>
      <c r="J242" s="30" t="s">
        <v>36</v>
      </c>
    </row>
    <row r="243" spans="1:10" x14ac:dyDescent="0.3">
      <c r="A243" s="7" t="s">
        <v>749</v>
      </c>
      <c r="B243" s="6" t="s">
        <v>3280</v>
      </c>
      <c r="C243" s="1">
        <v>64</v>
      </c>
      <c r="D243" s="1" t="s">
        <v>12</v>
      </c>
      <c r="E243" s="1" t="s">
        <v>750</v>
      </c>
      <c r="F243" s="1" t="s">
        <v>751</v>
      </c>
      <c r="G243" s="1" t="s">
        <v>79</v>
      </c>
      <c r="H243" s="1" t="s">
        <v>23</v>
      </c>
      <c r="I243" s="1" t="s">
        <v>2771</v>
      </c>
      <c r="J243" s="30" t="s">
        <v>36</v>
      </c>
    </row>
    <row r="244" spans="1:10" x14ac:dyDescent="0.3">
      <c r="A244" s="7" t="s">
        <v>752</v>
      </c>
      <c r="B244" s="6" t="s">
        <v>3281</v>
      </c>
      <c r="C244" s="1">
        <v>32</v>
      </c>
      <c r="D244" s="1" t="s">
        <v>38</v>
      </c>
      <c r="E244" s="1" t="s">
        <v>753</v>
      </c>
      <c r="F244" s="1" t="s">
        <v>754</v>
      </c>
      <c r="G244" s="1" t="s">
        <v>57</v>
      </c>
      <c r="H244" s="1" t="s">
        <v>23</v>
      </c>
      <c r="I244" s="1" t="s">
        <v>2772</v>
      </c>
      <c r="J244" s="30" t="s">
        <v>17</v>
      </c>
    </row>
    <row r="245" spans="1:10" x14ac:dyDescent="0.3">
      <c r="A245" s="7" t="s">
        <v>755</v>
      </c>
      <c r="B245" s="6" t="s">
        <v>3282</v>
      </c>
      <c r="C245" s="1">
        <v>52</v>
      </c>
      <c r="D245" s="1" t="s">
        <v>12</v>
      </c>
      <c r="E245" s="1" t="s">
        <v>756</v>
      </c>
      <c r="F245" s="1" t="s">
        <v>757</v>
      </c>
      <c r="G245" s="1" t="s">
        <v>15</v>
      </c>
      <c r="H245" s="1" t="s">
        <v>23</v>
      </c>
      <c r="I245" s="1" t="s">
        <v>2773</v>
      </c>
      <c r="J245" s="30" t="s">
        <v>36</v>
      </c>
    </row>
    <row r="246" spans="1:10" x14ac:dyDescent="0.3">
      <c r="A246" s="7" t="s">
        <v>758</v>
      </c>
      <c r="B246" s="6" t="s">
        <v>3283</v>
      </c>
      <c r="C246" s="1">
        <v>20</v>
      </c>
      <c r="D246" s="1" t="s">
        <v>38</v>
      </c>
      <c r="E246" s="1" t="s">
        <v>759</v>
      </c>
      <c r="F246" s="1" t="s">
        <v>760</v>
      </c>
      <c r="G246" s="1" t="s">
        <v>15</v>
      </c>
      <c r="H246" s="1" t="s">
        <v>23</v>
      </c>
      <c r="I246" s="1" t="s">
        <v>2774</v>
      </c>
      <c r="J246" s="30" t="s">
        <v>17</v>
      </c>
    </row>
    <row r="247" spans="1:10" x14ac:dyDescent="0.3">
      <c r="A247" s="7" t="s">
        <v>761</v>
      </c>
      <c r="B247" s="6" t="s">
        <v>3284</v>
      </c>
      <c r="C247" s="1">
        <v>54</v>
      </c>
      <c r="D247" s="1" t="s">
        <v>38</v>
      </c>
      <c r="E247" s="1" t="s">
        <v>762</v>
      </c>
      <c r="F247" s="1" t="s">
        <v>763</v>
      </c>
      <c r="G247" s="1" t="s">
        <v>57</v>
      </c>
      <c r="H247" s="1" t="s">
        <v>16</v>
      </c>
      <c r="I247" s="1" t="s">
        <v>2775</v>
      </c>
      <c r="J247" s="30" t="s">
        <v>36</v>
      </c>
    </row>
    <row r="248" spans="1:10" x14ac:dyDescent="0.3">
      <c r="A248" s="7" t="s">
        <v>764</v>
      </c>
      <c r="B248" s="6" t="s">
        <v>3285</v>
      </c>
      <c r="C248" s="1">
        <v>54</v>
      </c>
      <c r="D248" s="1" t="s">
        <v>38</v>
      </c>
      <c r="E248" s="1" t="s">
        <v>765</v>
      </c>
      <c r="F248" s="1" t="s">
        <v>766</v>
      </c>
      <c r="G248" s="1" t="s">
        <v>47</v>
      </c>
      <c r="H248" s="1" t="s">
        <v>16</v>
      </c>
      <c r="I248" s="1" t="s">
        <v>2776</v>
      </c>
      <c r="J248" s="30" t="s">
        <v>27</v>
      </c>
    </row>
    <row r="249" spans="1:10" x14ac:dyDescent="0.3">
      <c r="A249" s="7" t="s">
        <v>767</v>
      </c>
      <c r="B249" s="6" t="s">
        <v>3286</v>
      </c>
      <c r="C249" s="1">
        <v>48</v>
      </c>
      <c r="D249" s="1" t="s">
        <v>38</v>
      </c>
      <c r="E249" s="1" t="s">
        <v>768</v>
      </c>
      <c r="F249" s="1" t="s">
        <v>769</v>
      </c>
      <c r="G249" s="1" t="s">
        <v>31</v>
      </c>
      <c r="H249" s="1" t="s">
        <v>23</v>
      </c>
      <c r="I249" s="1" t="s">
        <v>2777</v>
      </c>
      <c r="J249" s="30" t="s">
        <v>27</v>
      </c>
    </row>
    <row r="250" spans="1:10" x14ac:dyDescent="0.3">
      <c r="A250" s="7" t="s">
        <v>770</v>
      </c>
      <c r="B250" s="6" t="s">
        <v>3287</v>
      </c>
      <c r="C250" s="1">
        <v>35</v>
      </c>
      <c r="D250" s="1" t="s">
        <v>38</v>
      </c>
      <c r="E250" s="1" t="s">
        <v>771</v>
      </c>
      <c r="F250" s="1" t="s">
        <v>772</v>
      </c>
      <c r="G250" s="1" t="s">
        <v>15</v>
      </c>
      <c r="H250" s="1" t="s">
        <v>23</v>
      </c>
      <c r="I250" s="1" t="s">
        <v>2778</v>
      </c>
      <c r="J250" s="30" t="s">
        <v>27</v>
      </c>
    </row>
    <row r="251" spans="1:10" x14ac:dyDescent="0.3">
      <c r="A251" s="7" t="s">
        <v>773</v>
      </c>
      <c r="B251" s="6" t="s">
        <v>3288</v>
      </c>
      <c r="C251" s="1">
        <v>35</v>
      </c>
      <c r="D251" s="1" t="s">
        <v>38</v>
      </c>
      <c r="E251" s="1" t="s">
        <v>774</v>
      </c>
      <c r="F251" s="1" t="s">
        <v>775</v>
      </c>
      <c r="G251" s="1" t="s">
        <v>57</v>
      </c>
      <c r="H251" s="1" t="s">
        <v>23</v>
      </c>
      <c r="I251" s="1" t="s">
        <v>2779</v>
      </c>
      <c r="J251" s="30" t="s">
        <v>36</v>
      </c>
    </row>
    <row r="252" spans="1:10" x14ac:dyDescent="0.3">
      <c r="A252" s="7" t="s">
        <v>776</v>
      </c>
      <c r="B252" s="6" t="s">
        <v>3289</v>
      </c>
      <c r="C252" s="1">
        <v>32</v>
      </c>
      <c r="D252" s="1" t="s">
        <v>38</v>
      </c>
      <c r="E252" s="1" t="s">
        <v>777</v>
      </c>
      <c r="F252" s="1" t="s">
        <v>778</v>
      </c>
      <c r="G252" s="1" t="s">
        <v>15</v>
      </c>
      <c r="H252" s="1" t="s">
        <v>16</v>
      </c>
      <c r="I252" s="1" t="s">
        <v>2780</v>
      </c>
      <c r="J252" s="30" t="s">
        <v>17</v>
      </c>
    </row>
    <row r="253" spans="1:10" x14ac:dyDescent="0.3">
      <c r="A253" s="7" t="s">
        <v>779</v>
      </c>
      <c r="B253" s="6" t="s">
        <v>3290</v>
      </c>
      <c r="C253" s="1">
        <v>52</v>
      </c>
      <c r="D253" s="1" t="s">
        <v>12</v>
      </c>
      <c r="E253" s="1" t="s">
        <v>780</v>
      </c>
      <c r="F253" s="1" t="s">
        <v>781</v>
      </c>
      <c r="G253" s="1" t="s">
        <v>47</v>
      </c>
      <c r="H253" s="1" t="s">
        <v>16</v>
      </c>
      <c r="I253" s="1" t="s">
        <v>2781</v>
      </c>
      <c r="J253" s="30" t="s">
        <v>27</v>
      </c>
    </row>
    <row r="254" spans="1:10" x14ac:dyDescent="0.3">
      <c r="A254" s="7" t="s">
        <v>782</v>
      </c>
      <c r="B254" s="6" t="s">
        <v>3291</v>
      </c>
      <c r="C254" s="1">
        <v>45</v>
      </c>
      <c r="D254" s="1" t="s">
        <v>38</v>
      </c>
      <c r="E254" s="1" t="s">
        <v>783</v>
      </c>
      <c r="F254" s="1" t="s">
        <v>784</v>
      </c>
      <c r="G254" s="1" t="s">
        <v>57</v>
      </c>
      <c r="H254" s="1" t="s">
        <v>16</v>
      </c>
      <c r="I254" s="1" t="s">
        <v>2782</v>
      </c>
      <c r="J254" s="30" t="s">
        <v>27</v>
      </c>
    </row>
    <row r="255" spans="1:10" x14ac:dyDescent="0.3">
      <c r="A255" s="7" t="s">
        <v>785</v>
      </c>
      <c r="B255" s="6" t="s">
        <v>3292</v>
      </c>
      <c r="C255" s="1">
        <v>49</v>
      </c>
      <c r="D255" s="1" t="s">
        <v>12</v>
      </c>
      <c r="E255" s="1" t="s">
        <v>786</v>
      </c>
      <c r="F255" s="1" t="s">
        <v>787</v>
      </c>
      <c r="G255" s="1" t="s">
        <v>31</v>
      </c>
      <c r="H255" s="1" t="s">
        <v>16</v>
      </c>
      <c r="I255" s="1" t="s">
        <v>2783</v>
      </c>
      <c r="J255" s="30" t="s">
        <v>27</v>
      </c>
    </row>
    <row r="256" spans="1:10" x14ac:dyDescent="0.3">
      <c r="A256" s="7" t="s">
        <v>788</v>
      </c>
      <c r="B256" s="6" t="s">
        <v>3293</v>
      </c>
      <c r="C256" s="1">
        <v>23</v>
      </c>
      <c r="D256" s="1" t="s">
        <v>12</v>
      </c>
      <c r="E256" s="1" t="s">
        <v>789</v>
      </c>
      <c r="F256" s="1" t="s">
        <v>790</v>
      </c>
      <c r="G256" s="1" t="s">
        <v>31</v>
      </c>
      <c r="H256" s="1" t="s">
        <v>16</v>
      </c>
      <c r="I256" s="1" t="s">
        <v>2784</v>
      </c>
      <c r="J256" s="30" t="s">
        <v>17</v>
      </c>
    </row>
    <row r="257" spans="1:10" x14ac:dyDescent="0.3">
      <c r="A257" s="7" t="s">
        <v>791</v>
      </c>
      <c r="B257" s="6" t="s">
        <v>3294</v>
      </c>
      <c r="C257" s="1">
        <v>38</v>
      </c>
      <c r="D257" s="1" t="s">
        <v>38</v>
      </c>
      <c r="E257" s="1" t="s">
        <v>792</v>
      </c>
      <c r="F257" s="1" t="s">
        <v>793</v>
      </c>
      <c r="G257" s="1" t="s">
        <v>15</v>
      </c>
      <c r="H257" s="1" t="s">
        <v>23</v>
      </c>
      <c r="I257" s="1" t="s">
        <v>2785</v>
      </c>
      <c r="J257" s="30" t="s">
        <v>27</v>
      </c>
    </row>
    <row r="258" spans="1:10" x14ac:dyDescent="0.3">
      <c r="A258" s="7" t="s">
        <v>794</v>
      </c>
      <c r="B258" s="6" t="s">
        <v>19</v>
      </c>
      <c r="C258" s="1">
        <v>33</v>
      </c>
      <c r="D258" s="1" t="s">
        <v>38</v>
      </c>
      <c r="E258" s="1" t="s">
        <v>795</v>
      </c>
      <c r="F258" s="1" t="s">
        <v>796</v>
      </c>
      <c r="G258" s="1" t="s">
        <v>15</v>
      </c>
      <c r="H258" s="1" t="s">
        <v>16</v>
      </c>
      <c r="I258" s="1" t="s">
        <v>2786</v>
      </c>
      <c r="J258" s="30" t="s">
        <v>17</v>
      </c>
    </row>
    <row r="259" spans="1:10" x14ac:dyDescent="0.3">
      <c r="A259" s="7" t="s">
        <v>797</v>
      </c>
      <c r="B259" s="6" t="s">
        <v>3295</v>
      </c>
      <c r="C259" s="1">
        <v>50</v>
      </c>
      <c r="D259" s="1" t="s">
        <v>38</v>
      </c>
      <c r="E259" s="1" t="s">
        <v>798</v>
      </c>
      <c r="F259" s="1" t="s">
        <v>799</v>
      </c>
      <c r="G259" s="1" t="s">
        <v>57</v>
      </c>
      <c r="H259" s="1" t="s">
        <v>23</v>
      </c>
      <c r="I259" s="1" t="s">
        <v>2787</v>
      </c>
      <c r="J259" s="30" t="s">
        <v>36</v>
      </c>
    </row>
    <row r="260" spans="1:10" x14ac:dyDescent="0.3">
      <c r="A260" s="7" t="s">
        <v>800</v>
      </c>
      <c r="B260" s="6" t="s">
        <v>3296</v>
      </c>
      <c r="C260" s="1">
        <v>65</v>
      </c>
      <c r="D260" s="1" t="s">
        <v>12</v>
      </c>
      <c r="E260" s="1" t="s">
        <v>801</v>
      </c>
      <c r="F260" s="1" t="s">
        <v>802</v>
      </c>
      <c r="G260" s="1" t="s">
        <v>31</v>
      </c>
      <c r="H260" s="1" t="s">
        <v>23</v>
      </c>
      <c r="I260" s="1" t="s">
        <v>2788</v>
      </c>
      <c r="J260" s="30" t="s">
        <v>36</v>
      </c>
    </row>
    <row r="261" spans="1:10" x14ac:dyDescent="0.3">
      <c r="A261" s="7" t="s">
        <v>803</v>
      </c>
      <c r="B261" s="6" t="s">
        <v>3297</v>
      </c>
      <c r="C261" s="1">
        <v>38</v>
      </c>
      <c r="D261" s="1" t="s">
        <v>38</v>
      </c>
      <c r="E261" s="1" t="s">
        <v>804</v>
      </c>
      <c r="F261" s="1" t="s">
        <v>805</v>
      </c>
      <c r="G261" s="1" t="s">
        <v>31</v>
      </c>
      <c r="H261" s="1" t="s">
        <v>16</v>
      </c>
      <c r="I261" s="1" t="s">
        <v>2789</v>
      </c>
      <c r="J261" s="30" t="s">
        <v>27</v>
      </c>
    </row>
    <row r="262" spans="1:10" x14ac:dyDescent="0.3">
      <c r="A262" s="7" t="s">
        <v>806</v>
      </c>
      <c r="B262" s="6" t="s">
        <v>3298</v>
      </c>
      <c r="C262" s="1">
        <v>28</v>
      </c>
      <c r="D262" s="1" t="s">
        <v>12</v>
      </c>
      <c r="E262" s="1" t="s">
        <v>807</v>
      </c>
      <c r="F262" s="1" t="s">
        <v>808</v>
      </c>
      <c r="G262" s="1" t="s">
        <v>79</v>
      </c>
      <c r="H262" s="1" t="s">
        <v>23</v>
      </c>
      <c r="I262" s="1" t="s">
        <v>2790</v>
      </c>
      <c r="J262" s="30" t="s">
        <v>27</v>
      </c>
    </row>
    <row r="263" spans="1:10" x14ac:dyDescent="0.3">
      <c r="A263" s="7" t="s">
        <v>809</v>
      </c>
      <c r="B263" s="6" t="s">
        <v>3299</v>
      </c>
      <c r="C263" s="1">
        <v>47</v>
      </c>
      <c r="D263" s="1" t="s">
        <v>12</v>
      </c>
      <c r="E263" s="1" t="s">
        <v>810</v>
      </c>
      <c r="F263" s="1" t="s">
        <v>811</v>
      </c>
      <c r="G263" s="1" t="s">
        <v>15</v>
      </c>
      <c r="H263" s="1" t="s">
        <v>16</v>
      </c>
      <c r="I263" s="1" t="s">
        <v>2791</v>
      </c>
      <c r="J263" s="30" t="s">
        <v>17</v>
      </c>
    </row>
    <row r="264" spans="1:10" x14ac:dyDescent="0.3">
      <c r="A264" s="7" t="s">
        <v>812</v>
      </c>
      <c r="B264" s="6" t="s">
        <v>3300</v>
      </c>
      <c r="C264" s="1">
        <v>46</v>
      </c>
      <c r="D264" s="1" t="s">
        <v>12</v>
      </c>
      <c r="E264" s="1" t="s">
        <v>813</v>
      </c>
      <c r="F264" s="1" t="s">
        <v>814</v>
      </c>
      <c r="G264" s="1" t="s">
        <v>31</v>
      </c>
      <c r="H264" s="1" t="s">
        <v>16</v>
      </c>
      <c r="I264" s="1" t="s">
        <v>2792</v>
      </c>
      <c r="J264" s="30" t="s">
        <v>27</v>
      </c>
    </row>
    <row r="265" spans="1:10" x14ac:dyDescent="0.3">
      <c r="A265" s="7" t="s">
        <v>815</v>
      </c>
      <c r="B265" s="6" t="s">
        <v>3301</v>
      </c>
      <c r="C265" s="1">
        <v>36</v>
      </c>
      <c r="D265" s="1" t="s">
        <v>38</v>
      </c>
      <c r="E265" s="1" t="s">
        <v>816</v>
      </c>
      <c r="F265" s="1" t="s">
        <v>817</v>
      </c>
      <c r="G265" s="1" t="s">
        <v>47</v>
      </c>
      <c r="H265" s="1" t="s">
        <v>16</v>
      </c>
      <c r="I265" s="1" t="s">
        <v>2793</v>
      </c>
      <c r="J265" s="30" t="s">
        <v>36</v>
      </c>
    </row>
    <row r="266" spans="1:10" x14ac:dyDescent="0.3">
      <c r="A266" s="7" t="s">
        <v>818</v>
      </c>
      <c r="B266" s="6" t="s">
        <v>3302</v>
      </c>
      <c r="C266" s="1">
        <v>44</v>
      </c>
      <c r="D266" s="1" t="s">
        <v>12</v>
      </c>
      <c r="E266" s="1" t="s">
        <v>819</v>
      </c>
      <c r="F266" s="1" t="s">
        <v>820</v>
      </c>
      <c r="G266" s="1" t="s">
        <v>35</v>
      </c>
      <c r="H266" s="1" t="s">
        <v>23</v>
      </c>
      <c r="I266" s="1" t="s">
        <v>2794</v>
      </c>
      <c r="J266" s="30" t="s">
        <v>36</v>
      </c>
    </row>
    <row r="267" spans="1:10" x14ac:dyDescent="0.3">
      <c r="A267" s="7" t="s">
        <v>821</v>
      </c>
      <c r="B267" s="6" t="s">
        <v>3303</v>
      </c>
      <c r="C267" s="1">
        <v>37</v>
      </c>
      <c r="D267" s="1" t="s">
        <v>12</v>
      </c>
      <c r="E267" s="1" t="s">
        <v>822</v>
      </c>
      <c r="F267" s="1" t="s">
        <v>823</v>
      </c>
      <c r="G267" s="1" t="s">
        <v>57</v>
      </c>
      <c r="H267" s="1" t="s">
        <v>16</v>
      </c>
      <c r="I267" s="1" t="s">
        <v>2795</v>
      </c>
      <c r="J267" s="30" t="s">
        <v>27</v>
      </c>
    </row>
    <row r="268" spans="1:10" x14ac:dyDescent="0.3">
      <c r="A268" s="7" t="s">
        <v>824</v>
      </c>
      <c r="B268" s="6" t="s">
        <v>3304</v>
      </c>
      <c r="C268" s="1">
        <v>26</v>
      </c>
      <c r="D268" s="1" t="s">
        <v>12</v>
      </c>
      <c r="E268" s="1" t="s">
        <v>825</v>
      </c>
      <c r="F268" s="1" t="s">
        <v>826</v>
      </c>
      <c r="G268" s="1" t="s">
        <v>15</v>
      </c>
      <c r="H268" s="1" t="s">
        <v>16</v>
      </c>
      <c r="I268" s="1" t="s">
        <v>2796</v>
      </c>
      <c r="J268" s="30" t="s">
        <v>17</v>
      </c>
    </row>
    <row r="269" spans="1:10" x14ac:dyDescent="0.3">
      <c r="A269" s="7" t="s">
        <v>827</v>
      </c>
      <c r="B269" s="6" t="s">
        <v>3305</v>
      </c>
      <c r="C269" s="1">
        <v>63</v>
      </c>
      <c r="D269" s="1" t="s">
        <v>12</v>
      </c>
      <c r="E269" s="1" t="s">
        <v>828</v>
      </c>
      <c r="F269" s="1" t="s">
        <v>829</v>
      </c>
      <c r="G269" s="1" t="s">
        <v>22</v>
      </c>
      <c r="H269" s="1" t="s">
        <v>16</v>
      </c>
      <c r="I269" s="1" t="s">
        <v>2797</v>
      </c>
      <c r="J269" s="30" t="s">
        <v>17</v>
      </c>
    </row>
    <row r="270" spans="1:10" x14ac:dyDescent="0.3">
      <c r="A270" s="7" t="s">
        <v>830</v>
      </c>
      <c r="B270" s="6" t="s">
        <v>3306</v>
      </c>
      <c r="C270" s="1">
        <v>31</v>
      </c>
      <c r="D270" s="1" t="s">
        <v>38</v>
      </c>
      <c r="E270" s="1" t="s">
        <v>831</v>
      </c>
      <c r="F270" s="1" t="s">
        <v>832</v>
      </c>
      <c r="G270" s="1" t="s">
        <v>79</v>
      </c>
      <c r="H270" s="1" t="s">
        <v>16</v>
      </c>
      <c r="I270" s="1" t="s">
        <v>2798</v>
      </c>
      <c r="J270" s="30" t="s">
        <v>27</v>
      </c>
    </row>
    <row r="271" spans="1:10" x14ac:dyDescent="0.3">
      <c r="A271" s="7" t="s">
        <v>833</v>
      </c>
      <c r="B271" s="6" t="s">
        <v>3307</v>
      </c>
      <c r="C271" s="1">
        <v>27</v>
      </c>
      <c r="D271" s="1" t="s">
        <v>12</v>
      </c>
      <c r="E271" s="1" t="s">
        <v>834</v>
      </c>
      <c r="F271" s="1" t="s">
        <v>835</v>
      </c>
      <c r="G271" s="1" t="s">
        <v>35</v>
      </c>
      <c r="H271" s="1" t="s">
        <v>16</v>
      </c>
      <c r="I271" s="1" t="s">
        <v>2799</v>
      </c>
      <c r="J271" s="30" t="s">
        <v>27</v>
      </c>
    </row>
    <row r="272" spans="1:10" x14ac:dyDescent="0.3">
      <c r="A272" s="7" t="s">
        <v>836</v>
      </c>
      <c r="B272" s="6" t="s">
        <v>3308</v>
      </c>
      <c r="C272" s="1">
        <v>54</v>
      </c>
      <c r="D272" s="1" t="s">
        <v>38</v>
      </c>
      <c r="E272" s="1" t="s">
        <v>837</v>
      </c>
      <c r="F272" s="1" t="s">
        <v>838</v>
      </c>
      <c r="G272" s="1" t="s">
        <v>22</v>
      </c>
      <c r="H272" s="1" t="s">
        <v>23</v>
      </c>
      <c r="I272" s="1" t="s">
        <v>2800</v>
      </c>
      <c r="J272" s="30" t="s">
        <v>36</v>
      </c>
    </row>
    <row r="273" spans="1:10" x14ac:dyDescent="0.3">
      <c r="A273" s="7" t="s">
        <v>839</v>
      </c>
      <c r="B273" s="6" t="s">
        <v>3309</v>
      </c>
      <c r="C273" s="1">
        <v>28</v>
      </c>
      <c r="D273" s="1" t="s">
        <v>38</v>
      </c>
      <c r="E273" s="1" t="s">
        <v>840</v>
      </c>
      <c r="F273" s="1" t="s">
        <v>841</v>
      </c>
      <c r="G273" s="1" t="s">
        <v>22</v>
      </c>
      <c r="H273" s="1" t="s">
        <v>16</v>
      </c>
      <c r="I273" s="1" t="s">
        <v>2801</v>
      </c>
      <c r="J273" s="30" t="s">
        <v>17</v>
      </c>
    </row>
    <row r="274" spans="1:10" x14ac:dyDescent="0.3">
      <c r="A274" s="7" t="s">
        <v>842</v>
      </c>
      <c r="B274" s="6" t="s">
        <v>3310</v>
      </c>
      <c r="C274" s="1">
        <v>40</v>
      </c>
      <c r="D274" s="1" t="s">
        <v>12</v>
      </c>
      <c r="E274" s="1" t="s">
        <v>843</v>
      </c>
      <c r="F274" s="1" t="s">
        <v>844</v>
      </c>
      <c r="G274" s="1" t="s">
        <v>31</v>
      </c>
      <c r="H274" s="1" t="s">
        <v>16</v>
      </c>
      <c r="I274" s="1" t="s">
        <v>2802</v>
      </c>
      <c r="J274" s="30" t="s">
        <v>27</v>
      </c>
    </row>
    <row r="275" spans="1:10" x14ac:dyDescent="0.3">
      <c r="A275" s="7" t="s">
        <v>845</v>
      </c>
      <c r="B275" s="6" t="s">
        <v>3311</v>
      </c>
      <c r="C275" s="1">
        <v>23</v>
      </c>
      <c r="D275" s="1" t="s">
        <v>38</v>
      </c>
      <c r="E275" s="1" t="s">
        <v>846</v>
      </c>
      <c r="F275" s="1" t="s">
        <v>847</v>
      </c>
      <c r="G275" s="1" t="s">
        <v>31</v>
      </c>
      <c r="H275" s="1" t="s">
        <v>23</v>
      </c>
      <c r="I275" s="1" t="s">
        <v>2803</v>
      </c>
      <c r="J275" s="30" t="s">
        <v>36</v>
      </c>
    </row>
    <row r="276" spans="1:10" x14ac:dyDescent="0.3">
      <c r="A276" s="7" t="s">
        <v>848</v>
      </c>
      <c r="B276" s="6" t="s">
        <v>3312</v>
      </c>
      <c r="C276" s="1">
        <v>18</v>
      </c>
      <c r="D276" s="1" t="s">
        <v>12</v>
      </c>
      <c r="E276" s="1" t="s">
        <v>849</v>
      </c>
      <c r="F276" s="1" t="s">
        <v>850</v>
      </c>
      <c r="G276" s="1" t="s">
        <v>35</v>
      </c>
      <c r="H276" s="1" t="s">
        <v>16</v>
      </c>
      <c r="I276" s="1" t="s">
        <v>2804</v>
      </c>
      <c r="J276" s="30" t="s">
        <v>36</v>
      </c>
    </row>
    <row r="277" spans="1:10" x14ac:dyDescent="0.3">
      <c r="A277" s="7" t="s">
        <v>851</v>
      </c>
      <c r="B277" s="6" t="s">
        <v>3313</v>
      </c>
      <c r="C277" s="1">
        <v>64</v>
      </c>
      <c r="D277" s="1" t="s">
        <v>12</v>
      </c>
      <c r="E277" s="1" t="s">
        <v>852</v>
      </c>
      <c r="F277" s="1" t="s">
        <v>853</v>
      </c>
      <c r="G277" s="1" t="s">
        <v>47</v>
      </c>
      <c r="H277" s="1" t="s">
        <v>16</v>
      </c>
      <c r="I277" s="1" t="s">
        <v>2805</v>
      </c>
      <c r="J277" s="30" t="s">
        <v>27</v>
      </c>
    </row>
    <row r="278" spans="1:10" x14ac:dyDescent="0.3">
      <c r="A278" s="7" t="s">
        <v>854</v>
      </c>
      <c r="B278" s="6" t="s">
        <v>3314</v>
      </c>
      <c r="C278" s="1">
        <v>27</v>
      </c>
      <c r="D278" s="1" t="s">
        <v>12</v>
      </c>
      <c r="E278" s="1" t="s">
        <v>855</v>
      </c>
      <c r="F278" s="1" t="s">
        <v>856</v>
      </c>
      <c r="G278" s="1" t="s">
        <v>47</v>
      </c>
      <c r="H278" s="1" t="s">
        <v>16</v>
      </c>
      <c r="I278" s="1" t="s">
        <v>2806</v>
      </c>
      <c r="J278" s="30" t="s">
        <v>36</v>
      </c>
    </row>
    <row r="279" spans="1:10" x14ac:dyDescent="0.3">
      <c r="A279" s="7" t="s">
        <v>857</v>
      </c>
      <c r="B279" s="6" t="s">
        <v>3315</v>
      </c>
      <c r="C279" s="1">
        <v>43</v>
      </c>
      <c r="D279" s="1" t="s">
        <v>38</v>
      </c>
      <c r="E279" s="1" t="s">
        <v>858</v>
      </c>
      <c r="F279" s="1" t="s">
        <v>859</v>
      </c>
      <c r="G279" s="1" t="s">
        <v>22</v>
      </c>
      <c r="H279" s="1" t="s">
        <v>23</v>
      </c>
      <c r="I279" s="1" t="s">
        <v>2807</v>
      </c>
      <c r="J279" s="30" t="s">
        <v>17</v>
      </c>
    </row>
    <row r="280" spans="1:10" x14ac:dyDescent="0.3">
      <c r="A280" s="7" t="s">
        <v>860</v>
      </c>
      <c r="B280" s="6" t="s">
        <v>3316</v>
      </c>
      <c r="C280" s="1">
        <v>41</v>
      </c>
      <c r="D280" s="1" t="s">
        <v>12</v>
      </c>
      <c r="E280" s="1" t="s">
        <v>861</v>
      </c>
      <c r="F280" s="1" t="s">
        <v>862</v>
      </c>
      <c r="G280" s="1" t="s">
        <v>31</v>
      </c>
      <c r="H280" s="1" t="s">
        <v>23</v>
      </c>
      <c r="I280" s="1" t="s">
        <v>2808</v>
      </c>
      <c r="J280" s="30" t="s">
        <v>27</v>
      </c>
    </row>
    <row r="281" spans="1:10" x14ac:dyDescent="0.3">
      <c r="A281" s="7" t="s">
        <v>863</v>
      </c>
      <c r="B281" s="6" t="s">
        <v>3317</v>
      </c>
      <c r="C281" s="1">
        <v>51</v>
      </c>
      <c r="D281" s="1" t="s">
        <v>12</v>
      </c>
      <c r="E281" s="1" t="s">
        <v>864</v>
      </c>
      <c r="F281" s="1" t="s">
        <v>865</v>
      </c>
      <c r="G281" s="1" t="s">
        <v>57</v>
      </c>
      <c r="H281" s="1" t="s">
        <v>23</v>
      </c>
      <c r="I281" s="1" t="s">
        <v>2809</v>
      </c>
      <c r="J281" s="30" t="s">
        <v>17</v>
      </c>
    </row>
    <row r="282" spans="1:10" x14ac:dyDescent="0.3">
      <c r="A282" s="7" t="s">
        <v>866</v>
      </c>
      <c r="B282" s="6" t="s">
        <v>3318</v>
      </c>
      <c r="C282" s="1">
        <v>62</v>
      </c>
      <c r="D282" s="1" t="s">
        <v>12</v>
      </c>
      <c r="E282" s="1" t="s">
        <v>867</v>
      </c>
      <c r="F282" s="1" t="s">
        <v>868</v>
      </c>
      <c r="G282" s="1" t="s">
        <v>57</v>
      </c>
      <c r="H282" s="1" t="s">
        <v>23</v>
      </c>
      <c r="I282" s="1" t="s">
        <v>2810</v>
      </c>
      <c r="J282" s="30" t="s">
        <v>17</v>
      </c>
    </row>
    <row r="283" spans="1:10" x14ac:dyDescent="0.3">
      <c r="A283" s="7" t="s">
        <v>869</v>
      </c>
      <c r="B283" s="6" t="s">
        <v>3319</v>
      </c>
      <c r="C283" s="1">
        <v>30</v>
      </c>
      <c r="D283" s="1" t="s">
        <v>12</v>
      </c>
      <c r="E283" s="1" t="s">
        <v>870</v>
      </c>
      <c r="F283" s="1" t="s">
        <v>871</v>
      </c>
      <c r="G283" s="1" t="s">
        <v>15</v>
      </c>
      <c r="H283" s="1" t="s">
        <v>23</v>
      </c>
      <c r="I283" s="1" t="s">
        <v>2811</v>
      </c>
      <c r="J283" s="30" t="s">
        <v>27</v>
      </c>
    </row>
    <row r="284" spans="1:10" x14ac:dyDescent="0.3">
      <c r="A284" s="7" t="s">
        <v>872</v>
      </c>
      <c r="B284" s="6" t="s">
        <v>3320</v>
      </c>
      <c r="C284" s="1">
        <v>45</v>
      </c>
      <c r="D284" s="1" t="s">
        <v>12</v>
      </c>
      <c r="E284" s="1" t="s">
        <v>873</v>
      </c>
      <c r="F284" s="1" t="s">
        <v>874</v>
      </c>
      <c r="G284" s="1" t="s">
        <v>35</v>
      </c>
      <c r="H284" s="1" t="s">
        <v>16</v>
      </c>
      <c r="I284" s="1" t="s">
        <v>2812</v>
      </c>
      <c r="J284" s="30" t="s">
        <v>36</v>
      </c>
    </row>
    <row r="285" spans="1:10" x14ac:dyDescent="0.3">
      <c r="A285" s="7" t="s">
        <v>875</v>
      </c>
      <c r="B285" s="6" t="s">
        <v>3321</v>
      </c>
      <c r="C285" s="1">
        <v>20</v>
      </c>
      <c r="D285" s="1" t="s">
        <v>38</v>
      </c>
      <c r="E285" s="1" t="s">
        <v>876</v>
      </c>
      <c r="F285" s="1" t="s">
        <v>877</v>
      </c>
      <c r="G285" s="1" t="s">
        <v>79</v>
      </c>
      <c r="H285" s="1" t="s">
        <v>23</v>
      </c>
      <c r="I285" s="1" t="s">
        <v>2813</v>
      </c>
      <c r="J285" s="30" t="s">
        <v>36</v>
      </c>
    </row>
    <row r="286" spans="1:10" x14ac:dyDescent="0.3">
      <c r="A286" s="7" t="s">
        <v>878</v>
      </c>
      <c r="B286" s="6" t="s">
        <v>3322</v>
      </c>
      <c r="C286" s="1">
        <v>25</v>
      </c>
      <c r="D286" s="1" t="s">
        <v>12</v>
      </c>
      <c r="E286" s="1" t="s">
        <v>879</v>
      </c>
      <c r="F286" s="1" t="s">
        <v>880</v>
      </c>
      <c r="G286" s="1" t="s">
        <v>31</v>
      </c>
      <c r="H286" s="1" t="s">
        <v>16</v>
      </c>
      <c r="I286" s="1" t="s">
        <v>2814</v>
      </c>
      <c r="J286" s="30" t="s">
        <v>27</v>
      </c>
    </row>
    <row r="287" spans="1:10" x14ac:dyDescent="0.3">
      <c r="A287" s="7" t="s">
        <v>881</v>
      </c>
      <c r="B287" s="6" t="s">
        <v>3323</v>
      </c>
      <c r="C287" s="1">
        <v>61</v>
      </c>
      <c r="D287" s="1" t="s">
        <v>12</v>
      </c>
      <c r="E287" s="1" t="s">
        <v>882</v>
      </c>
      <c r="F287" s="1" t="s">
        <v>883</v>
      </c>
      <c r="G287" s="1" t="s">
        <v>57</v>
      </c>
      <c r="H287" s="1" t="s">
        <v>23</v>
      </c>
      <c r="I287" s="1" t="s">
        <v>2815</v>
      </c>
      <c r="J287" s="30" t="s">
        <v>36</v>
      </c>
    </row>
    <row r="288" spans="1:10" x14ac:dyDescent="0.3">
      <c r="A288" s="7" t="s">
        <v>884</v>
      </c>
      <c r="B288" s="6" t="s">
        <v>3324</v>
      </c>
      <c r="C288" s="1">
        <v>48</v>
      </c>
      <c r="D288" s="1" t="s">
        <v>12</v>
      </c>
      <c r="E288" s="1" t="s">
        <v>885</v>
      </c>
      <c r="F288" s="1" t="s">
        <v>886</v>
      </c>
      <c r="G288" s="1" t="s">
        <v>57</v>
      </c>
      <c r="H288" s="1" t="s">
        <v>23</v>
      </c>
      <c r="I288" s="1" t="s">
        <v>2816</v>
      </c>
      <c r="J288" s="30" t="s">
        <v>17</v>
      </c>
    </row>
    <row r="289" spans="1:10" x14ac:dyDescent="0.3">
      <c r="A289" s="7" t="s">
        <v>887</v>
      </c>
      <c r="B289" s="6" t="s">
        <v>3325</v>
      </c>
      <c r="C289" s="1">
        <v>31</v>
      </c>
      <c r="D289" s="1" t="s">
        <v>38</v>
      </c>
      <c r="E289" s="1" t="s">
        <v>888</v>
      </c>
      <c r="F289" s="1" t="s">
        <v>889</v>
      </c>
      <c r="G289" s="1" t="s">
        <v>22</v>
      </c>
      <c r="H289" s="1" t="s">
        <v>23</v>
      </c>
      <c r="I289" s="1" t="s">
        <v>2817</v>
      </c>
      <c r="J289" s="30" t="s">
        <v>17</v>
      </c>
    </row>
    <row r="290" spans="1:10" x14ac:dyDescent="0.3">
      <c r="A290" s="7" t="s">
        <v>890</v>
      </c>
      <c r="B290" s="6" t="s">
        <v>3326</v>
      </c>
      <c r="C290" s="1">
        <v>25</v>
      </c>
      <c r="D290" s="1" t="s">
        <v>12</v>
      </c>
      <c r="E290" s="1" t="s">
        <v>891</v>
      </c>
      <c r="F290" s="1" t="s">
        <v>892</v>
      </c>
      <c r="G290" s="1" t="s">
        <v>15</v>
      </c>
      <c r="H290" s="1" t="s">
        <v>23</v>
      </c>
      <c r="I290" s="1" t="s">
        <v>2818</v>
      </c>
      <c r="J290" s="30" t="s">
        <v>27</v>
      </c>
    </row>
    <row r="291" spans="1:10" x14ac:dyDescent="0.3">
      <c r="A291" s="7" t="s">
        <v>893</v>
      </c>
      <c r="B291" s="6" t="s">
        <v>3327</v>
      </c>
      <c r="C291" s="1">
        <v>34</v>
      </c>
      <c r="D291" s="1" t="s">
        <v>38</v>
      </c>
      <c r="E291" s="1" t="s">
        <v>894</v>
      </c>
      <c r="F291" s="1" t="s">
        <v>895</v>
      </c>
      <c r="G291" s="1" t="s">
        <v>35</v>
      </c>
      <c r="H291" s="1" t="s">
        <v>23</v>
      </c>
      <c r="I291" s="1" t="s">
        <v>2819</v>
      </c>
      <c r="J291" s="30" t="s">
        <v>27</v>
      </c>
    </row>
    <row r="292" spans="1:10" x14ac:dyDescent="0.3">
      <c r="A292" s="7" t="s">
        <v>896</v>
      </c>
      <c r="B292" s="6" t="s">
        <v>3328</v>
      </c>
      <c r="C292" s="1">
        <v>23</v>
      </c>
      <c r="D292" s="1" t="s">
        <v>12</v>
      </c>
      <c r="E292" s="1" t="s">
        <v>897</v>
      </c>
      <c r="F292" s="1" t="s">
        <v>898</v>
      </c>
      <c r="G292" s="1" t="s">
        <v>57</v>
      </c>
      <c r="H292" s="1" t="s">
        <v>23</v>
      </c>
      <c r="I292" s="1" t="s">
        <v>2820</v>
      </c>
      <c r="J292" s="30" t="s">
        <v>36</v>
      </c>
    </row>
    <row r="293" spans="1:10" x14ac:dyDescent="0.3">
      <c r="A293" s="7" t="s">
        <v>899</v>
      </c>
      <c r="B293" s="6" t="s">
        <v>3329</v>
      </c>
      <c r="C293" s="1">
        <v>51</v>
      </c>
      <c r="D293" s="1" t="s">
        <v>38</v>
      </c>
      <c r="E293" s="1" t="s">
        <v>900</v>
      </c>
      <c r="F293" s="1" t="s">
        <v>901</v>
      </c>
      <c r="G293" s="1" t="s">
        <v>57</v>
      </c>
      <c r="H293" s="1" t="s">
        <v>16</v>
      </c>
      <c r="I293" s="1" t="s">
        <v>2821</v>
      </c>
      <c r="J293" s="30" t="s">
        <v>17</v>
      </c>
    </row>
    <row r="294" spans="1:10" x14ac:dyDescent="0.3">
      <c r="A294" s="7" t="s">
        <v>902</v>
      </c>
      <c r="B294" s="6" t="s">
        <v>3330</v>
      </c>
      <c r="C294" s="1">
        <v>56</v>
      </c>
      <c r="D294" s="1" t="s">
        <v>12</v>
      </c>
      <c r="E294" s="1" t="s">
        <v>903</v>
      </c>
      <c r="F294" s="1" t="s">
        <v>904</v>
      </c>
      <c r="G294" s="1" t="s">
        <v>35</v>
      </c>
      <c r="H294" s="1" t="s">
        <v>16</v>
      </c>
      <c r="I294" s="1" t="s">
        <v>2822</v>
      </c>
      <c r="J294" s="30" t="s">
        <v>36</v>
      </c>
    </row>
    <row r="295" spans="1:10" x14ac:dyDescent="0.3">
      <c r="A295" s="7" t="s">
        <v>905</v>
      </c>
      <c r="B295" s="6" t="s">
        <v>3331</v>
      </c>
      <c r="C295" s="1">
        <v>27</v>
      </c>
      <c r="D295" s="1" t="s">
        <v>12</v>
      </c>
      <c r="E295" s="1" t="s">
        <v>906</v>
      </c>
      <c r="F295" s="1" t="s">
        <v>907</v>
      </c>
      <c r="G295" s="1" t="s">
        <v>22</v>
      </c>
      <c r="H295" s="1" t="s">
        <v>23</v>
      </c>
      <c r="I295" s="1" t="s">
        <v>2823</v>
      </c>
      <c r="J295" s="30" t="s">
        <v>27</v>
      </c>
    </row>
    <row r="296" spans="1:10" x14ac:dyDescent="0.3">
      <c r="A296" s="7" t="s">
        <v>908</v>
      </c>
      <c r="B296" s="6" t="s">
        <v>3332</v>
      </c>
      <c r="C296" s="1">
        <v>19</v>
      </c>
      <c r="D296" s="1" t="s">
        <v>38</v>
      </c>
      <c r="E296" s="1" t="s">
        <v>909</v>
      </c>
      <c r="F296" s="1" t="s">
        <v>910</v>
      </c>
      <c r="G296" s="1" t="s">
        <v>35</v>
      </c>
      <c r="H296" s="1" t="s">
        <v>16</v>
      </c>
      <c r="I296" s="1" t="s">
        <v>2824</v>
      </c>
      <c r="J296" s="30" t="s">
        <v>17</v>
      </c>
    </row>
    <row r="297" spans="1:10" x14ac:dyDescent="0.3">
      <c r="A297" s="7" t="s">
        <v>911</v>
      </c>
      <c r="B297" s="6" t="s">
        <v>3333</v>
      </c>
      <c r="C297" s="1">
        <v>33</v>
      </c>
      <c r="D297" s="1" t="s">
        <v>38</v>
      </c>
      <c r="E297" s="1" t="s">
        <v>912</v>
      </c>
      <c r="F297" s="1" t="s">
        <v>913</v>
      </c>
      <c r="G297" s="1" t="s">
        <v>35</v>
      </c>
      <c r="H297" s="1" t="s">
        <v>23</v>
      </c>
      <c r="I297" s="1" t="s">
        <v>2825</v>
      </c>
      <c r="J297" s="30" t="s">
        <v>36</v>
      </c>
    </row>
    <row r="298" spans="1:10" x14ac:dyDescent="0.3">
      <c r="A298" s="7" t="s">
        <v>914</v>
      </c>
      <c r="B298" s="6" t="s">
        <v>3334</v>
      </c>
      <c r="C298" s="1">
        <v>32</v>
      </c>
      <c r="D298" s="1" t="s">
        <v>12</v>
      </c>
      <c r="E298" s="1" t="s">
        <v>915</v>
      </c>
      <c r="F298" s="1" t="s">
        <v>916</v>
      </c>
      <c r="G298" s="1" t="s">
        <v>47</v>
      </c>
      <c r="H298" s="1" t="s">
        <v>23</v>
      </c>
      <c r="I298" s="1" t="s">
        <v>2826</v>
      </c>
      <c r="J298" s="30" t="s">
        <v>17</v>
      </c>
    </row>
    <row r="299" spans="1:10" x14ac:dyDescent="0.3">
      <c r="A299" s="7" t="s">
        <v>917</v>
      </c>
      <c r="B299" s="6" t="s">
        <v>3335</v>
      </c>
      <c r="C299" s="1">
        <v>55</v>
      </c>
      <c r="D299" s="1" t="s">
        <v>38</v>
      </c>
      <c r="E299" s="1" t="s">
        <v>918</v>
      </c>
      <c r="F299" s="1" t="s">
        <v>919</v>
      </c>
      <c r="G299" s="1" t="s">
        <v>31</v>
      </c>
      <c r="H299" s="1" t="s">
        <v>23</v>
      </c>
      <c r="I299" s="1" t="s">
        <v>2827</v>
      </c>
      <c r="J299" s="30" t="s">
        <v>36</v>
      </c>
    </row>
    <row r="300" spans="1:10" x14ac:dyDescent="0.3">
      <c r="A300" s="7" t="s">
        <v>920</v>
      </c>
      <c r="B300" s="6" t="s">
        <v>3336</v>
      </c>
      <c r="C300" s="1">
        <v>63</v>
      </c>
      <c r="D300" s="1" t="s">
        <v>12</v>
      </c>
      <c r="E300" s="1" t="s">
        <v>921</v>
      </c>
      <c r="F300" s="1" t="s">
        <v>922</v>
      </c>
      <c r="G300" s="1" t="s">
        <v>31</v>
      </c>
      <c r="H300" s="1" t="s">
        <v>23</v>
      </c>
      <c r="I300" s="1" t="s">
        <v>2828</v>
      </c>
      <c r="J300" s="30" t="s">
        <v>17</v>
      </c>
    </row>
    <row r="301" spans="1:10" x14ac:dyDescent="0.3">
      <c r="A301" s="7" t="s">
        <v>923</v>
      </c>
      <c r="B301" s="6" t="s">
        <v>3337</v>
      </c>
      <c r="C301" s="1">
        <v>21</v>
      </c>
      <c r="D301" s="1" t="s">
        <v>38</v>
      </c>
      <c r="E301" s="1" t="s">
        <v>924</v>
      </c>
      <c r="F301" s="1" t="s">
        <v>925</v>
      </c>
      <c r="G301" s="1" t="s">
        <v>35</v>
      </c>
      <c r="H301" s="1" t="s">
        <v>23</v>
      </c>
      <c r="I301" s="1" t="s">
        <v>2829</v>
      </c>
      <c r="J301" s="30" t="s">
        <v>36</v>
      </c>
    </row>
    <row r="302" spans="1:10" x14ac:dyDescent="0.3">
      <c r="A302" s="7" t="s">
        <v>926</v>
      </c>
      <c r="B302" s="6" t="s">
        <v>3338</v>
      </c>
      <c r="C302" s="1">
        <v>65</v>
      </c>
      <c r="D302" s="1" t="s">
        <v>38</v>
      </c>
      <c r="E302" s="1" t="s">
        <v>927</v>
      </c>
      <c r="F302" s="1" t="s">
        <v>928</v>
      </c>
      <c r="G302" s="1" t="s">
        <v>31</v>
      </c>
      <c r="H302" s="1" t="s">
        <v>16</v>
      </c>
      <c r="I302" s="1" t="s">
        <v>2830</v>
      </c>
      <c r="J302" s="30" t="s">
        <v>27</v>
      </c>
    </row>
    <row r="303" spans="1:10" x14ac:dyDescent="0.3">
      <c r="A303" s="7" t="s">
        <v>929</v>
      </c>
      <c r="B303" s="6" t="s">
        <v>3339</v>
      </c>
      <c r="C303" s="1">
        <v>26</v>
      </c>
      <c r="D303" s="1" t="s">
        <v>12</v>
      </c>
      <c r="E303" s="1" t="s">
        <v>930</v>
      </c>
      <c r="F303" s="1" t="s">
        <v>931</v>
      </c>
      <c r="G303" s="1" t="s">
        <v>79</v>
      </c>
      <c r="H303" s="1" t="s">
        <v>16</v>
      </c>
      <c r="I303" s="1" t="s">
        <v>2831</v>
      </c>
      <c r="J303" s="30" t="s">
        <v>36</v>
      </c>
    </row>
    <row r="304" spans="1:10" x14ac:dyDescent="0.3">
      <c r="A304" s="7" t="s">
        <v>932</v>
      </c>
      <c r="B304" s="6" t="s">
        <v>3340</v>
      </c>
      <c r="C304" s="1">
        <v>60</v>
      </c>
      <c r="D304" s="1" t="s">
        <v>12</v>
      </c>
      <c r="E304" s="1" t="s">
        <v>933</v>
      </c>
      <c r="F304" s="1" t="s">
        <v>934</v>
      </c>
      <c r="G304" s="1" t="s">
        <v>22</v>
      </c>
      <c r="H304" s="1" t="s">
        <v>23</v>
      </c>
      <c r="I304" s="1" t="s">
        <v>2832</v>
      </c>
      <c r="J304" s="30" t="s">
        <v>17</v>
      </c>
    </row>
    <row r="305" spans="1:10" x14ac:dyDescent="0.3">
      <c r="A305" s="7" t="s">
        <v>935</v>
      </c>
      <c r="B305" s="6" t="s">
        <v>3341</v>
      </c>
      <c r="C305" s="1">
        <v>35</v>
      </c>
      <c r="D305" s="1" t="s">
        <v>12</v>
      </c>
      <c r="E305" s="1" t="s">
        <v>936</v>
      </c>
      <c r="F305" s="1" t="s">
        <v>937</v>
      </c>
      <c r="G305" s="1" t="s">
        <v>22</v>
      </c>
      <c r="H305" s="1" t="s">
        <v>23</v>
      </c>
      <c r="I305" s="1" t="s">
        <v>2833</v>
      </c>
      <c r="J305" s="30" t="s">
        <v>17</v>
      </c>
    </row>
    <row r="306" spans="1:10" x14ac:dyDescent="0.3">
      <c r="A306" s="7" t="s">
        <v>938</v>
      </c>
      <c r="B306" s="6" t="s">
        <v>3342</v>
      </c>
      <c r="C306" s="1">
        <v>36</v>
      </c>
      <c r="D306" s="1" t="s">
        <v>38</v>
      </c>
      <c r="E306" s="1" t="s">
        <v>939</v>
      </c>
      <c r="F306" s="1" t="s">
        <v>940</v>
      </c>
      <c r="G306" s="1" t="s">
        <v>79</v>
      </c>
      <c r="H306" s="1" t="s">
        <v>16</v>
      </c>
      <c r="I306" s="1" t="s">
        <v>2834</v>
      </c>
      <c r="J306" s="30" t="s">
        <v>36</v>
      </c>
    </row>
    <row r="307" spans="1:10" x14ac:dyDescent="0.3">
      <c r="A307" s="7" t="s">
        <v>941</v>
      </c>
      <c r="B307" s="6" t="s">
        <v>3343</v>
      </c>
      <c r="C307" s="1">
        <v>33</v>
      </c>
      <c r="D307" s="1" t="s">
        <v>12</v>
      </c>
      <c r="E307" s="1" t="s">
        <v>942</v>
      </c>
      <c r="F307" s="1" t="s">
        <v>943</v>
      </c>
      <c r="G307" s="1" t="s">
        <v>22</v>
      </c>
      <c r="H307" s="1" t="s">
        <v>16</v>
      </c>
      <c r="I307" s="1" t="s">
        <v>2835</v>
      </c>
      <c r="J307" s="30" t="s">
        <v>36</v>
      </c>
    </row>
    <row r="308" spans="1:10" x14ac:dyDescent="0.3">
      <c r="A308" s="7" t="s">
        <v>944</v>
      </c>
      <c r="B308" s="6" t="s">
        <v>3344</v>
      </c>
      <c r="C308" s="1">
        <v>37</v>
      </c>
      <c r="D308" s="1" t="s">
        <v>12</v>
      </c>
      <c r="E308" s="1" t="s">
        <v>945</v>
      </c>
      <c r="F308" s="1" t="s">
        <v>946</v>
      </c>
      <c r="G308" s="1" t="s">
        <v>47</v>
      </c>
      <c r="H308" s="1" t="s">
        <v>23</v>
      </c>
      <c r="I308" s="1" t="s">
        <v>2836</v>
      </c>
      <c r="J308" s="30" t="s">
        <v>36</v>
      </c>
    </row>
    <row r="309" spans="1:10" x14ac:dyDescent="0.3">
      <c r="A309" s="7" t="s">
        <v>947</v>
      </c>
      <c r="B309" s="6" t="s">
        <v>3345</v>
      </c>
      <c r="C309" s="1">
        <v>30</v>
      </c>
      <c r="D309" s="1" t="s">
        <v>12</v>
      </c>
      <c r="E309" s="1" t="s">
        <v>948</v>
      </c>
      <c r="F309" s="1" t="s">
        <v>949</v>
      </c>
      <c r="G309" s="1" t="s">
        <v>57</v>
      </c>
      <c r="H309" s="1" t="s">
        <v>23</v>
      </c>
      <c r="I309" s="1" t="s">
        <v>2837</v>
      </c>
      <c r="J309" s="30" t="s">
        <v>36</v>
      </c>
    </row>
    <row r="310" spans="1:10" x14ac:dyDescent="0.3">
      <c r="A310" s="7" t="s">
        <v>950</v>
      </c>
      <c r="B310" s="6" t="s">
        <v>3346</v>
      </c>
      <c r="C310" s="1">
        <v>33</v>
      </c>
      <c r="D310" s="1" t="s">
        <v>38</v>
      </c>
      <c r="E310" s="1" t="s">
        <v>951</v>
      </c>
      <c r="F310" s="1" t="s">
        <v>952</v>
      </c>
      <c r="G310" s="1" t="s">
        <v>22</v>
      </c>
      <c r="H310" s="1" t="s">
        <v>16</v>
      </c>
      <c r="I310" s="1" t="s">
        <v>2838</v>
      </c>
      <c r="J310" s="30" t="s">
        <v>17</v>
      </c>
    </row>
    <row r="311" spans="1:10" x14ac:dyDescent="0.3">
      <c r="A311" s="7" t="s">
        <v>953</v>
      </c>
      <c r="B311" s="6" t="s">
        <v>3347</v>
      </c>
      <c r="C311" s="1">
        <v>63</v>
      </c>
      <c r="D311" s="1" t="s">
        <v>38</v>
      </c>
      <c r="E311" s="1" t="s">
        <v>954</v>
      </c>
      <c r="F311" s="1" t="s">
        <v>955</v>
      </c>
      <c r="G311" s="1" t="s">
        <v>31</v>
      </c>
      <c r="H311" s="1" t="s">
        <v>16</v>
      </c>
      <c r="I311" s="1" t="s">
        <v>2839</v>
      </c>
      <c r="J311" s="30" t="s">
        <v>27</v>
      </c>
    </row>
    <row r="312" spans="1:10" x14ac:dyDescent="0.3">
      <c r="A312" s="7" t="s">
        <v>956</v>
      </c>
      <c r="B312" s="6" t="s">
        <v>3348</v>
      </c>
      <c r="C312" s="1">
        <v>43</v>
      </c>
      <c r="D312" s="1" t="s">
        <v>12</v>
      </c>
      <c r="E312" s="1" t="s">
        <v>957</v>
      </c>
      <c r="F312" s="1" t="s">
        <v>958</v>
      </c>
      <c r="G312" s="1" t="s">
        <v>22</v>
      </c>
      <c r="H312" s="1" t="s">
        <v>23</v>
      </c>
      <c r="I312" s="1" t="s">
        <v>2840</v>
      </c>
      <c r="J312" s="30" t="s">
        <v>17</v>
      </c>
    </row>
    <row r="313" spans="1:10" x14ac:dyDescent="0.3">
      <c r="A313" s="7" t="s">
        <v>959</v>
      </c>
      <c r="B313" s="6" t="s">
        <v>3349</v>
      </c>
      <c r="C313" s="1">
        <v>60</v>
      </c>
      <c r="D313" s="1" t="s">
        <v>38</v>
      </c>
      <c r="E313" s="1" t="s">
        <v>960</v>
      </c>
      <c r="F313" s="1" t="s">
        <v>961</v>
      </c>
      <c r="G313" s="1" t="s">
        <v>22</v>
      </c>
      <c r="H313" s="1" t="s">
        <v>16</v>
      </c>
      <c r="I313" s="1" t="s">
        <v>2841</v>
      </c>
      <c r="J313" s="30" t="s">
        <v>36</v>
      </c>
    </row>
    <row r="314" spans="1:10" x14ac:dyDescent="0.3">
      <c r="A314" s="7" t="s">
        <v>962</v>
      </c>
      <c r="B314" s="6" t="s">
        <v>3350</v>
      </c>
      <c r="C314" s="1">
        <v>51</v>
      </c>
      <c r="D314" s="1" t="s">
        <v>12</v>
      </c>
      <c r="E314" s="1" t="s">
        <v>963</v>
      </c>
      <c r="F314" s="1" t="s">
        <v>964</v>
      </c>
      <c r="G314" s="1" t="s">
        <v>79</v>
      </c>
      <c r="H314" s="1" t="s">
        <v>16</v>
      </c>
      <c r="I314" s="1" t="s">
        <v>2842</v>
      </c>
      <c r="J314" s="30" t="s">
        <v>27</v>
      </c>
    </row>
    <row r="315" spans="1:10" x14ac:dyDescent="0.3">
      <c r="A315" s="7" t="s">
        <v>965</v>
      </c>
      <c r="B315" s="6" t="s">
        <v>3351</v>
      </c>
      <c r="C315" s="1">
        <v>20</v>
      </c>
      <c r="D315" s="1" t="s">
        <v>38</v>
      </c>
      <c r="E315" s="1" t="s">
        <v>966</v>
      </c>
      <c r="F315" s="1" t="s">
        <v>967</v>
      </c>
      <c r="G315" s="1" t="s">
        <v>35</v>
      </c>
      <c r="H315" s="1" t="s">
        <v>16</v>
      </c>
      <c r="I315" s="1" t="s">
        <v>2843</v>
      </c>
      <c r="J315" s="30" t="s">
        <v>36</v>
      </c>
    </row>
    <row r="316" spans="1:10" x14ac:dyDescent="0.3">
      <c r="A316" s="7" t="s">
        <v>968</v>
      </c>
      <c r="B316" s="6" t="s">
        <v>3352</v>
      </c>
      <c r="C316" s="1">
        <v>28</v>
      </c>
      <c r="D316" s="1" t="s">
        <v>38</v>
      </c>
      <c r="E316" s="1" t="s">
        <v>969</v>
      </c>
      <c r="F316" s="1" t="s">
        <v>970</v>
      </c>
      <c r="G316" s="1" t="s">
        <v>79</v>
      </c>
      <c r="H316" s="1" t="s">
        <v>16</v>
      </c>
      <c r="I316" s="1" t="s">
        <v>2844</v>
      </c>
      <c r="J316" s="30" t="s">
        <v>27</v>
      </c>
    </row>
    <row r="317" spans="1:10" x14ac:dyDescent="0.3">
      <c r="A317" s="7" t="s">
        <v>971</v>
      </c>
      <c r="B317" s="6" t="s">
        <v>3353</v>
      </c>
      <c r="C317" s="1">
        <v>48</v>
      </c>
      <c r="D317" s="1" t="s">
        <v>38</v>
      </c>
      <c r="E317" s="1" t="s">
        <v>972</v>
      </c>
      <c r="F317" s="1" t="s">
        <v>973</v>
      </c>
      <c r="G317" s="1" t="s">
        <v>31</v>
      </c>
      <c r="H317" s="1" t="s">
        <v>23</v>
      </c>
      <c r="I317" s="1" t="s">
        <v>2845</v>
      </c>
      <c r="J317" s="30" t="s">
        <v>27</v>
      </c>
    </row>
    <row r="318" spans="1:10" x14ac:dyDescent="0.3">
      <c r="A318" s="7" t="s">
        <v>974</v>
      </c>
      <c r="B318" s="6" t="s">
        <v>3354</v>
      </c>
      <c r="C318" s="1">
        <v>39</v>
      </c>
      <c r="D318" s="1" t="s">
        <v>12</v>
      </c>
      <c r="E318" s="1" t="s">
        <v>975</v>
      </c>
      <c r="F318" s="1" t="s">
        <v>976</v>
      </c>
      <c r="G318" s="1" t="s">
        <v>22</v>
      </c>
      <c r="H318" s="1" t="s">
        <v>16</v>
      </c>
      <c r="I318" s="1" t="s">
        <v>2846</v>
      </c>
      <c r="J318" s="30" t="s">
        <v>36</v>
      </c>
    </row>
    <row r="319" spans="1:10" x14ac:dyDescent="0.3">
      <c r="A319" s="7" t="s">
        <v>977</v>
      </c>
      <c r="B319" s="6" t="s">
        <v>3355</v>
      </c>
      <c r="C319" s="1">
        <v>42</v>
      </c>
      <c r="D319" s="1" t="s">
        <v>38</v>
      </c>
      <c r="E319" s="1" t="s">
        <v>978</v>
      </c>
      <c r="F319" s="1" t="s">
        <v>979</v>
      </c>
      <c r="G319" s="1" t="s">
        <v>47</v>
      </c>
      <c r="H319" s="1" t="s">
        <v>16</v>
      </c>
      <c r="I319" s="1" t="s">
        <v>2847</v>
      </c>
      <c r="J319" s="30" t="s">
        <v>36</v>
      </c>
    </row>
    <row r="320" spans="1:10" x14ac:dyDescent="0.3">
      <c r="A320" s="7" t="s">
        <v>980</v>
      </c>
      <c r="B320" s="6" t="s">
        <v>3356</v>
      </c>
      <c r="C320" s="1">
        <v>28</v>
      </c>
      <c r="D320" s="1" t="s">
        <v>38</v>
      </c>
      <c r="E320" s="1" t="s">
        <v>981</v>
      </c>
      <c r="F320" s="1" t="s">
        <v>982</v>
      </c>
      <c r="G320" s="1" t="s">
        <v>22</v>
      </c>
      <c r="H320" s="1" t="s">
        <v>16</v>
      </c>
      <c r="I320" s="1" t="s">
        <v>2848</v>
      </c>
      <c r="J320" s="30" t="s">
        <v>17</v>
      </c>
    </row>
    <row r="321" spans="1:10" x14ac:dyDescent="0.3">
      <c r="A321" s="7" t="s">
        <v>983</v>
      </c>
      <c r="B321" s="6" t="s">
        <v>3357</v>
      </c>
      <c r="C321" s="1">
        <v>61</v>
      </c>
      <c r="D321" s="1" t="s">
        <v>12</v>
      </c>
      <c r="E321" s="1" t="s">
        <v>984</v>
      </c>
      <c r="F321" s="1" t="s">
        <v>985</v>
      </c>
      <c r="G321" s="1" t="s">
        <v>31</v>
      </c>
      <c r="H321" s="1" t="s">
        <v>23</v>
      </c>
      <c r="I321" s="1" t="s">
        <v>2849</v>
      </c>
      <c r="J321" s="30" t="s">
        <v>17</v>
      </c>
    </row>
    <row r="322" spans="1:10" x14ac:dyDescent="0.3">
      <c r="A322" s="7" t="s">
        <v>986</v>
      </c>
      <c r="B322" s="6" t="s">
        <v>3358</v>
      </c>
      <c r="C322" s="1">
        <v>38</v>
      </c>
      <c r="D322" s="1" t="s">
        <v>38</v>
      </c>
      <c r="E322" s="1" t="s">
        <v>987</v>
      </c>
      <c r="F322" s="1" t="s">
        <v>988</v>
      </c>
      <c r="G322" s="1" t="s">
        <v>22</v>
      </c>
      <c r="H322" s="1" t="s">
        <v>16</v>
      </c>
      <c r="I322" s="1" t="s">
        <v>2850</v>
      </c>
      <c r="J322" s="30" t="s">
        <v>36</v>
      </c>
    </row>
    <row r="323" spans="1:10" x14ac:dyDescent="0.3">
      <c r="A323" s="7" t="s">
        <v>989</v>
      </c>
      <c r="B323" s="6" t="s">
        <v>3359</v>
      </c>
      <c r="C323" s="1">
        <v>51</v>
      </c>
      <c r="D323" s="1" t="s">
        <v>38</v>
      </c>
      <c r="E323" s="1" t="s">
        <v>990</v>
      </c>
      <c r="F323" s="1" t="s">
        <v>991</v>
      </c>
      <c r="G323" s="1" t="s">
        <v>79</v>
      </c>
      <c r="H323" s="1" t="s">
        <v>16</v>
      </c>
      <c r="I323" s="1" t="s">
        <v>2851</v>
      </c>
      <c r="J323" s="30" t="s">
        <v>27</v>
      </c>
    </row>
    <row r="324" spans="1:10" x14ac:dyDescent="0.3">
      <c r="A324" s="7" t="s">
        <v>992</v>
      </c>
      <c r="B324" s="6" t="s">
        <v>3360</v>
      </c>
      <c r="C324" s="1">
        <v>54</v>
      </c>
      <c r="D324" s="1" t="s">
        <v>12</v>
      </c>
      <c r="E324" s="1" t="s">
        <v>993</v>
      </c>
      <c r="F324" s="1" t="s">
        <v>994</v>
      </c>
      <c r="G324" s="1" t="s">
        <v>31</v>
      </c>
      <c r="H324" s="1" t="s">
        <v>23</v>
      </c>
      <c r="I324" s="1" t="s">
        <v>2852</v>
      </c>
      <c r="J324" s="30" t="s">
        <v>27</v>
      </c>
    </row>
    <row r="325" spans="1:10" x14ac:dyDescent="0.3">
      <c r="A325" s="7" t="s">
        <v>995</v>
      </c>
      <c r="B325" s="6" t="s">
        <v>3361</v>
      </c>
      <c r="C325" s="1">
        <v>57</v>
      </c>
      <c r="D325" s="1" t="s">
        <v>38</v>
      </c>
      <c r="E325" s="1" t="s">
        <v>996</v>
      </c>
      <c r="F325" s="1" t="s">
        <v>997</v>
      </c>
      <c r="G325" s="1" t="s">
        <v>57</v>
      </c>
      <c r="H325" s="1" t="s">
        <v>16</v>
      </c>
      <c r="I325" s="1" t="s">
        <v>2853</v>
      </c>
      <c r="J325" s="30" t="s">
        <v>36</v>
      </c>
    </row>
    <row r="326" spans="1:10" x14ac:dyDescent="0.3">
      <c r="A326" s="7" t="s">
        <v>998</v>
      </c>
      <c r="B326" s="6" t="s">
        <v>3362</v>
      </c>
      <c r="C326" s="1">
        <v>33</v>
      </c>
      <c r="D326" s="1" t="s">
        <v>12</v>
      </c>
      <c r="E326" s="1" t="s">
        <v>999</v>
      </c>
      <c r="F326" s="1" t="s">
        <v>1000</v>
      </c>
      <c r="G326" s="1" t="s">
        <v>15</v>
      </c>
      <c r="H326" s="1" t="s">
        <v>23</v>
      </c>
      <c r="I326" s="1" t="s">
        <v>2854</v>
      </c>
      <c r="J326" s="30" t="s">
        <v>27</v>
      </c>
    </row>
    <row r="327" spans="1:10" x14ac:dyDescent="0.3">
      <c r="A327" s="7" t="s">
        <v>1001</v>
      </c>
      <c r="B327" s="6" t="s">
        <v>3363</v>
      </c>
      <c r="C327" s="1">
        <v>23</v>
      </c>
      <c r="D327" s="1" t="s">
        <v>12</v>
      </c>
      <c r="E327" s="1" t="s">
        <v>1002</v>
      </c>
      <c r="F327" s="1" t="s">
        <v>1003</v>
      </c>
      <c r="G327" s="1" t="s">
        <v>22</v>
      </c>
      <c r="H327" s="1" t="s">
        <v>16</v>
      </c>
      <c r="I327" s="1" t="s">
        <v>2855</v>
      </c>
      <c r="J327" s="30" t="s">
        <v>36</v>
      </c>
    </row>
    <row r="328" spans="1:10" x14ac:dyDescent="0.3">
      <c r="A328" s="7" t="s">
        <v>1004</v>
      </c>
      <c r="B328" s="6" t="s">
        <v>3364</v>
      </c>
      <c r="C328" s="1">
        <v>50</v>
      </c>
      <c r="D328" s="1" t="s">
        <v>12</v>
      </c>
      <c r="E328" s="1" t="s">
        <v>1005</v>
      </c>
      <c r="F328" s="1" t="s">
        <v>1006</v>
      </c>
      <c r="G328" s="1" t="s">
        <v>31</v>
      </c>
      <c r="H328" s="1" t="s">
        <v>23</v>
      </c>
      <c r="I328" s="1" t="s">
        <v>2856</v>
      </c>
      <c r="J328" s="30" t="s">
        <v>27</v>
      </c>
    </row>
    <row r="329" spans="1:10" x14ac:dyDescent="0.3">
      <c r="A329" s="7" t="s">
        <v>1007</v>
      </c>
      <c r="B329" s="6" t="s">
        <v>3365</v>
      </c>
      <c r="C329" s="1">
        <v>63</v>
      </c>
      <c r="D329" s="1" t="s">
        <v>12</v>
      </c>
      <c r="E329" s="1" t="s">
        <v>1008</v>
      </c>
      <c r="F329" s="1" t="s">
        <v>1009</v>
      </c>
      <c r="G329" s="1" t="s">
        <v>79</v>
      </c>
      <c r="H329" s="1" t="s">
        <v>23</v>
      </c>
      <c r="I329" s="1" t="s">
        <v>2857</v>
      </c>
      <c r="J329" s="30" t="s">
        <v>36</v>
      </c>
    </row>
    <row r="330" spans="1:10" x14ac:dyDescent="0.3">
      <c r="A330" s="7" t="s">
        <v>1010</v>
      </c>
      <c r="B330" s="6" t="s">
        <v>3366</v>
      </c>
      <c r="C330" s="1">
        <v>63</v>
      </c>
      <c r="D330" s="1" t="s">
        <v>12</v>
      </c>
      <c r="E330" s="1" t="s">
        <v>1011</v>
      </c>
      <c r="F330" s="1" t="s">
        <v>1012</v>
      </c>
      <c r="G330" s="1" t="s">
        <v>57</v>
      </c>
      <c r="H330" s="1" t="s">
        <v>23</v>
      </c>
      <c r="I330" s="1" t="s">
        <v>2858</v>
      </c>
      <c r="J330" s="30" t="s">
        <v>17</v>
      </c>
    </row>
    <row r="331" spans="1:10" x14ac:dyDescent="0.3">
      <c r="A331" s="7" t="s">
        <v>1013</v>
      </c>
      <c r="B331" s="6" t="s">
        <v>3367</v>
      </c>
      <c r="C331" s="1">
        <v>58</v>
      </c>
      <c r="D331" s="1" t="s">
        <v>12</v>
      </c>
      <c r="E331" s="1" t="s">
        <v>1014</v>
      </c>
      <c r="F331" s="1" t="s">
        <v>1015</v>
      </c>
      <c r="G331" s="1" t="s">
        <v>22</v>
      </c>
      <c r="H331" s="1" t="s">
        <v>16</v>
      </c>
      <c r="I331" s="1" t="s">
        <v>2859</v>
      </c>
      <c r="J331" s="30" t="s">
        <v>27</v>
      </c>
    </row>
    <row r="332" spans="1:10" x14ac:dyDescent="0.3">
      <c r="A332" s="7" t="s">
        <v>1016</v>
      </c>
      <c r="B332" s="6" t="s">
        <v>3368</v>
      </c>
      <c r="C332" s="1">
        <v>18</v>
      </c>
      <c r="D332" s="1" t="s">
        <v>38</v>
      </c>
      <c r="E332" s="1" t="s">
        <v>1017</v>
      </c>
      <c r="F332" s="1" t="s">
        <v>1018</v>
      </c>
      <c r="G332" s="1" t="s">
        <v>47</v>
      </c>
      <c r="H332" s="1" t="s">
        <v>16</v>
      </c>
      <c r="I332" s="1" t="s">
        <v>2860</v>
      </c>
      <c r="J332" s="30" t="s">
        <v>17</v>
      </c>
    </row>
    <row r="333" spans="1:10" x14ac:dyDescent="0.3">
      <c r="A333" s="7" t="s">
        <v>1019</v>
      </c>
      <c r="B333" s="6" t="s">
        <v>3369</v>
      </c>
      <c r="C333" s="1">
        <v>31</v>
      </c>
      <c r="D333" s="1" t="s">
        <v>12</v>
      </c>
      <c r="E333" s="1" t="s">
        <v>1020</v>
      </c>
      <c r="F333" s="1" t="s">
        <v>1021</v>
      </c>
      <c r="G333" s="1" t="s">
        <v>22</v>
      </c>
      <c r="H333" s="1" t="s">
        <v>16</v>
      </c>
      <c r="I333" s="1" t="s">
        <v>2861</v>
      </c>
      <c r="J333" s="30" t="s">
        <v>17</v>
      </c>
    </row>
    <row r="334" spans="1:10" x14ac:dyDescent="0.3">
      <c r="A334" s="7" t="s">
        <v>1022</v>
      </c>
      <c r="B334" s="6" t="s">
        <v>3370</v>
      </c>
      <c r="C334" s="1">
        <v>49</v>
      </c>
      <c r="D334" s="1" t="s">
        <v>12</v>
      </c>
      <c r="E334" s="1" t="s">
        <v>1023</v>
      </c>
      <c r="F334" s="1" t="s">
        <v>1024</v>
      </c>
      <c r="G334" s="1" t="s">
        <v>35</v>
      </c>
      <c r="H334" s="1" t="s">
        <v>23</v>
      </c>
      <c r="I334" s="1" t="s">
        <v>2862</v>
      </c>
      <c r="J334" s="30" t="s">
        <v>27</v>
      </c>
    </row>
    <row r="335" spans="1:10" x14ac:dyDescent="0.3">
      <c r="A335" s="7" t="s">
        <v>1025</v>
      </c>
      <c r="B335" s="6" t="s">
        <v>3371</v>
      </c>
      <c r="C335" s="1">
        <v>28</v>
      </c>
      <c r="D335" s="1" t="s">
        <v>12</v>
      </c>
      <c r="E335" s="1" t="s">
        <v>1026</v>
      </c>
      <c r="F335" s="1" t="s">
        <v>1027</v>
      </c>
      <c r="G335" s="1" t="s">
        <v>22</v>
      </c>
      <c r="H335" s="1" t="s">
        <v>23</v>
      </c>
      <c r="I335" s="1" t="s">
        <v>2863</v>
      </c>
      <c r="J335" s="30" t="s">
        <v>36</v>
      </c>
    </row>
    <row r="336" spans="1:10" x14ac:dyDescent="0.3">
      <c r="A336" s="7" t="s">
        <v>1028</v>
      </c>
      <c r="B336" s="6" t="s">
        <v>3372</v>
      </c>
      <c r="C336" s="1">
        <v>48</v>
      </c>
      <c r="D336" s="1" t="s">
        <v>38</v>
      </c>
      <c r="E336" s="1" t="s">
        <v>1029</v>
      </c>
      <c r="F336" s="1" t="s">
        <v>1030</v>
      </c>
      <c r="G336" s="1" t="s">
        <v>79</v>
      </c>
      <c r="H336" s="1" t="s">
        <v>23</v>
      </c>
      <c r="I336" s="1" t="s">
        <v>2864</v>
      </c>
      <c r="J336" s="30" t="s">
        <v>27</v>
      </c>
    </row>
    <row r="337" spans="1:10" x14ac:dyDescent="0.3">
      <c r="A337" s="7" t="s">
        <v>1031</v>
      </c>
      <c r="B337" s="6" t="s">
        <v>3373</v>
      </c>
      <c r="C337" s="1">
        <v>29</v>
      </c>
      <c r="D337" s="1" t="s">
        <v>12</v>
      </c>
      <c r="E337" s="1" t="s">
        <v>1032</v>
      </c>
      <c r="F337" s="1" t="s">
        <v>1033</v>
      </c>
      <c r="G337" s="1" t="s">
        <v>57</v>
      </c>
      <c r="H337" s="1" t="s">
        <v>23</v>
      </c>
      <c r="I337" s="1" t="s">
        <v>2865</v>
      </c>
      <c r="J337" s="30" t="s">
        <v>27</v>
      </c>
    </row>
    <row r="338" spans="1:10" x14ac:dyDescent="0.3">
      <c r="A338" s="7" t="s">
        <v>1034</v>
      </c>
      <c r="B338" s="6" t="s">
        <v>3374</v>
      </c>
      <c r="C338" s="1">
        <v>50</v>
      </c>
      <c r="D338" s="1" t="s">
        <v>38</v>
      </c>
      <c r="E338" s="1" t="s">
        <v>1035</v>
      </c>
      <c r="F338" s="1" t="s">
        <v>1036</v>
      </c>
      <c r="G338" s="1" t="s">
        <v>31</v>
      </c>
      <c r="H338" s="1" t="s">
        <v>23</v>
      </c>
      <c r="I338" s="1" t="s">
        <v>2866</v>
      </c>
      <c r="J338" s="30" t="s">
        <v>27</v>
      </c>
    </row>
    <row r="339" spans="1:10" x14ac:dyDescent="0.3">
      <c r="A339" s="7" t="s">
        <v>1037</v>
      </c>
      <c r="B339" s="6" t="s">
        <v>3375</v>
      </c>
      <c r="C339" s="1">
        <v>41</v>
      </c>
      <c r="D339" s="1" t="s">
        <v>12</v>
      </c>
      <c r="E339" s="1" t="s">
        <v>1038</v>
      </c>
      <c r="F339" s="1" t="s">
        <v>1039</v>
      </c>
      <c r="G339" s="1" t="s">
        <v>57</v>
      </c>
      <c r="H339" s="1" t="s">
        <v>23</v>
      </c>
      <c r="I339" s="1" t="s">
        <v>2867</v>
      </c>
      <c r="J339" s="30" t="s">
        <v>27</v>
      </c>
    </row>
    <row r="340" spans="1:10" x14ac:dyDescent="0.3">
      <c r="A340" s="7" t="s">
        <v>1040</v>
      </c>
      <c r="B340" s="6" t="s">
        <v>3376</v>
      </c>
      <c r="C340" s="1">
        <v>50</v>
      </c>
      <c r="D340" s="1" t="s">
        <v>38</v>
      </c>
      <c r="E340" s="1" t="s">
        <v>1041</v>
      </c>
      <c r="F340" s="1" t="s">
        <v>1042</v>
      </c>
      <c r="G340" s="1" t="s">
        <v>35</v>
      </c>
      <c r="H340" s="1" t="s">
        <v>23</v>
      </c>
      <c r="I340" s="1" t="s">
        <v>2868</v>
      </c>
      <c r="J340" s="30" t="s">
        <v>17</v>
      </c>
    </row>
    <row r="341" spans="1:10" x14ac:dyDescent="0.3">
      <c r="A341" s="7" t="s">
        <v>1043</v>
      </c>
      <c r="B341" s="6" t="s">
        <v>3377</v>
      </c>
      <c r="C341" s="1">
        <v>42</v>
      </c>
      <c r="D341" s="1" t="s">
        <v>38</v>
      </c>
      <c r="E341" s="1" t="s">
        <v>1044</v>
      </c>
      <c r="F341" s="1" t="s">
        <v>1045</v>
      </c>
      <c r="G341" s="1" t="s">
        <v>57</v>
      </c>
      <c r="H341" s="1" t="s">
        <v>23</v>
      </c>
      <c r="I341" s="1" t="s">
        <v>2869</v>
      </c>
      <c r="J341" s="30" t="s">
        <v>17</v>
      </c>
    </row>
    <row r="342" spans="1:10" x14ac:dyDescent="0.3">
      <c r="A342" s="7" t="s">
        <v>1046</v>
      </c>
      <c r="B342" s="6" t="s">
        <v>3378</v>
      </c>
      <c r="C342" s="1">
        <v>40</v>
      </c>
      <c r="D342" s="1" t="s">
        <v>38</v>
      </c>
      <c r="E342" s="1" t="s">
        <v>1047</v>
      </c>
      <c r="F342" s="1" t="s">
        <v>1048</v>
      </c>
      <c r="G342" s="1" t="s">
        <v>22</v>
      </c>
      <c r="H342" s="1" t="s">
        <v>23</v>
      </c>
      <c r="I342" s="1" t="s">
        <v>2870</v>
      </c>
      <c r="J342" s="30" t="s">
        <v>17</v>
      </c>
    </row>
    <row r="343" spans="1:10" x14ac:dyDescent="0.3">
      <c r="A343" s="7" t="s">
        <v>1049</v>
      </c>
      <c r="B343" s="6" t="s">
        <v>3379</v>
      </c>
      <c r="C343" s="1">
        <v>63</v>
      </c>
      <c r="D343" s="1" t="s">
        <v>12</v>
      </c>
      <c r="E343" s="1" t="s">
        <v>1050</v>
      </c>
      <c r="F343" s="1" t="s">
        <v>1051</v>
      </c>
      <c r="G343" s="1" t="s">
        <v>47</v>
      </c>
      <c r="H343" s="1" t="s">
        <v>16</v>
      </c>
      <c r="I343" s="1" t="s">
        <v>2871</v>
      </c>
      <c r="J343" s="30" t="s">
        <v>17</v>
      </c>
    </row>
    <row r="344" spans="1:10" x14ac:dyDescent="0.3">
      <c r="A344" s="7" t="s">
        <v>1052</v>
      </c>
      <c r="B344" s="6" t="s">
        <v>3380</v>
      </c>
      <c r="C344" s="1">
        <v>54</v>
      </c>
      <c r="D344" s="1" t="s">
        <v>38</v>
      </c>
      <c r="E344" s="1" t="s">
        <v>1053</v>
      </c>
      <c r="F344" s="1" t="s">
        <v>1054</v>
      </c>
      <c r="G344" s="1" t="s">
        <v>79</v>
      </c>
      <c r="H344" s="1" t="s">
        <v>23</v>
      </c>
      <c r="I344" s="1" t="s">
        <v>2872</v>
      </c>
      <c r="J344" s="30" t="s">
        <v>17</v>
      </c>
    </row>
    <row r="345" spans="1:10" x14ac:dyDescent="0.3">
      <c r="A345" s="7" t="s">
        <v>1055</v>
      </c>
      <c r="B345" s="6" t="s">
        <v>3381</v>
      </c>
      <c r="C345" s="1">
        <v>49</v>
      </c>
      <c r="D345" s="1" t="s">
        <v>12</v>
      </c>
      <c r="E345" s="1" t="s">
        <v>1056</v>
      </c>
      <c r="F345" s="1" t="s">
        <v>1057</v>
      </c>
      <c r="G345" s="1" t="s">
        <v>35</v>
      </c>
      <c r="H345" s="1" t="s">
        <v>23</v>
      </c>
      <c r="I345" s="1" t="s">
        <v>2873</v>
      </c>
      <c r="J345" s="30" t="s">
        <v>36</v>
      </c>
    </row>
    <row r="346" spans="1:10" x14ac:dyDescent="0.3">
      <c r="A346" s="7" t="s">
        <v>1058</v>
      </c>
      <c r="B346" s="6" t="s">
        <v>3382</v>
      </c>
      <c r="C346" s="1">
        <v>21</v>
      </c>
      <c r="D346" s="1" t="s">
        <v>38</v>
      </c>
      <c r="E346" s="1" t="s">
        <v>1059</v>
      </c>
      <c r="F346" s="1" t="s">
        <v>1060</v>
      </c>
      <c r="G346" s="1" t="s">
        <v>79</v>
      </c>
      <c r="H346" s="1" t="s">
        <v>16</v>
      </c>
      <c r="I346" s="1" t="s">
        <v>2874</v>
      </c>
      <c r="J346" s="30" t="s">
        <v>27</v>
      </c>
    </row>
    <row r="347" spans="1:10" x14ac:dyDescent="0.3">
      <c r="A347" s="7" t="s">
        <v>1061</v>
      </c>
      <c r="B347" s="6" t="s">
        <v>3383</v>
      </c>
      <c r="C347" s="1">
        <v>34</v>
      </c>
      <c r="D347" s="1" t="s">
        <v>38</v>
      </c>
      <c r="E347" s="1" t="s">
        <v>1062</v>
      </c>
      <c r="F347" s="1" t="s">
        <v>1063</v>
      </c>
      <c r="G347" s="1" t="s">
        <v>22</v>
      </c>
      <c r="H347" s="1" t="s">
        <v>23</v>
      </c>
      <c r="I347" s="1" t="s">
        <v>2875</v>
      </c>
      <c r="J347" s="30" t="s">
        <v>36</v>
      </c>
    </row>
    <row r="348" spans="1:10" x14ac:dyDescent="0.3">
      <c r="A348" s="7" t="s">
        <v>1064</v>
      </c>
      <c r="B348" s="6" t="s">
        <v>3384</v>
      </c>
      <c r="C348" s="1">
        <v>52</v>
      </c>
      <c r="D348" s="1" t="s">
        <v>38</v>
      </c>
      <c r="E348" s="1" t="s">
        <v>1065</v>
      </c>
      <c r="F348" s="1" t="s">
        <v>1066</v>
      </c>
      <c r="G348" s="1" t="s">
        <v>79</v>
      </c>
      <c r="H348" s="1" t="s">
        <v>16</v>
      </c>
      <c r="I348" s="1" t="s">
        <v>2876</v>
      </c>
      <c r="J348" s="30" t="s">
        <v>36</v>
      </c>
    </row>
    <row r="349" spans="1:10" x14ac:dyDescent="0.3">
      <c r="A349" s="7" t="s">
        <v>1067</v>
      </c>
      <c r="B349" s="6" t="s">
        <v>3385</v>
      </c>
      <c r="C349" s="1">
        <v>64</v>
      </c>
      <c r="D349" s="1" t="s">
        <v>12</v>
      </c>
      <c r="E349" s="1" t="s">
        <v>1068</v>
      </c>
      <c r="F349" s="1" t="s">
        <v>1069</v>
      </c>
      <c r="G349" s="1" t="s">
        <v>31</v>
      </c>
      <c r="H349" s="1" t="s">
        <v>23</v>
      </c>
      <c r="I349" s="1" t="s">
        <v>2877</v>
      </c>
      <c r="J349" s="30" t="s">
        <v>27</v>
      </c>
    </row>
    <row r="350" spans="1:10" x14ac:dyDescent="0.3">
      <c r="A350" s="7" t="s">
        <v>1070</v>
      </c>
      <c r="B350" s="6" t="s">
        <v>3386</v>
      </c>
      <c r="C350" s="1">
        <v>38</v>
      </c>
      <c r="D350" s="1" t="s">
        <v>38</v>
      </c>
      <c r="E350" s="1" t="s">
        <v>1071</v>
      </c>
      <c r="F350" s="1" t="s">
        <v>1072</v>
      </c>
      <c r="G350" s="1" t="s">
        <v>47</v>
      </c>
      <c r="H350" s="1" t="s">
        <v>23</v>
      </c>
      <c r="I350" s="1" t="s">
        <v>2878</v>
      </c>
      <c r="J350" s="30" t="s">
        <v>27</v>
      </c>
    </row>
    <row r="351" spans="1:10" x14ac:dyDescent="0.3">
      <c r="A351" s="7" t="s">
        <v>1073</v>
      </c>
      <c r="B351" s="6" t="s">
        <v>3387</v>
      </c>
      <c r="C351" s="1">
        <v>40</v>
      </c>
      <c r="D351" s="1" t="s">
        <v>12</v>
      </c>
      <c r="E351" s="1" t="s">
        <v>1074</v>
      </c>
      <c r="F351" s="1" t="s">
        <v>1075</v>
      </c>
      <c r="G351" s="1" t="s">
        <v>31</v>
      </c>
      <c r="H351" s="1" t="s">
        <v>23</v>
      </c>
      <c r="I351" s="1" t="s">
        <v>2879</v>
      </c>
      <c r="J351" s="30" t="s">
        <v>17</v>
      </c>
    </row>
    <row r="352" spans="1:10" x14ac:dyDescent="0.3">
      <c r="A352" s="7" t="s">
        <v>1076</v>
      </c>
      <c r="B352" s="6" t="s">
        <v>3388</v>
      </c>
      <c r="C352" s="1">
        <v>58</v>
      </c>
      <c r="D352" s="1" t="s">
        <v>38</v>
      </c>
      <c r="E352" s="1" t="s">
        <v>1077</v>
      </c>
      <c r="F352" s="1" t="s">
        <v>1078</v>
      </c>
      <c r="G352" s="1" t="s">
        <v>57</v>
      </c>
      <c r="H352" s="1" t="s">
        <v>23</v>
      </c>
      <c r="I352" s="1" t="s">
        <v>2880</v>
      </c>
      <c r="J352" s="30" t="s">
        <v>17</v>
      </c>
    </row>
    <row r="353" spans="1:10" x14ac:dyDescent="0.3">
      <c r="A353" s="7" t="s">
        <v>1079</v>
      </c>
      <c r="B353" s="6" t="s">
        <v>3389</v>
      </c>
      <c r="C353" s="1">
        <v>44</v>
      </c>
      <c r="D353" s="1" t="s">
        <v>38</v>
      </c>
      <c r="E353" s="1" t="s">
        <v>1080</v>
      </c>
      <c r="F353" s="1" t="s">
        <v>1081</v>
      </c>
      <c r="G353" s="1" t="s">
        <v>31</v>
      </c>
      <c r="H353" s="1" t="s">
        <v>16</v>
      </c>
      <c r="I353" s="1" t="s">
        <v>2881</v>
      </c>
      <c r="J353" s="30" t="s">
        <v>27</v>
      </c>
    </row>
    <row r="354" spans="1:10" x14ac:dyDescent="0.3">
      <c r="A354" s="7" t="s">
        <v>1082</v>
      </c>
      <c r="B354" s="6" t="s">
        <v>3390</v>
      </c>
      <c r="C354" s="1">
        <v>62</v>
      </c>
      <c r="D354" s="1" t="s">
        <v>38</v>
      </c>
      <c r="E354" s="1" t="s">
        <v>1083</v>
      </c>
      <c r="F354" s="1" t="s">
        <v>1084</v>
      </c>
      <c r="G354" s="1" t="s">
        <v>79</v>
      </c>
      <c r="H354" s="1" t="s">
        <v>16</v>
      </c>
      <c r="I354" s="1" t="s">
        <v>2882</v>
      </c>
      <c r="J354" s="30" t="s">
        <v>36</v>
      </c>
    </row>
    <row r="355" spans="1:10" x14ac:dyDescent="0.3">
      <c r="A355" s="7" t="s">
        <v>1085</v>
      </c>
      <c r="B355" s="6" t="s">
        <v>3391</v>
      </c>
      <c r="C355" s="1">
        <v>34</v>
      </c>
      <c r="D355" s="1" t="s">
        <v>38</v>
      </c>
      <c r="E355" s="1" t="s">
        <v>1086</v>
      </c>
      <c r="F355" s="1" t="s">
        <v>1087</v>
      </c>
      <c r="G355" s="1" t="s">
        <v>22</v>
      </c>
      <c r="H355" s="1" t="s">
        <v>16</v>
      </c>
      <c r="I355" s="1" t="s">
        <v>2883</v>
      </c>
      <c r="J355" s="30" t="s">
        <v>17</v>
      </c>
    </row>
    <row r="356" spans="1:10" x14ac:dyDescent="0.3">
      <c r="A356" s="7" t="s">
        <v>1088</v>
      </c>
      <c r="B356" s="6" t="s">
        <v>3392</v>
      </c>
      <c r="C356" s="1">
        <v>48</v>
      </c>
      <c r="D356" s="1" t="s">
        <v>12</v>
      </c>
      <c r="E356" s="1" t="s">
        <v>1089</v>
      </c>
      <c r="F356" s="1" t="s">
        <v>1090</v>
      </c>
      <c r="G356" s="1" t="s">
        <v>35</v>
      </c>
      <c r="H356" s="1" t="s">
        <v>23</v>
      </c>
      <c r="I356" s="1" t="s">
        <v>2884</v>
      </c>
      <c r="J356" s="30" t="s">
        <v>36</v>
      </c>
    </row>
    <row r="357" spans="1:10" x14ac:dyDescent="0.3">
      <c r="A357" s="7" t="s">
        <v>1091</v>
      </c>
      <c r="B357" s="6" t="s">
        <v>3393</v>
      </c>
      <c r="C357" s="1">
        <v>18</v>
      </c>
      <c r="D357" s="1" t="s">
        <v>38</v>
      </c>
      <c r="E357" s="1" t="s">
        <v>1092</v>
      </c>
      <c r="F357" s="1" t="s">
        <v>1093</v>
      </c>
      <c r="G357" s="1" t="s">
        <v>22</v>
      </c>
      <c r="H357" s="1" t="s">
        <v>23</v>
      </c>
      <c r="I357" s="1" t="s">
        <v>2885</v>
      </c>
      <c r="J357" s="30" t="s">
        <v>17</v>
      </c>
    </row>
    <row r="358" spans="1:10" x14ac:dyDescent="0.3">
      <c r="A358" s="7" t="s">
        <v>1094</v>
      </c>
      <c r="B358" s="6" t="s">
        <v>3394</v>
      </c>
      <c r="C358" s="1">
        <v>61</v>
      </c>
      <c r="D358" s="1" t="s">
        <v>38</v>
      </c>
      <c r="E358" s="1" t="s">
        <v>1095</v>
      </c>
      <c r="F358" s="1" t="s">
        <v>1096</v>
      </c>
      <c r="G358" s="1" t="s">
        <v>15</v>
      </c>
      <c r="H358" s="1" t="s">
        <v>23</v>
      </c>
      <c r="I358" s="1" t="s">
        <v>2886</v>
      </c>
      <c r="J358" s="30" t="s">
        <v>27</v>
      </c>
    </row>
    <row r="359" spans="1:10" x14ac:dyDescent="0.3">
      <c r="A359" s="7" t="s">
        <v>1097</v>
      </c>
      <c r="B359" s="6" t="s">
        <v>3395</v>
      </c>
      <c r="C359" s="1">
        <v>47</v>
      </c>
      <c r="D359" s="1" t="s">
        <v>12</v>
      </c>
      <c r="E359" s="1" t="s">
        <v>1098</v>
      </c>
      <c r="F359" s="1" t="s">
        <v>1099</v>
      </c>
      <c r="G359" s="1" t="s">
        <v>35</v>
      </c>
      <c r="H359" s="1" t="s">
        <v>23</v>
      </c>
      <c r="I359" s="1" t="s">
        <v>2887</v>
      </c>
      <c r="J359" s="30" t="s">
        <v>17</v>
      </c>
    </row>
    <row r="360" spans="1:10" x14ac:dyDescent="0.3">
      <c r="A360" s="7" t="s">
        <v>1100</v>
      </c>
      <c r="B360" s="6" t="s">
        <v>3396</v>
      </c>
      <c r="C360" s="1">
        <v>57</v>
      </c>
      <c r="D360" s="1" t="s">
        <v>12</v>
      </c>
      <c r="E360" s="1" t="s">
        <v>1101</v>
      </c>
      <c r="F360" s="1" t="s">
        <v>1102</v>
      </c>
      <c r="G360" s="1" t="s">
        <v>22</v>
      </c>
      <c r="H360" s="1" t="s">
        <v>16</v>
      </c>
      <c r="I360" s="1" t="s">
        <v>2888</v>
      </c>
      <c r="J360" s="30" t="s">
        <v>27</v>
      </c>
    </row>
    <row r="361" spans="1:10" x14ac:dyDescent="0.3">
      <c r="A361" s="7" t="s">
        <v>1103</v>
      </c>
      <c r="B361" s="6" t="s">
        <v>3397</v>
      </c>
      <c r="C361" s="1">
        <v>23</v>
      </c>
      <c r="D361" s="1" t="s">
        <v>38</v>
      </c>
      <c r="E361" s="1" t="s">
        <v>1104</v>
      </c>
      <c r="F361" s="1" t="s">
        <v>1105</v>
      </c>
      <c r="G361" s="1" t="s">
        <v>35</v>
      </c>
      <c r="H361" s="1" t="s">
        <v>16</v>
      </c>
      <c r="I361" s="1" t="s">
        <v>2889</v>
      </c>
      <c r="J361" s="30" t="s">
        <v>27</v>
      </c>
    </row>
    <row r="362" spans="1:10" x14ac:dyDescent="0.3">
      <c r="A362" s="7" t="s">
        <v>1106</v>
      </c>
      <c r="B362" s="6" t="s">
        <v>3398</v>
      </c>
      <c r="C362" s="1">
        <v>57</v>
      </c>
      <c r="D362" s="1" t="s">
        <v>12</v>
      </c>
      <c r="E362" s="1" t="s">
        <v>1107</v>
      </c>
      <c r="F362" s="1" t="s">
        <v>1108</v>
      </c>
      <c r="G362" s="1" t="s">
        <v>79</v>
      </c>
      <c r="H362" s="1" t="s">
        <v>23</v>
      </c>
      <c r="I362" s="1" t="s">
        <v>2890</v>
      </c>
      <c r="J362" s="30" t="s">
        <v>27</v>
      </c>
    </row>
    <row r="363" spans="1:10" x14ac:dyDescent="0.3">
      <c r="A363" s="7" t="s">
        <v>1109</v>
      </c>
      <c r="B363" s="6" t="s">
        <v>3399</v>
      </c>
      <c r="C363" s="1">
        <v>23</v>
      </c>
      <c r="D363" s="1" t="s">
        <v>12</v>
      </c>
      <c r="E363" s="1" t="s">
        <v>1110</v>
      </c>
      <c r="F363" s="1" t="s">
        <v>1111</v>
      </c>
      <c r="G363" s="1" t="s">
        <v>31</v>
      </c>
      <c r="H363" s="1" t="s">
        <v>16</v>
      </c>
      <c r="I363" s="1" t="s">
        <v>2891</v>
      </c>
      <c r="J363" s="30" t="s">
        <v>36</v>
      </c>
    </row>
    <row r="364" spans="1:10" x14ac:dyDescent="0.3">
      <c r="A364" s="7" t="s">
        <v>1112</v>
      </c>
      <c r="B364" s="6" t="s">
        <v>3400</v>
      </c>
      <c r="C364" s="1">
        <v>37</v>
      </c>
      <c r="D364" s="1" t="s">
        <v>12</v>
      </c>
      <c r="E364" s="1" t="s">
        <v>1113</v>
      </c>
      <c r="F364" s="1" t="s">
        <v>1114</v>
      </c>
      <c r="G364" s="1" t="s">
        <v>22</v>
      </c>
      <c r="H364" s="1" t="s">
        <v>16</v>
      </c>
      <c r="I364" s="1" t="s">
        <v>2892</v>
      </c>
      <c r="J364" s="30" t="s">
        <v>17</v>
      </c>
    </row>
    <row r="365" spans="1:10" x14ac:dyDescent="0.3">
      <c r="A365" s="7" t="s">
        <v>1115</v>
      </c>
      <c r="B365" s="6" t="s">
        <v>3401</v>
      </c>
      <c r="C365" s="1">
        <v>24</v>
      </c>
      <c r="D365" s="1" t="s">
        <v>12</v>
      </c>
      <c r="E365" s="1" t="s">
        <v>1116</v>
      </c>
      <c r="F365" s="1" t="s">
        <v>1117</v>
      </c>
      <c r="G365" s="1" t="s">
        <v>47</v>
      </c>
      <c r="H365" s="1" t="s">
        <v>16</v>
      </c>
      <c r="I365" s="1" t="s">
        <v>2893</v>
      </c>
      <c r="J365" s="30" t="s">
        <v>36</v>
      </c>
    </row>
    <row r="366" spans="1:10" x14ac:dyDescent="0.3">
      <c r="A366" s="7" t="s">
        <v>1118</v>
      </c>
      <c r="B366" s="6" t="s">
        <v>3402</v>
      </c>
      <c r="C366" s="1">
        <v>33</v>
      </c>
      <c r="D366" s="1" t="s">
        <v>38</v>
      </c>
      <c r="E366" s="1" t="s">
        <v>1119</v>
      </c>
      <c r="F366" s="1" t="s">
        <v>1120</v>
      </c>
      <c r="G366" s="1" t="s">
        <v>31</v>
      </c>
      <c r="H366" s="1" t="s">
        <v>16</v>
      </c>
      <c r="I366" s="1" t="s">
        <v>2894</v>
      </c>
      <c r="J366" s="30" t="s">
        <v>36</v>
      </c>
    </row>
    <row r="367" spans="1:10" x14ac:dyDescent="0.3">
      <c r="A367" s="7" t="s">
        <v>1121</v>
      </c>
      <c r="B367" s="6" t="s">
        <v>3403</v>
      </c>
      <c r="C367" s="1">
        <v>46</v>
      </c>
      <c r="D367" s="1" t="s">
        <v>12</v>
      </c>
      <c r="E367" s="1" t="s">
        <v>1122</v>
      </c>
      <c r="F367" s="1" t="s">
        <v>1123</v>
      </c>
      <c r="G367" s="1" t="s">
        <v>31</v>
      </c>
      <c r="H367" s="1" t="s">
        <v>23</v>
      </c>
      <c r="I367" s="1" t="s">
        <v>2895</v>
      </c>
      <c r="J367" s="30" t="s">
        <v>27</v>
      </c>
    </row>
    <row r="368" spans="1:10" x14ac:dyDescent="0.3">
      <c r="A368" s="7" t="s">
        <v>1124</v>
      </c>
      <c r="B368" s="6" t="s">
        <v>3404</v>
      </c>
      <c r="C368" s="1">
        <v>23</v>
      </c>
      <c r="D368" s="1" t="s">
        <v>12</v>
      </c>
      <c r="E368" s="1" t="s">
        <v>1125</v>
      </c>
      <c r="F368" s="1" t="s">
        <v>1126</v>
      </c>
      <c r="G368" s="1" t="s">
        <v>15</v>
      </c>
      <c r="H368" s="1" t="s">
        <v>16</v>
      </c>
      <c r="I368" s="1" t="s">
        <v>2896</v>
      </c>
      <c r="J368" s="30" t="s">
        <v>27</v>
      </c>
    </row>
    <row r="369" spans="1:10" x14ac:dyDescent="0.3">
      <c r="A369" s="7" t="s">
        <v>1127</v>
      </c>
      <c r="B369" s="6" t="s">
        <v>3405</v>
      </c>
      <c r="C369" s="1">
        <v>20</v>
      </c>
      <c r="D369" s="1" t="s">
        <v>12</v>
      </c>
      <c r="E369" s="1" t="s">
        <v>1128</v>
      </c>
      <c r="F369" s="1" t="s">
        <v>1129</v>
      </c>
      <c r="G369" s="1" t="s">
        <v>31</v>
      </c>
      <c r="H369" s="1" t="s">
        <v>23</v>
      </c>
      <c r="I369" s="1" t="s">
        <v>2897</v>
      </c>
      <c r="J369" s="30" t="s">
        <v>27</v>
      </c>
    </row>
    <row r="370" spans="1:10" x14ac:dyDescent="0.3">
      <c r="A370" s="7" t="s">
        <v>1130</v>
      </c>
      <c r="B370" s="6" t="s">
        <v>3406</v>
      </c>
      <c r="C370" s="1">
        <v>46</v>
      </c>
      <c r="D370" s="1" t="s">
        <v>38</v>
      </c>
      <c r="E370" s="1" t="s">
        <v>1131</v>
      </c>
      <c r="F370" s="1" t="s">
        <v>1132</v>
      </c>
      <c r="G370" s="1" t="s">
        <v>35</v>
      </c>
      <c r="H370" s="1" t="s">
        <v>16</v>
      </c>
      <c r="I370" s="1" t="s">
        <v>2898</v>
      </c>
      <c r="J370" s="30" t="s">
        <v>17</v>
      </c>
    </row>
    <row r="371" spans="1:10" x14ac:dyDescent="0.3">
      <c r="A371" s="7" t="s">
        <v>1133</v>
      </c>
      <c r="B371" s="6" t="s">
        <v>3407</v>
      </c>
      <c r="C371" s="1">
        <v>24</v>
      </c>
      <c r="D371" s="1" t="s">
        <v>12</v>
      </c>
      <c r="E371" s="1" t="s">
        <v>1134</v>
      </c>
      <c r="F371" s="1" t="s">
        <v>1135</v>
      </c>
      <c r="G371" s="1" t="s">
        <v>35</v>
      </c>
      <c r="H371" s="1" t="s">
        <v>16</v>
      </c>
      <c r="I371" s="1" t="s">
        <v>2899</v>
      </c>
      <c r="J371" s="30" t="s">
        <v>27</v>
      </c>
    </row>
    <row r="372" spans="1:10" x14ac:dyDescent="0.3">
      <c r="A372" s="7" t="s">
        <v>1136</v>
      </c>
      <c r="B372" s="6" t="s">
        <v>3408</v>
      </c>
      <c r="C372" s="1">
        <v>35</v>
      </c>
      <c r="D372" s="1" t="s">
        <v>12</v>
      </c>
      <c r="E372" s="1" t="s">
        <v>1137</v>
      </c>
      <c r="F372" s="1" t="s">
        <v>1138</v>
      </c>
      <c r="G372" s="1" t="s">
        <v>31</v>
      </c>
      <c r="H372" s="1" t="s">
        <v>16</v>
      </c>
      <c r="I372" s="1" t="s">
        <v>2900</v>
      </c>
      <c r="J372" s="30" t="s">
        <v>27</v>
      </c>
    </row>
    <row r="373" spans="1:10" x14ac:dyDescent="0.3">
      <c r="A373" s="7" t="s">
        <v>1139</v>
      </c>
      <c r="B373" s="6" t="s">
        <v>3409</v>
      </c>
      <c r="C373" s="1">
        <v>50</v>
      </c>
      <c r="D373" s="1" t="s">
        <v>12</v>
      </c>
      <c r="E373" s="1" t="s">
        <v>1140</v>
      </c>
      <c r="F373" s="1" t="s">
        <v>1141</v>
      </c>
      <c r="G373" s="1" t="s">
        <v>31</v>
      </c>
      <c r="H373" s="1" t="s">
        <v>16</v>
      </c>
      <c r="I373" s="1" t="s">
        <v>2901</v>
      </c>
      <c r="J373" s="30" t="s">
        <v>36</v>
      </c>
    </row>
    <row r="374" spans="1:10" x14ac:dyDescent="0.3">
      <c r="A374" s="7" t="s">
        <v>1142</v>
      </c>
      <c r="B374" s="6" t="s">
        <v>3410</v>
      </c>
      <c r="C374" s="1">
        <v>62</v>
      </c>
      <c r="D374" s="1" t="s">
        <v>38</v>
      </c>
      <c r="E374" s="1" t="s">
        <v>1143</v>
      </c>
      <c r="F374" s="1" t="s">
        <v>1144</v>
      </c>
      <c r="G374" s="1" t="s">
        <v>35</v>
      </c>
      <c r="H374" s="1" t="s">
        <v>23</v>
      </c>
      <c r="I374" s="1" t="s">
        <v>2902</v>
      </c>
      <c r="J374" s="30" t="s">
        <v>27</v>
      </c>
    </row>
    <row r="375" spans="1:10" x14ac:dyDescent="0.3">
      <c r="A375" s="7" t="s">
        <v>1145</v>
      </c>
      <c r="B375" s="6" t="s">
        <v>3411</v>
      </c>
      <c r="C375" s="1">
        <v>45</v>
      </c>
      <c r="D375" s="1" t="s">
        <v>12</v>
      </c>
      <c r="E375" s="1" t="s">
        <v>1146</v>
      </c>
      <c r="F375" s="1" t="s">
        <v>1147</v>
      </c>
      <c r="G375" s="1" t="s">
        <v>47</v>
      </c>
      <c r="H375" s="1" t="s">
        <v>23</v>
      </c>
      <c r="I375" s="1" t="s">
        <v>2903</v>
      </c>
      <c r="J375" s="30" t="s">
        <v>27</v>
      </c>
    </row>
    <row r="376" spans="1:10" x14ac:dyDescent="0.3">
      <c r="A376" s="7" t="s">
        <v>1148</v>
      </c>
      <c r="B376" s="6" t="s">
        <v>3412</v>
      </c>
      <c r="C376" s="1">
        <v>26</v>
      </c>
      <c r="D376" s="1" t="s">
        <v>38</v>
      </c>
      <c r="E376" s="1" t="s">
        <v>1149</v>
      </c>
      <c r="F376" s="1" t="s">
        <v>1150</v>
      </c>
      <c r="G376" s="1" t="s">
        <v>31</v>
      </c>
      <c r="H376" s="1" t="s">
        <v>23</v>
      </c>
      <c r="I376" s="1" t="s">
        <v>2904</v>
      </c>
      <c r="J376" s="30" t="s">
        <v>36</v>
      </c>
    </row>
    <row r="377" spans="1:10" x14ac:dyDescent="0.3">
      <c r="A377" s="7" t="s">
        <v>1151</v>
      </c>
      <c r="B377" s="6" t="s">
        <v>3413</v>
      </c>
      <c r="C377" s="1">
        <v>30</v>
      </c>
      <c r="D377" s="1" t="s">
        <v>38</v>
      </c>
      <c r="E377" s="1" t="s">
        <v>1152</v>
      </c>
      <c r="F377" s="1" t="s">
        <v>1153</v>
      </c>
      <c r="G377" s="1" t="s">
        <v>47</v>
      </c>
      <c r="H377" s="1" t="s">
        <v>23</v>
      </c>
      <c r="I377" s="1" t="s">
        <v>2905</v>
      </c>
      <c r="J377" s="30" t="s">
        <v>36</v>
      </c>
    </row>
    <row r="378" spans="1:10" x14ac:dyDescent="0.3">
      <c r="A378" s="7" t="s">
        <v>1154</v>
      </c>
      <c r="B378" s="6" t="s">
        <v>3414</v>
      </c>
      <c r="C378" s="1">
        <v>59</v>
      </c>
      <c r="D378" s="1" t="s">
        <v>38</v>
      </c>
      <c r="E378" s="1" t="s">
        <v>1155</v>
      </c>
      <c r="F378" s="1" t="s">
        <v>1156</v>
      </c>
      <c r="G378" s="1" t="s">
        <v>15</v>
      </c>
      <c r="H378" s="1" t="s">
        <v>23</v>
      </c>
      <c r="I378" s="1" t="s">
        <v>2906</v>
      </c>
      <c r="J378" s="30" t="s">
        <v>36</v>
      </c>
    </row>
    <row r="379" spans="1:10" x14ac:dyDescent="0.3">
      <c r="A379" s="7" t="s">
        <v>1157</v>
      </c>
      <c r="B379" s="6" t="s">
        <v>3415</v>
      </c>
      <c r="C379" s="1">
        <v>45</v>
      </c>
      <c r="D379" s="1" t="s">
        <v>12</v>
      </c>
      <c r="E379" s="1" t="s">
        <v>1158</v>
      </c>
      <c r="F379" s="1" t="s">
        <v>1159</v>
      </c>
      <c r="G379" s="1" t="s">
        <v>22</v>
      </c>
      <c r="H379" s="1" t="s">
        <v>23</v>
      </c>
      <c r="I379" s="1" t="s">
        <v>2907</v>
      </c>
      <c r="J379" s="30" t="s">
        <v>27</v>
      </c>
    </row>
    <row r="380" spans="1:10" x14ac:dyDescent="0.3">
      <c r="A380" s="7" t="s">
        <v>1160</v>
      </c>
      <c r="B380" s="6" t="s">
        <v>3416</v>
      </c>
      <c r="C380" s="1">
        <v>36</v>
      </c>
      <c r="D380" s="1" t="s">
        <v>12</v>
      </c>
      <c r="E380" s="1" t="s">
        <v>1161</v>
      </c>
      <c r="F380" s="1" t="s">
        <v>1162</v>
      </c>
      <c r="G380" s="1" t="s">
        <v>15</v>
      </c>
      <c r="H380" s="1" t="s">
        <v>23</v>
      </c>
      <c r="I380" s="1" t="s">
        <v>2908</v>
      </c>
      <c r="J380" s="30" t="s">
        <v>17</v>
      </c>
    </row>
    <row r="381" spans="1:10" x14ac:dyDescent="0.3">
      <c r="A381" s="7" t="s">
        <v>1163</v>
      </c>
      <c r="B381" s="6" t="s">
        <v>3417</v>
      </c>
      <c r="C381" s="1">
        <v>36</v>
      </c>
      <c r="D381" s="1" t="s">
        <v>38</v>
      </c>
      <c r="E381" s="1" t="s">
        <v>1164</v>
      </c>
      <c r="F381" s="1" t="s">
        <v>1165</v>
      </c>
      <c r="G381" s="1" t="s">
        <v>22</v>
      </c>
      <c r="H381" s="1" t="s">
        <v>23</v>
      </c>
      <c r="I381" s="1" t="s">
        <v>2909</v>
      </c>
      <c r="J381" s="30" t="s">
        <v>17</v>
      </c>
    </row>
    <row r="382" spans="1:10" x14ac:dyDescent="0.3">
      <c r="A382" s="7" t="s">
        <v>1166</v>
      </c>
      <c r="B382" s="6" t="s">
        <v>3418</v>
      </c>
      <c r="C382" s="1">
        <v>53</v>
      </c>
      <c r="D382" s="1" t="s">
        <v>38</v>
      </c>
      <c r="E382" s="1" t="s">
        <v>1167</v>
      </c>
      <c r="F382" s="1" t="s">
        <v>1168</v>
      </c>
      <c r="G382" s="1" t="s">
        <v>35</v>
      </c>
      <c r="H382" s="1" t="s">
        <v>23</v>
      </c>
      <c r="I382" s="1" t="s">
        <v>2910</v>
      </c>
      <c r="J382" s="30" t="s">
        <v>27</v>
      </c>
    </row>
    <row r="383" spans="1:10" x14ac:dyDescent="0.3">
      <c r="A383" s="7" t="s">
        <v>1169</v>
      </c>
      <c r="B383" s="6" t="s">
        <v>3419</v>
      </c>
      <c r="C383" s="1">
        <v>59</v>
      </c>
      <c r="D383" s="1" t="s">
        <v>12</v>
      </c>
      <c r="E383" s="1" t="s">
        <v>1170</v>
      </c>
      <c r="F383" s="1" t="s">
        <v>1171</v>
      </c>
      <c r="G383" s="1" t="s">
        <v>35</v>
      </c>
      <c r="H383" s="1" t="s">
        <v>16</v>
      </c>
      <c r="I383" s="1" t="s">
        <v>2911</v>
      </c>
      <c r="J383" s="30" t="s">
        <v>17</v>
      </c>
    </row>
    <row r="384" spans="1:10" x14ac:dyDescent="0.3">
      <c r="A384" s="7" t="s">
        <v>1172</v>
      </c>
      <c r="B384" s="6" t="s">
        <v>3420</v>
      </c>
      <c r="C384" s="1">
        <v>50</v>
      </c>
      <c r="D384" s="1" t="s">
        <v>12</v>
      </c>
      <c r="E384" s="1" t="s">
        <v>1173</v>
      </c>
      <c r="F384" s="1" t="s">
        <v>1174</v>
      </c>
      <c r="G384" s="1" t="s">
        <v>31</v>
      </c>
      <c r="H384" s="1" t="s">
        <v>16</v>
      </c>
      <c r="I384" s="1" t="s">
        <v>2912</v>
      </c>
      <c r="J384" s="30" t="s">
        <v>36</v>
      </c>
    </row>
    <row r="385" spans="1:10" x14ac:dyDescent="0.3">
      <c r="A385" s="7" t="s">
        <v>1175</v>
      </c>
      <c r="B385" s="6" t="s">
        <v>3421</v>
      </c>
      <c r="C385" s="1">
        <v>59</v>
      </c>
      <c r="D385" s="1" t="s">
        <v>38</v>
      </c>
      <c r="E385" s="1" t="s">
        <v>1176</v>
      </c>
      <c r="F385" s="1" t="s">
        <v>1177</v>
      </c>
      <c r="G385" s="1" t="s">
        <v>31</v>
      </c>
      <c r="H385" s="1" t="s">
        <v>23</v>
      </c>
      <c r="I385" s="1" t="s">
        <v>2913</v>
      </c>
      <c r="J385" s="30" t="s">
        <v>36</v>
      </c>
    </row>
    <row r="386" spans="1:10" x14ac:dyDescent="0.3">
      <c r="A386" s="7" t="s">
        <v>1178</v>
      </c>
      <c r="B386" s="6" t="s">
        <v>3422</v>
      </c>
      <c r="C386" s="1">
        <v>51</v>
      </c>
      <c r="D386" s="1" t="s">
        <v>12</v>
      </c>
      <c r="E386" s="1" t="s">
        <v>1179</v>
      </c>
      <c r="F386" s="1" t="s">
        <v>1180</v>
      </c>
      <c r="G386" s="1" t="s">
        <v>22</v>
      </c>
      <c r="H386" s="1" t="s">
        <v>23</v>
      </c>
      <c r="I386" s="1" t="s">
        <v>2914</v>
      </c>
      <c r="J386" s="30" t="s">
        <v>36</v>
      </c>
    </row>
    <row r="387" spans="1:10" x14ac:dyDescent="0.3">
      <c r="A387" s="7" t="s">
        <v>1181</v>
      </c>
      <c r="B387" s="6" t="s">
        <v>3423</v>
      </c>
      <c r="C387" s="1">
        <v>65</v>
      </c>
      <c r="D387" s="1" t="s">
        <v>38</v>
      </c>
      <c r="E387" s="1" t="s">
        <v>1182</v>
      </c>
      <c r="F387" s="1" t="s">
        <v>1183</v>
      </c>
      <c r="G387" s="1" t="s">
        <v>35</v>
      </c>
      <c r="H387" s="1" t="s">
        <v>16</v>
      </c>
      <c r="I387" s="1" t="s">
        <v>2915</v>
      </c>
      <c r="J387" s="30" t="s">
        <v>36</v>
      </c>
    </row>
    <row r="388" spans="1:10" x14ac:dyDescent="0.3">
      <c r="A388" s="7" t="s">
        <v>1184</v>
      </c>
      <c r="B388" s="6" t="s">
        <v>3424</v>
      </c>
      <c r="C388" s="1">
        <v>38</v>
      </c>
      <c r="D388" s="1" t="s">
        <v>12</v>
      </c>
      <c r="E388" s="1" t="s">
        <v>1185</v>
      </c>
      <c r="F388" s="1" t="s">
        <v>1186</v>
      </c>
      <c r="G388" s="1" t="s">
        <v>31</v>
      </c>
      <c r="H388" s="1" t="s">
        <v>23</v>
      </c>
      <c r="I388" s="1" t="s">
        <v>2916</v>
      </c>
      <c r="J388" s="30" t="s">
        <v>17</v>
      </c>
    </row>
    <row r="389" spans="1:10" x14ac:dyDescent="0.3">
      <c r="A389" s="7" t="s">
        <v>1187</v>
      </c>
      <c r="B389" s="6" t="s">
        <v>3425</v>
      </c>
      <c r="C389" s="1">
        <v>29</v>
      </c>
      <c r="D389" s="1" t="s">
        <v>12</v>
      </c>
      <c r="E389" s="1" t="s">
        <v>1188</v>
      </c>
      <c r="F389" s="1" t="s">
        <v>1189</v>
      </c>
      <c r="G389" s="1" t="s">
        <v>15</v>
      </c>
      <c r="H389" s="1" t="s">
        <v>16</v>
      </c>
      <c r="I389" s="1" t="s">
        <v>2917</v>
      </c>
      <c r="J389" s="30" t="s">
        <v>36</v>
      </c>
    </row>
    <row r="390" spans="1:10" x14ac:dyDescent="0.3">
      <c r="A390" s="7" t="s">
        <v>1190</v>
      </c>
      <c r="B390" s="6" t="s">
        <v>3426</v>
      </c>
      <c r="C390" s="1">
        <v>53</v>
      </c>
      <c r="D390" s="1" t="s">
        <v>38</v>
      </c>
      <c r="E390" s="1" t="s">
        <v>1191</v>
      </c>
      <c r="F390" s="1" t="s">
        <v>1192</v>
      </c>
      <c r="G390" s="1" t="s">
        <v>57</v>
      </c>
      <c r="H390" s="1" t="s">
        <v>23</v>
      </c>
      <c r="I390" s="1" t="s">
        <v>2918</v>
      </c>
      <c r="J390" s="30" t="s">
        <v>17</v>
      </c>
    </row>
    <row r="391" spans="1:10" x14ac:dyDescent="0.3">
      <c r="A391" s="7" t="s">
        <v>1193</v>
      </c>
      <c r="B391" s="6" t="s">
        <v>3427</v>
      </c>
      <c r="C391" s="1">
        <v>53</v>
      </c>
      <c r="D391" s="1" t="s">
        <v>12</v>
      </c>
      <c r="E391" s="1" t="s">
        <v>1194</v>
      </c>
      <c r="F391" s="1" t="s">
        <v>1195</v>
      </c>
      <c r="G391" s="1" t="s">
        <v>47</v>
      </c>
      <c r="H391" s="1" t="s">
        <v>16</v>
      </c>
      <c r="I391" s="1" t="s">
        <v>2919</v>
      </c>
      <c r="J391" s="30" t="s">
        <v>36</v>
      </c>
    </row>
    <row r="392" spans="1:10" x14ac:dyDescent="0.3">
      <c r="A392" s="7" t="s">
        <v>1196</v>
      </c>
      <c r="B392" s="6" t="s">
        <v>3428</v>
      </c>
      <c r="C392" s="1">
        <v>42</v>
      </c>
      <c r="D392" s="1" t="s">
        <v>12</v>
      </c>
      <c r="E392" s="1" t="s">
        <v>1197</v>
      </c>
      <c r="F392" s="1" t="s">
        <v>1198</v>
      </c>
      <c r="G392" s="1" t="s">
        <v>15</v>
      </c>
      <c r="H392" s="1" t="s">
        <v>16</v>
      </c>
      <c r="I392" s="1" t="s">
        <v>2920</v>
      </c>
      <c r="J392" s="30" t="s">
        <v>17</v>
      </c>
    </row>
    <row r="393" spans="1:10" x14ac:dyDescent="0.3">
      <c r="A393" s="7" t="s">
        <v>1199</v>
      </c>
      <c r="B393" s="6" t="s">
        <v>3429</v>
      </c>
      <c r="C393" s="1">
        <v>45</v>
      </c>
      <c r="D393" s="1" t="s">
        <v>12</v>
      </c>
      <c r="E393" s="1" t="s">
        <v>1200</v>
      </c>
      <c r="F393" s="1" t="s">
        <v>1201</v>
      </c>
      <c r="G393" s="1" t="s">
        <v>31</v>
      </c>
      <c r="H393" s="1" t="s">
        <v>23</v>
      </c>
      <c r="I393" s="1" t="s">
        <v>2921</v>
      </c>
      <c r="J393" s="30" t="s">
        <v>36</v>
      </c>
    </row>
    <row r="394" spans="1:10" x14ac:dyDescent="0.3">
      <c r="A394" s="7" t="s">
        <v>1202</v>
      </c>
      <c r="B394" s="6" t="s">
        <v>3430</v>
      </c>
      <c r="C394" s="1">
        <v>30</v>
      </c>
      <c r="D394" s="1" t="s">
        <v>38</v>
      </c>
      <c r="E394" s="1" t="s">
        <v>1203</v>
      </c>
      <c r="F394" s="1" t="s">
        <v>1204</v>
      </c>
      <c r="G394" s="1" t="s">
        <v>47</v>
      </c>
      <c r="H394" s="1" t="s">
        <v>23</v>
      </c>
      <c r="I394" s="1" t="s">
        <v>2922</v>
      </c>
      <c r="J394" s="30" t="s">
        <v>17</v>
      </c>
    </row>
    <row r="395" spans="1:10" x14ac:dyDescent="0.3">
      <c r="A395" s="7" t="s">
        <v>1205</v>
      </c>
      <c r="B395" s="6" t="s">
        <v>3431</v>
      </c>
      <c r="C395" s="1">
        <v>48</v>
      </c>
      <c r="D395" s="1" t="s">
        <v>12</v>
      </c>
      <c r="E395" s="1" t="s">
        <v>1206</v>
      </c>
      <c r="F395" s="1" t="s">
        <v>1207</v>
      </c>
      <c r="G395" s="1" t="s">
        <v>79</v>
      </c>
      <c r="H395" s="1" t="s">
        <v>16</v>
      </c>
      <c r="I395" s="1" t="s">
        <v>2923</v>
      </c>
      <c r="J395" s="30" t="s">
        <v>17</v>
      </c>
    </row>
    <row r="396" spans="1:10" x14ac:dyDescent="0.3">
      <c r="A396" s="7" t="s">
        <v>1208</v>
      </c>
      <c r="B396" s="6" t="s">
        <v>3432</v>
      </c>
      <c r="C396" s="1">
        <v>46</v>
      </c>
      <c r="D396" s="1" t="s">
        <v>12</v>
      </c>
      <c r="E396" s="1" t="s">
        <v>1209</v>
      </c>
      <c r="F396" s="1" t="s">
        <v>1210</v>
      </c>
      <c r="G396" s="1" t="s">
        <v>57</v>
      </c>
      <c r="H396" s="1" t="s">
        <v>23</v>
      </c>
      <c r="I396" s="1" t="s">
        <v>2924</v>
      </c>
      <c r="J396" s="30" t="s">
        <v>27</v>
      </c>
    </row>
    <row r="397" spans="1:10" x14ac:dyDescent="0.3">
      <c r="A397" s="7" t="s">
        <v>1211</v>
      </c>
      <c r="B397" s="6" t="s">
        <v>3433</v>
      </c>
      <c r="C397" s="1">
        <v>40</v>
      </c>
      <c r="D397" s="1" t="s">
        <v>38</v>
      </c>
      <c r="E397" s="1" t="s">
        <v>1212</v>
      </c>
      <c r="F397" s="1" t="s">
        <v>1213</v>
      </c>
      <c r="G397" s="1" t="s">
        <v>15</v>
      </c>
      <c r="H397" s="1" t="s">
        <v>16</v>
      </c>
      <c r="I397" s="1" t="s">
        <v>2925</v>
      </c>
      <c r="J397" s="30" t="s">
        <v>36</v>
      </c>
    </row>
    <row r="398" spans="1:10" x14ac:dyDescent="0.3">
      <c r="A398" s="7" t="s">
        <v>1214</v>
      </c>
      <c r="B398" s="6" t="s">
        <v>3434</v>
      </c>
      <c r="C398" s="1">
        <v>47</v>
      </c>
      <c r="D398" s="1" t="s">
        <v>38</v>
      </c>
      <c r="E398" s="1" t="s">
        <v>1215</v>
      </c>
      <c r="F398" s="1" t="s">
        <v>1216</v>
      </c>
      <c r="G398" s="1" t="s">
        <v>15</v>
      </c>
      <c r="H398" s="1" t="s">
        <v>23</v>
      </c>
      <c r="I398" s="1" t="s">
        <v>2926</v>
      </c>
      <c r="J398" s="30" t="s">
        <v>27</v>
      </c>
    </row>
    <row r="399" spans="1:10" x14ac:dyDescent="0.3">
      <c r="A399" s="7" t="s">
        <v>1217</v>
      </c>
      <c r="B399" s="6" t="s">
        <v>3435</v>
      </c>
      <c r="C399" s="1">
        <v>65</v>
      </c>
      <c r="D399" s="1" t="s">
        <v>38</v>
      </c>
      <c r="E399" s="1" t="s">
        <v>1218</v>
      </c>
      <c r="F399" s="1" t="s">
        <v>1219</v>
      </c>
      <c r="G399" s="1" t="s">
        <v>22</v>
      </c>
      <c r="H399" s="1" t="s">
        <v>16</v>
      </c>
      <c r="I399" s="1" t="s">
        <v>2927</v>
      </c>
      <c r="J399" s="30" t="s">
        <v>36</v>
      </c>
    </row>
    <row r="400" spans="1:10" x14ac:dyDescent="0.3">
      <c r="A400" s="7" t="s">
        <v>1220</v>
      </c>
      <c r="B400" s="6" t="s">
        <v>3436</v>
      </c>
      <c r="C400" s="1">
        <v>20</v>
      </c>
      <c r="D400" s="1" t="s">
        <v>38</v>
      </c>
      <c r="E400" s="1" t="s">
        <v>1221</v>
      </c>
      <c r="F400" s="1" t="s">
        <v>1222</v>
      </c>
      <c r="G400" s="1" t="s">
        <v>57</v>
      </c>
      <c r="H400" s="1" t="s">
        <v>16</v>
      </c>
      <c r="I400" s="1" t="s">
        <v>2928</v>
      </c>
      <c r="J400" s="30" t="s">
        <v>36</v>
      </c>
    </row>
    <row r="401" spans="1:10" x14ac:dyDescent="0.3">
      <c r="A401" s="7" t="s">
        <v>1223</v>
      </c>
      <c r="B401" s="6" t="s">
        <v>3437</v>
      </c>
      <c r="C401" s="1">
        <v>55</v>
      </c>
      <c r="D401" s="1" t="s">
        <v>12</v>
      </c>
      <c r="E401" s="1" t="s">
        <v>1224</v>
      </c>
      <c r="F401" s="1" t="s">
        <v>1225</v>
      </c>
      <c r="G401" s="1" t="s">
        <v>57</v>
      </c>
      <c r="H401" s="1" t="s">
        <v>23</v>
      </c>
      <c r="I401" s="1" t="s">
        <v>2929</v>
      </c>
      <c r="J401" s="30" t="s">
        <v>17</v>
      </c>
    </row>
    <row r="402" spans="1:10" x14ac:dyDescent="0.3">
      <c r="A402" s="7" t="s">
        <v>1226</v>
      </c>
      <c r="B402" s="6" t="s">
        <v>3438</v>
      </c>
      <c r="C402" s="1">
        <v>36</v>
      </c>
      <c r="D402" s="1" t="s">
        <v>12</v>
      </c>
      <c r="E402" s="1" t="s">
        <v>1227</v>
      </c>
      <c r="F402" s="1" t="s">
        <v>1228</v>
      </c>
      <c r="G402" s="1" t="s">
        <v>79</v>
      </c>
      <c r="H402" s="1" t="s">
        <v>23</v>
      </c>
      <c r="I402" s="1" t="s">
        <v>2930</v>
      </c>
      <c r="J402" s="30" t="s">
        <v>17</v>
      </c>
    </row>
    <row r="403" spans="1:10" x14ac:dyDescent="0.3">
      <c r="A403" s="7" t="s">
        <v>1229</v>
      </c>
      <c r="B403" s="6" t="s">
        <v>3439</v>
      </c>
      <c r="C403" s="1">
        <v>20</v>
      </c>
      <c r="D403" s="1" t="s">
        <v>38</v>
      </c>
      <c r="E403" s="1" t="s">
        <v>1230</v>
      </c>
      <c r="F403" s="1" t="s">
        <v>1231</v>
      </c>
      <c r="G403" s="1" t="s">
        <v>35</v>
      </c>
      <c r="H403" s="1" t="s">
        <v>23</v>
      </c>
      <c r="I403" s="1" t="s">
        <v>2931</v>
      </c>
      <c r="J403" s="30" t="s">
        <v>27</v>
      </c>
    </row>
    <row r="404" spans="1:10" x14ac:dyDescent="0.3">
      <c r="A404" s="7" t="s">
        <v>1232</v>
      </c>
      <c r="B404" s="6" t="s">
        <v>3440</v>
      </c>
      <c r="C404" s="1">
        <v>43</v>
      </c>
      <c r="D404" s="1" t="s">
        <v>12</v>
      </c>
      <c r="E404" s="1" t="s">
        <v>1233</v>
      </c>
      <c r="F404" s="1" t="s">
        <v>1234</v>
      </c>
      <c r="G404" s="1" t="s">
        <v>31</v>
      </c>
      <c r="H404" s="1" t="s">
        <v>23</v>
      </c>
      <c r="I404" s="1" t="s">
        <v>2932</v>
      </c>
      <c r="J404" s="30" t="s">
        <v>36</v>
      </c>
    </row>
    <row r="405" spans="1:10" x14ac:dyDescent="0.3">
      <c r="A405" s="7" t="s">
        <v>1235</v>
      </c>
      <c r="B405" s="6" t="s">
        <v>3441</v>
      </c>
      <c r="C405" s="1">
        <v>27</v>
      </c>
      <c r="D405" s="1" t="s">
        <v>12</v>
      </c>
      <c r="E405" s="1" t="s">
        <v>1236</v>
      </c>
      <c r="F405" s="1" t="s">
        <v>1237</v>
      </c>
      <c r="G405" s="1" t="s">
        <v>15</v>
      </c>
      <c r="H405" s="1" t="s">
        <v>16</v>
      </c>
      <c r="I405" s="1" t="s">
        <v>2933</v>
      </c>
      <c r="J405" s="30" t="s">
        <v>27</v>
      </c>
    </row>
    <row r="406" spans="1:10" x14ac:dyDescent="0.3">
      <c r="A406" s="7" t="s">
        <v>1238</v>
      </c>
      <c r="B406" s="6" t="s">
        <v>3442</v>
      </c>
      <c r="C406" s="1">
        <v>59</v>
      </c>
      <c r="D406" s="1" t="s">
        <v>38</v>
      </c>
      <c r="E406" s="1" t="s">
        <v>1239</v>
      </c>
      <c r="F406" s="1" t="s">
        <v>1240</v>
      </c>
      <c r="G406" s="1" t="s">
        <v>35</v>
      </c>
      <c r="H406" s="1" t="s">
        <v>16</v>
      </c>
      <c r="I406" s="1" t="s">
        <v>2934</v>
      </c>
      <c r="J406" s="30" t="s">
        <v>17</v>
      </c>
    </row>
    <row r="407" spans="1:10" x14ac:dyDescent="0.3">
      <c r="A407" s="7" t="s">
        <v>1241</v>
      </c>
      <c r="B407" s="6" t="s">
        <v>3443</v>
      </c>
      <c r="C407" s="1">
        <v>35</v>
      </c>
      <c r="D407" s="1" t="s">
        <v>38</v>
      </c>
      <c r="E407" s="1" t="s">
        <v>1242</v>
      </c>
      <c r="F407" s="1" t="s">
        <v>1243</v>
      </c>
      <c r="G407" s="1" t="s">
        <v>15</v>
      </c>
      <c r="H407" s="1" t="s">
        <v>16</v>
      </c>
      <c r="I407" s="1" t="s">
        <v>2935</v>
      </c>
      <c r="J407" s="30" t="s">
        <v>17</v>
      </c>
    </row>
    <row r="408" spans="1:10" x14ac:dyDescent="0.3">
      <c r="A408" s="7" t="s">
        <v>1244</v>
      </c>
      <c r="B408" s="6" t="s">
        <v>3444</v>
      </c>
      <c r="C408" s="1">
        <v>46</v>
      </c>
      <c r="D408" s="1" t="s">
        <v>38</v>
      </c>
      <c r="E408" s="1" t="s">
        <v>1245</v>
      </c>
      <c r="F408" s="1" t="s">
        <v>1246</v>
      </c>
      <c r="G408" s="1" t="s">
        <v>47</v>
      </c>
      <c r="H408" s="1" t="s">
        <v>23</v>
      </c>
      <c r="I408" s="1" t="s">
        <v>2936</v>
      </c>
      <c r="J408" s="30" t="s">
        <v>36</v>
      </c>
    </row>
    <row r="409" spans="1:10" x14ac:dyDescent="0.3">
      <c r="A409" s="7" t="s">
        <v>1247</v>
      </c>
      <c r="B409" s="6" t="s">
        <v>3445</v>
      </c>
      <c r="C409" s="1">
        <v>27</v>
      </c>
      <c r="D409" s="1" t="s">
        <v>38</v>
      </c>
      <c r="E409" s="1" t="s">
        <v>1248</v>
      </c>
      <c r="F409" s="1" t="s">
        <v>1249</v>
      </c>
      <c r="G409" s="1" t="s">
        <v>47</v>
      </c>
      <c r="H409" s="1" t="s">
        <v>23</v>
      </c>
      <c r="I409" s="1" t="s">
        <v>2937</v>
      </c>
      <c r="J409" s="30" t="s">
        <v>17</v>
      </c>
    </row>
    <row r="410" spans="1:10" x14ac:dyDescent="0.3">
      <c r="A410" s="7" t="s">
        <v>1250</v>
      </c>
      <c r="B410" s="6" t="s">
        <v>3446</v>
      </c>
      <c r="C410" s="1">
        <v>56</v>
      </c>
      <c r="D410" s="1" t="s">
        <v>38</v>
      </c>
      <c r="E410" s="1" t="s">
        <v>1251</v>
      </c>
      <c r="F410" s="1" t="s">
        <v>1252</v>
      </c>
      <c r="G410" s="1" t="s">
        <v>79</v>
      </c>
      <c r="H410" s="1" t="s">
        <v>16</v>
      </c>
      <c r="I410" s="1" t="s">
        <v>2938</v>
      </c>
      <c r="J410" s="30" t="s">
        <v>27</v>
      </c>
    </row>
    <row r="411" spans="1:10" x14ac:dyDescent="0.3">
      <c r="A411" s="7" t="s">
        <v>1253</v>
      </c>
      <c r="B411" s="6" t="s">
        <v>3447</v>
      </c>
      <c r="C411" s="1">
        <v>58</v>
      </c>
      <c r="D411" s="1" t="s">
        <v>12</v>
      </c>
      <c r="E411" s="1" t="s">
        <v>1254</v>
      </c>
      <c r="F411" s="1" t="s">
        <v>1255</v>
      </c>
      <c r="G411" s="1" t="s">
        <v>31</v>
      </c>
      <c r="H411" s="1" t="s">
        <v>23</v>
      </c>
      <c r="I411" s="1" t="s">
        <v>2939</v>
      </c>
      <c r="J411" s="30" t="s">
        <v>36</v>
      </c>
    </row>
    <row r="412" spans="1:10" x14ac:dyDescent="0.3">
      <c r="A412" s="7" t="s">
        <v>1256</v>
      </c>
      <c r="B412" s="6" t="s">
        <v>3448</v>
      </c>
      <c r="C412" s="1">
        <v>18</v>
      </c>
      <c r="D412" s="1" t="s">
        <v>12</v>
      </c>
      <c r="E412" s="1" t="s">
        <v>1257</v>
      </c>
      <c r="F412" s="1" t="s">
        <v>1258</v>
      </c>
      <c r="G412" s="1" t="s">
        <v>22</v>
      </c>
      <c r="H412" s="1" t="s">
        <v>23</v>
      </c>
      <c r="I412" s="1" t="s">
        <v>2940</v>
      </c>
      <c r="J412" s="30" t="s">
        <v>17</v>
      </c>
    </row>
    <row r="413" spans="1:10" x14ac:dyDescent="0.3">
      <c r="A413" s="7" t="s">
        <v>1259</v>
      </c>
      <c r="B413" s="6" t="s">
        <v>3449</v>
      </c>
      <c r="C413" s="1">
        <v>38</v>
      </c>
      <c r="D413" s="1" t="s">
        <v>38</v>
      </c>
      <c r="E413" s="1" t="s">
        <v>1260</v>
      </c>
      <c r="F413" s="1" t="s">
        <v>1261</v>
      </c>
      <c r="G413" s="1" t="s">
        <v>22</v>
      </c>
      <c r="H413" s="1" t="s">
        <v>16</v>
      </c>
      <c r="I413" s="1" t="s">
        <v>2941</v>
      </c>
      <c r="J413" s="30" t="s">
        <v>17</v>
      </c>
    </row>
    <row r="414" spans="1:10" x14ac:dyDescent="0.3">
      <c r="A414" s="7" t="s">
        <v>1262</v>
      </c>
      <c r="B414" s="6" t="s">
        <v>3450</v>
      </c>
      <c r="C414" s="1">
        <v>37</v>
      </c>
      <c r="D414" s="1" t="s">
        <v>38</v>
      </c>
      <c r="E414" s="1" t="s">
        <v>1263</v>
      </c>
      <c r="F414" s="1" t="s">
        <v>1264</v>
      </c>
      <c r="G414" s="1" t="s">
        <v>22</v>
      </c>
      <c r="H414" s="1" t="s">
        <v>23</v>
      </c>
      <c r="I414" s="1" t="s">
        <v>2942</v>
      </c>
      <c r="J414" s="30" t="s">
        <v>17</v>
      </c>
    </row>
    <row r="415" spans="1:10" x14ac:dyDescent="0.3">
      <c r="A415" s="7" t="s">
        <v>1265</v>
      </c>
      <c r="B415" s="6" t="s">
        <v>3451</v>
      </c>
      <c r="C415" s="1">
        <v>39</v>
      </c>
      <c r="D415" s="1" t="s">
        <v>12</v>
      </c>
      <c r="E415" s="1" t="s">
        <v>1266</v>
      </c>
      <c r="F415" s="1" t="s">
        <v>1267</v>
      </c>
      <c r="G415" s="1" t="s">
        <v>15</v>
      </c>
      <c r="H415" s="1" t="s">
        <v>16</v>
      </c>
      <c r="I415" s="1" t="s">
        <v>2943</v>
      </c>
      <c r="J415" s="30" t="s">
        <v>36</v>
      </c>
    </row>
    <row r="416" spans="1:10" x14ac:dyDescent="0.3">
      <c r="A416" s="7" t="s">
        <v>1268</v>
      </c>
      <c r="B416" s="6" t="s">
        <v>3452</v>
      </c>
      <c r="C416" s="1">
        <v>25</v>
      </c>
      <c r="D416" s="1" t="s">
        <v>38</v>
      </c>
      <c r="E416" s="1" t="s">
        <v>1269</v>
      </c>
      <c r="F416" s="1" t="s">
        <v>1270</v>
      </c>
      <c r="G416" s="1" t="s">
        <v>35</v>
      </c>
      <c r="H416" s="1" t="s">
        <v>16</v>
      </c>
      <c r="I416" s="1" t="s">
        <v>2944</v>
      </c>
      <c r="J416" s="30" t="s">
        <v>36</v>
      </c>
    </row>
    <row r="417" spans="1:10" x14ac:dyDescent="0.3">
      <c r="A417" s="7" t="s">
        <v>1271</v>
      </c>
      <c r="B417" s="6" t="s">
        <v>3453</v>
      </c>
      <c r="C417" s="1">
        <v>57</v>
      </c>
      <c r="D417" s="1" t="s">
        <v>12</v>
      </c>
      <c r="E417" s="1" t="s">
        <v>1272</v>
      </c>
      <c r="F417" s="1" t="s">
        <v>1273</v>
      </c>
      <c r="G417" s="1" t="s">
        <v>79</v>
      </c>
      <c r="H417" s="1" t="s">
        <v>23</v>
      </c>
      <c r="I417" s="1" t="s">
        <v>2945</v>
      </c>
      <c r="J417" s="30" t="s">
        <v>27</v>
      </c>
    </row>
    <row r="418" spans="1:10" x14ac:dyDescent="0.3">
      <c r="A418" s="7" t="s">
        <v>1274</v>
      </c>
      <c r="B418" s="6" t="s">
        <v>3454</v>
      </c>
      <c r="C418" s="1">
        <v>56</v>
      </c>
      <c r="D418" s="1" t="s">
        <v>38</v>
      </c>
      <c r="E418" s="1" t="s">
        <v>1275</v>
      </c>
      <c r="F418" s="1" t="s">
        <v>1276</v>
      </c>
      <c r="G418" s="1" t="s">
        <v>22</v>
      </c>
      <c r="H418" s="1" t="s">
        <v>16</v>
      </c>
      <c r="I418" s="1" t="s">
        <v>2946</v>
      </c>
      <c r="J418" s="30" t="s">
        <v>27</v>
      </c>
    </row>
    <row r="419" spans="1:10" x14ac:dyDescent="0.3">
      <c r="A419" s="7" t="s">
        <v>1277</v>
      </c>
      <c r="B419" s="6" t="s">
        <v>3455</v>
      </c>
      <c r="C419" s="1">
        <v>61</v>
      </c>
      <c r="D419" s="1" t="s">
        <v>38</v>
      </c>
      <c r="E419" s="1" t="s">
        <v>1278</v>
      </c>
      <c r="F419" s="1" t="s">
        <v>1279</v>
      </c>
      <c r="G419" s="1" t="s">
        <v>22</v>
      </c>
      <c r="H419" s="1" t="s">
        <v>16</v>
      </c>
      <c r="I419" s="1" t="s">
        <v>2947</v>
      </c>
      <c r="J419" s="30" t="s">
        <v>17</v>
      </c>
    </row>
    <row r="420" spans="1:10" x14ac:dyDescent="0.3">
      <c r="A420" s="7" t="s">
        <v>1280</v>
      </c>
      <c r="B420" s="6" t="s">
        <v>3456</v>
      </c>
      <c r="C420" s="1">
        <v>29</v>
      </c>
      <c r="D420" s="1" t="s">
        <v>38</v>
      </c>
      <c r="E420" s="1" t="s">
        <v>1281</v>
      </c>
      <c r="F420" s="1" t="s">
        <v>1282</v>
      </c>
      <c r="G420" s="1" t="s">
        <v>57</v>
      </c>
      <c r="H420" s="1" t="s">
        <v>16</v>
      </c>
      <c r="I420" s="1" t="s">
        <v>2948</v>
      </c>
      <c r="J420" s="30" t="s">
        <v>36</v>
      </c>
    </row>
    <row r="421" spans="1:10" x14ac:dyDescent="0.3">
      <c r="A421" s="7" t="s">
        <v>1283</v>
      </c>
      <c r="B421" s="6" t="s">
        <v>3457</v>
      </c>
      <c r="C421" s="1">
        <v>62</v>
      </c>
      <c r="D421" s="1" t="s">
        <v>38</v>
      </c>
      <c r="E421" s="1" t="s">
        <v>1284</v>
      </c>
      <c r="F421" s="1" t="s">
        <v>1285</v>
      </c>
      <c r="G421" s="1" t="s">
        <v>35</v>
      </c>
      <c r="H421" s="1" t="s">
        <v>23</v>
      </c>
      <c r="I421" s="1" t="s">
        <v>2949</v>
      </c>
      <c r="J421" s="30" t="s">
        <v>17</v>
      </c>
    </row>
    <row r="422" spans="1:10" x14ac:dyDescent="0.3">
      <c r="A422" s="7" t="s">
        <v>1286</v>
      </c>
      <c r="B422" s="6" t="s">
        <v>3458</v>
      </c>
      <c r="C422" s="1">
        <v>48</v>
      </c>
      <c r="D422" s="1" t="s">
        <v>12</v>
      </c>
      <c r="E422" s="1" t="s">
        <v>1287</v>
      </c>
      <c r="F422" s="1" t="s">
        <v>1288</v>
      </c>
      <c r="G422" s="1" t="s">
        <v>57</v>
      </c>
      <c r="H422" s="1" t="s">
        <v>23</v>
      </c>
      <c r="I422" s="1" t="s">
        <v>2950</v>
      </c>
      <c r="J422" s="30" t="s">
        <v>27</v>
      </c>
    </row>
    <row r="423" spans="1:10" x14ac:dyDescent="0.3">
      <c r="A423" s="7" t="s">
        <v>1289</v>
      </c>
      <c r="B423" s="6" t="s">
        <v>3459</v>
      </c>
      <c r="C423" s="1">
        <v>33</v>
      </c>
      <c r="D423" s="1" t="s">
        <v>38</v>
      </c>
      <c r="E423" s="1" t="s">
        <v>1290</v>
      </c>
      <c r="F423" s="1" t="s">
        <v>1291</v>
      </c>
      <c r="G423" s="1" t="s">
        <v>79</v>
      </c>
      <c r="H423" s="1" t="s">
        <v>23</v>
      </c>
      <c r="I423" s="1" t="s">
        <v>2951</v>
      </c>
      <c r="J423" s="30" t="s">
        <v>27</v>
      </c>
    </row>
    <row r="424" spans="1:10" x14ac:dyDescent="0.3">
      <c r="A424" s="7" t="s">
        <v>1292</v>
      </c>
      <c r="B424" s="6" t="s">
        <v>3460</v>
      </c>
      <c r="C424" s="1">
        <v>41</v>
      </c>
      <c r="D424" s="1" t="s">
        <v>38</v>
      </c>
      <c r="E424" s="1" t="s">
        <v>1293</v>
      </c>
      <c r="F424" s="1" t="s">
        <v>1294</v>
      </c>
      <c r="G424" s="1" t="s">
        <v>31</v>
      </c>
      <c r="H424" s="1" t="s">
        <v>23</v>
      </c>
      <c r="I424" s="1" t="s">
        <v>2952</v>
      </c>
      <c r="J424" s="30" t="s">
        <v>17</v>
      </c>
    </row>
    <row r="425" spans="1:10" x14ac:dyDescent="0.3">
      <c r="A425" s="7" t="s">
        <v>1295</v>
      </c>
      <c r="B425" s="6" t="s">
        <v>3461</v>
      </c>
      <c r="C425" s="1">
        <v>62</v>
      </c>
      <c r="D425" s="1" t="s">
        <v>38</v>
      </c>
      <c r="E425" s="1" t="s">
        <v>1296</v>
      </c>
      <c r="F425" s="1" t="s">
        <v>1297</v>
      </c>
      <c r="G425" s="1" t="s">
        <v>35</v>
      </c>
      <c r="H425" s="1" t="s">
        <v>16</v>
      </c>
      <c r="I425" s="1" t="s">
        <v>2953</v>
      </c>
      <c r="J425" s="30" t="s">
        <v>27</v>
      </c>
    </row>
    <row r="426" spans="1:10" x14ac:dyDescent="0.3">
      <c r="A426" s="7" t="s">
        <v>1298</v>
      </c>
      <c r="B426" s="6" t="s">
        <v>3462</v>
      </c>
      <c r="C426" s="1">
        <v>51</v>
      </c>
      <c r="D426" s="1" t="s">
        <v>38</v>
      </c>
      <c r="E426" s="1" t="s">
        <v>1299</v>
      </c>
      <c r="F426" s="1" t="s">
        <v>1300</v>
      </c>
      <c r="G426" s="1" t="s">
        <v>35</v>
      </c>
      <c r="H426" s="1" t="s">
        <v>23</v>
      </c>
      <c r="I426" s="1" t="s">
        <v>2954</v>
      </c>
      <c r="J426" s="30" t="s">
        <v>27</v>
      </c>
    </row>
    <row r="427" spans="1:10" x14ac:dyDescent="0.3">
      <c r="A427" s="7" t="s">
        <v>1301</v>
      </c>
      <c r="B427" s="6" t="s">
        <v>3463</v>
      </c>
      <c r="C427" s="1">
        <v>36</v>
      </c>
      <c r="D427" s="1" t="s">
        <v>12</v>
      </c>
      <c r="E427" s="1" t="s">
        <v>1302</v>
      </c>
      <c r="F427" s="1" t="s">
        <v>1303</v>
      </c>
      <c r="G427" s="1" t="s">
        <v>35</v>
      </c>
      <c r="H427" s="1" t="s">
        <v>23</v>
      </c>
      <c r="I427" s="1" t="s">
        <v>2955</v>
      </c>
      <c r="J427" s="30" t="s">
        <v>17</v>
      </c>
    </row>
    <row r="428" spans="1:10" x14ac:dyDescent="0.3">
      <c r="A428" s="7" t="s">
        <v>1304</v>
      </c>
      <c r="B428" s="6" t="s">
        <v>3464</v>
      </c>
      <c r="C428" s="1">
        <v>49</v>
      </c>
      <c r="D428" s="1" t="s">
        <v>38</v>
      </c>
      <c r="E428" s="1" t="s">
        <v>1305</v>
      </c>
      <c r="F428" s="1" t="s">
        <v>1306</v>
      </c>
      <c r="G428" s="1" t="s">
        <v>79</v>
      </c>
      <c r="H428" s="1" t="s">
        <v>16</v>
      </c>
      <c r="I428" s="1" t="s">
        <v>2956</v>
      </c>
      <c r="J428" s="30" t="s">
        <v>17</v>
      </c>
    </row>
    <row r="429" spans="1:10" x14ac:dyDescent="0.3">
      <c r="A429" s="7" t="s">
        <v>1307</v>
      </c>
      <c r="B429" s="6" t="s">
        <v>3465</v>
      </c>
      <c r="C429" s="1">
        <v>44</v>
      </c>
      <c r="D429" s="1" t="s">
        <v>38</v>
      </c>
      <c r="E429" s="1" t="s">
        <v>1308</v>
      </c>
      <c r="F429" s="1" t="s">
        <v>1309</v>
      </c>
      <c r="G429" s="1" t="s">
        <v>22</v>
      </c>
      <c r="H429" s="1" t="s">
        <v>16</v>
      </c>
      <c r="I429" s="1" t="s">
        <v>2957</v>
      </c>
      <c r="J429" s="30" t="s">
        <v>17</v>
      </c>
    </row>
    <row r="430" spans="1:10" x14ac:dyDescent="0.3">
      <c r="A430" s="7" t="s">
        <v>1310</v>
      </c>
      <c r="B430" s="6" t="s">
        <v>3466</v>
      </c>
      <c r="C430" s="1">
        <v>25</v>
      </c>
      <c r="D430" s="1" t="s">
        <v>38</v>
      </c>
      <c r="E430" s="1" t="s">
        <v>1311</v>
      </c>
      <c r="F430" s="1" t="s">
        <v>1312</v>
      </c>
      <c r="G430" s="1" t="s">
        <v>15</v>
      </c>
      <c r="H430" s="1" t="s">
        <v>16</v>
      </c>
      <c r="I430" s="1" t="s">
        <v>2958</v>
      </c>
      <c r="J430" s="30" t="s">
        <v>17</v>
      </c>
    </row>
    <row r="431" spans="1:10" x14ac:dyDescent="0.3">
      <c r="A431" s="7" t="s">
        <v>1313</v>
      </c>
      <c r="B431" s="6" t="s">
        <v>3467</v>
      </c>
      <c r="C431" s="1">
        <v>58</v>
      </c>
      <c r="D431" s="1" t="s">
        <v>38</v>
      </c>
      <c r="E431" s="1" t="s">
        <v>1314</v>
      </c>
      <c r="F431" s="1" t="s">
        <v>1315</v>
      </c>
      <c r="G431" s="1" t="s">
        <v>79</v>
      </c>
      <c r="H431" s="1" t="s">
        <v>23</v>
      </c>
      <c r="I431" s="1" t="s">
        <v>2959</v>
      </c>
      <c r="J431" s="30" t="s">
        <v>17</v>
      </c>
    </row>
    <row r="432" spans="1:10" x14ac:dyDescent="0.3">
      <c r="A432" s="7" t="s">
        <v>1316</v>
      </c>
      <c r="B432" s="6" t="s">
        <v>3468</v>
      </c>
      <c r="C432" s="1">
        <v>48</v>
      </c>
      <c r="D432" s="1" t="s">
        <v>38</v>
      </c>
      <c r="E432" s="1" t="s">
        <v>1317</v>
      </c>
      <c r="F432" s="1" t="s">
        <v>1318</v>
      </c>
      <c r="G432" s="1" t="s">
        <v>15</v>
      </c>
      <c r="H432" s="1" t="s">
        <v>23</v>
      </c>
      <c r="I432" s="1" t="s">
        <v>2960</v>
      </c>
      <c r="J432" s="30" t="s">
        <v>36</v>
      </c>
    </row>
    <row r="433" spans="1:10" x14ac:dyDescent="0.3">
      <c r="A433" s="7" t="s">
        <v>1319</v>
      </c>
      <c r="B433" s="6" t="s">
        <v>3469</v>
      </c>
      <c r="C433" s="1">
        <v>18</v>
      </c>
      <c r="D433" s="1" t="s">
        <v>38</v>
      </c>
      <c r="E433" s="1" t="s">
        <v>1320</v>
      </c>
      <c r="F433" s="1" t="s">
        <v>1321</v>
      </c>
      <c r="G433" s="1" t="s">
        <v>79</v>
      </c>
      <c r="H433" s="1" t="s">
        <v>16</v>
      </c>
      <c r="I433" s="1" t="s">
        <v>2961</v>
      </c>
      <c r="J433" s="30" t="s">
        <v>17</v>
      </c>
    </row>
    <row r="434" spans="1:10" x14ac:dyDescent="0.3">
      <c r="A434" s="7" t="s">
        <v>1322</v>
      </c>
      <c r="B434" s="6" t="s">
        <v>3470</v>
      </c>
      <c r="C434" s="1">
        <v>34</v>
      </c>
      <c r="D434" s="1" t="s">
        <v>12</v>
      </c>
      <c r="E434" s="1" t="s">
        <v>1323</v>
      </c>
      <c r="F434" s="1" t="s">
        <v>1324</v>
      </c>
      <c r="G434" s="1" t="s">
        <v>35</v>
      </c>
      <c r="H434" s="1" t="s">
        <v>16</v>
      </c>
      <c r="I434" s="1" t="s">
        <v>2962</v>
      </c>
      <c r="J434" s="30" t="s">
        <v>17</v>
      </c>
    </row>
    <row r="435" spans="1:10" x14ac:dyDescent="0.3">
      <c r="A435" s="7" t="s">
        <v>1325</v>
      </c>
      <c r="B435" s="6" t="s">
        <v>3471</v>
      </c>
      <c r="C435" s="1">
        <v>45</v>
      </c>
      <c r="D435" s="1" t="s">
        <v>38</v>
      </c>
      <c r="E435" s="1" t="s">
        <v>1326</v>
      </c>
      <c r="F435" s="1" t="s">
        <v>1327</v>
      </c>
      <c r="G435" s="1" t="s">
        <v>47</v>
      </c>
      <c r="H435" s="1" t="s">
        <v>16</v>
      </c>
      <c r="I435" s="1" t="s">
        <v>2963</v>
      </c>
      <c r="J435" s="30" t="s">
        <v>36</v>
      </c>
    </row>
    <row r="436" spans="1:10" x14ac:dyDescent="0.3">
      <c r="A436" s="7" t="s">
        <v>1328</v>
      </c>
      <c r="B436" s="6" t="s">
        <v>3472</v>
      </c>
      <c r="C436" s="1">
        <v>33</v>
      </c>
      <c r="D436" s="1" t="s">
        <v>38</v>
      </c>
      <c r="E436" s="1" t="s">
        <v>1329</v>
      </c>
      <c r="F436" s="1" t="s">
        <v>1330</v>
      </c>
      <c r="G436" s="1" t="s">
        <v>79</v>
      </c>
      <c r="H436" s="1" t="s">
        <v>23</v>
      </c>
      <c r="I436" s="1" t="s">
        <v>2964</v>
      </c>
      <c r="J436" s="30" t="s">
        <v>27</v>
      </c>
    </row>
    <row r="437" spans="1:10" x14ac:dyDescent="0.3">
      <c r="A437" s="7" t="s">
        <v>1331</v>
      </c>
      <c r="B437" s="6" t="s">
        <v>3473</v>
      </c>
      <c r="C437" s="1">
        <v>58</v>
      </c>
      <c r="D437" s="1" t="s">
        <v>38</v>
      </c>
      <c r="E437" s="1" t="s">
        <v>1332</v>
      </c>
      <c r="F437" s="1" t="s">
        <v>1333</v>
      </c>
      <c r="G437" s="1" t="s">
        <v>15</v>
      </c>
      <c r="H437" s="1" t="s">
        <v>16</v>
      </c>
      <c r="I437" s="1" t="s">
        <v>2965</v>
      </c>
      <c r="J437" s="30" t="s">
        <v>17</v>
      </c>
    </row>
    <row r="438" spans="1:10" x14ac:dyDescent="0.3">
      <c r="A438" s="7" t="s">
        <v>1334</v>
      </c>
      <c r="B438" s="6" t="s">
        <v>3474</v>
      </c>
      <c r="C438" s="1">
        <v>53</v>
      </c>
      <c r="D438" s="1" t="s">
        <v>12</v>
      </c>
      <c r="E438" s="1" t="s">
        <v>1335</v>
      </c>
      <c r="F438" s="1" t="s">
        <v>1336</v>
      </c>
      <c r="G438" s="1" t="s">
        <v>47</v>
      </c>
      <c r="H438" s="1" t="s">
        <v>23</v>
      </c>
      <c r="I438" s="1" t="s">
        <v>2966</v>
      </c>
      <c r="J438" s="30" t="s">
        <v>27</v>
      </c>
    </row>
    <row r="439" spans="1:10" x14ac:dyDescent="0.3">
      <c r="A439" s="7" t="s">
        <v>1337</v>
      </c>
      <c r="B439" s="6" t="s">
        <v>3475</v>
      </c>
      <c r="C439" s="1">
        <v>55</v>
      </c>
      <c r="D439" s="1" t="s">
        <v>38</v>
      </c>
      <c r="E439" s="1" t="s">
        <v>1338</v>
      </c>
      <c r="F439" s="1" t="s">
        <v>1339</v>
      </c>
      <c r="G439" s="1" t="s">
        <v>15</v>
      </c>
      <c r="H439" s="1" t="s">
        <v>23</v>
      </c>
      <c r="I439" s="1" t="s">
        <v>2967</v>
      </c>
      <c r="J439" s="30" t="s">
        <v>27</v>
      </c>
    </row>
    <row r="440" spans="1:10" x14ac:dyDescent="0.3">
      <c r="A440" s="7" t="s">
        <v>1340</v>
      </c>
      <c r="B440" s="6" t="s">
        <v>3476</v>
      </c>
      <c r="C440" s="1">
        <v>33</v>
      </c>
      <c r="D440" s="1" t="s">
        <v>12</v>
      </c>
      <c r="E440" s="1" t="s">
        <v>1341</v>
      </c>
      <c r="F440" s="1" t="s">
        <v>1342</v>
      </c>
      <c r="G440" s="1" t="s">
        <v>47</v>
      </c>
      <c r="H440" s="1" t="s">
        <v>23</v>
      </c>
      <c r="I440" s="1" t="s">
        <v>2968</v>
      </c>
      <c r="J440" s="30" t="s">
        <v>36</v>
      </c>
    </row>
    <row r="441" spans="1:10" x14ac:dyDescent="0.3">
      <c r="A441" s="7" t="s">
        <v>1343</v>
      </c>
      <c r="B441" s="6" t="s">
        <v>3477</v>
      </c>
      <c r="C441" s="1">
        <v>43</v>
      </c>
      <c r="D441" s="1" t="s">
        <v>12</v>
      </c>
      <c r="E441" s="1" t="s">
        <v>1344</v>
      </c>
      <c r="F441" s="1" t="s">
        <v>1345</v>
      </c>
      <c r="G441" s="1" t="s">
        <v>47</v>
      </c>
      <c r="H441" s="1" t="s">
        <v>16</v>
      </c>
      <c r="I441" s="1" t="s">
        <v>2969</v>
      </c>
      <c r="J441" s="30" t="s">
        <v>36</v>
      </c>
    </row>
    <row r="442" spans="1:10" x14ac:dyDescent="0.3">
      <c r="A442" s="7" t="s">
        <v>1346</v>
      </c>
      <c r="B442" s="6" t="s">
        <v>3478</v>
      </c>
      <c r="C442" s="1">
        <v>24</v>
      </c>
      <c r="D442" s="1" t="s">
        <v>38</v>
      </c>
      <c r="E442" s="1" t="s">
        <v>1347</v>
      </c>
      <c r="F442" s="1" t="s">
        <v>1348</v>
      </c>
      <c r="G442" s="1" t="s">
        <v>31</v>
      </c>
      <c r="H442" s="1" t="s">
        <v>16</v>
      </c>
      <c r="I442" s="1" t="s">
        <v>2970</v>
      </c>
      <c r="J442" s="30" t="s">
        <v>27</v>
      </c>
    </row>
    <row r="443" spans="1:10" x14ac:dyDescent="0.3">
      <c r="A443" s="7" t="s">
        <v>1349</v>
      </c>
      <c r="B443" s="6" t="s">
        <v>3479</v>
      </c>
      <c r="C443" s="1">
        <v>25</v>
      </c>
      <c r="D443" s="1" t="s">
        <v>12</v>
      </c>
      <c r="E443" s="1" t="s">
        <v>1350</v>
      </c>
      <c r="F443" s="1" t="s">
        <v>1351</v>
      </c>
      <c r="G443" s="1" t="s">
        <v>47</v>
      </c>
      <c r="H443" s="1" t="s">
        <v>16</v>
      </c>
      <c r="I443" s="1" t="s">
        <v>2971</v>
      </c>
      <c r="J443" s="30" t="s">
        <v>17</v>
      </c>
    </row>
    <row r="444" spans="1:10" x14ac:dyDescent="0.3">
      <c r="A444" s="7" t="s">
        <v>1352</v>
      </c>
      <c r="B444" s="6" t="s">
        <v>3480</v>
      </c>
      <c r="C444" s="1">
        <v>61</v>
      </c>
      <c r="D444" s="1" t="s">
        <v>12</v>
      </c>
      <c r="E444" s="1" t="s">
        <v>1353</v>
      </c>
      <c r="F444" s="1" t="s">
        <v>1354</v>
      </c>
      <c r="G444" s="1" t="s">
        <v>47</v>
      </c>
      <c r="H444" s="1" t="s">
        <v>16</v>
      </c>
      <c r="I444" s="1" t="s">
        <v>2972</v>
      </c>
      <c r="J444" s="30" t="s">
        <v>17</v>
      </c>
    </row>
    <row r="445" spans="1:10" x14ac:dyDescent="0.3">
      <c r="A445" s="7" t="s">
        <v>1355</v>
      </c>
      <c r="B445" s="6" t="s">
        <v>3481</v>
      </c>
      <c r="C445" s="1">
        <v>32</v>
      </c>
      <c r="D445" s="1" t="s">
        <v>38</v>
      </c>
      <c r="E445" s="1" t="s">
        <v>1356</v>
      </c>
      <c r="F445" s="1" t="s">
        <v>1357</v>
      </c>
      <c r="G445" s="1" t="s">
        <v>35</v>
      </c>
      <c r="H445" s="1" t="s">
        <v>23</v>
      </c>
      <c r="I445" s="1" t="s">
        <v>2973</v>
      </c>
      <c r="J445" s="30" t="s">
        <v>27</v>
      </c>
    </row>
    <row r="446" spans="1:10" x14ac:dyDescent="0.3">
      <c r="A446" s="7" t="s">
        <v>1358</v>
      </c>
      <c r="B446" s="6" t="s">
        <v>3482</v>
      </c>
      <c r="C446" s="1">
        <v>65</v>
      </c>
      <c r="D446" s="1" t="s">
        <v>38</v>
      </c>
      <c r="E446" s="1" t="s">
        <v>1359</v>
      </c>
      <c r="F446" s="1" t="s">
        <v>1360</v>
      </c>
      <c r="G446" s="1" t="s">
        <v>22</v>
      </c>
      <c r="H446" s="1" t="s">
        <v>23</v>
      </c>
      <c r="I446" s="1" t="s">
        <v>2974</v>
      </c>
      <c r="J446" s="30" t="s">
        <v>27</v>
      </c>
    </row>
    <row r="447" spans="1:10" x14ac:dyDescent="0.3">
      <c r="A447" s="7" t="s">
        <v>1361</v>
      </c>
      <c r="B447" s="6" t="s">
        <v>3483</v>
      </c>
      <c r="C447" s="1">
        <v>22</v>
      </c>
      <c r="D447" s="1" t="s">
        <v>38</v>
      </c>
      <c r="E447" s="1" t="s">
        <v>1362</v>
      </c>
      <c r="F447" s="1" t="s">
        <v>1363</v>
      </c>
      <c r="G447" s="1" t="s">
        <v>47</v>
      </c>
      <c r="H447" s="1" t="s">
        <v>16</v>
      </c>
      <c r="I447" s="1" t="s">
        <v>2975</v>
      </c>
      <c r="J447" s="30" t="s">
        <v>36</v>
      </c>
    </row>
    <row r="448" spans="1:10" x14ac:dyDescent="0.3">
      <c r="A448" s="7" t="s">
        <v>1364</v>
      </c>
      <c r="B448" s="6" t="s">
        <v>3484</v>
      </c>
      <c r="C448" s="1">
        <v>37</v>
      </c>
      <c r="D448" s="1" t="s">
        <v>38</v>
      </c>
      <c r="E448" s="1" t="s">
        <v>1365</v>
      </c>
      <c r="F448" s="1" t="s">
        <v>1366</v>
      </c>
      <c r="G448" s="1" t="s">
        <v>22</v>
      </c>
      <c r="H448" s="1" t="s">
        <v>23</v>
      </c>
      <c r="I448" s="1" t="s">
        <v>2976</v>
      </c>
      <c r="J448" s="30" t="s">
        <v>36</v>
      </c>
    </row>
    <row r="449" spans="1:10" x14ac:dyDescent="0.3">
      <c r="A449" s="7" t="s">
        <v>1367</v>
      </c>
      <c r="B449" s="6" t="s">
        <v>3485</v>
      </c>
      <c r="C449" s="1">
        <v>53</v>
      </c>
      <c r="D449" s="1" t="s">
        <v>12</v>
      </c>
      <c r="E449" s="1" t="s">
        <v>1368</v>
      </c>
      <c r="F449" s="1" t="s">
        <v>1369</v>
      </c>
      <c r="G449" s="1" t="s">
        <v>79</v>
      </c>
      <c r="H449" s="1" t="s">
        <v>23</v>
      </c>
      <c r="I449" s="1" t="s">
        <v>2977</v>
      </c>
      <c r="J449" s="30" t="s">
        <v>17</v>
      </c>
    </row>
    <row r="450" spans="1:10" x14ac:dyDescent="0.3">
      <c r="A450" s="7" t="s">
        <v>1370</v>
      </c>
      <c r="B450" s="6" t="s">
        <v>3486</v>
      </c>
      <c r="C450" s="1">
        <v>27</v>
      </c>
      <c r="D450" s="1" t="s">
        <v>38</v>
      </c>
      <c r="E450" s="1" t="s">
        <v>1371</v>
      </c>
      <c r="F450" s="1" t="s">
        <v>1372</v>
      </c>
      <c r="G450" s="1" t="s">
        <v>57</v>
      </c>
      <c r="H450" s="1" t="s">
        <v>16</v>
      </c>
      <c r="I450" s="1" t="s">
        <v>2978</v>
      </c>
      <c r="J450" s="30" t="s">
        <v>17</v>
      </c>
    </row>
    <row r="451" spans="1:10" x14ac:dyDescent="0.3">
      <c r="A451" s="7" t="s">
        <v>1373</v>
      </c>
      <c r="B451" s="6" t="s">
        <v>3487</v>
      </c>
      <c r="C451" s="1">
        <v>55</v>
      </c>
      <c r="D451" s="1" t="s">
        <v>38</v>
      </c>
      <c r="E451" s="1" t="s">
        <v>1374</v>
      </c>
      <c r="F451" s="1" t="s">
        <v>1375</v>
      </c>
      <c r="G451" s="1" t="s">
        <v>31</v>
      </c>
      <c r="H451" s="1" t="s">
        <v>23</v>
      </c>
      <c r="I451" s="1" t="s">
        <v>2979</v>
      </c>
      <c r="J451" s="30" t="s">
        <v>17</v>
      </c>
    </row>
    <row r="452" spans="1:10" x14ac:dyDescent="0.3">
      <c r="A452" s="7" t="s">
        <v>1376</v>
      </c>
      <c r="B452" s="6" t="s">
        <v>3488</v>
      </c>
      <c r="C452" s="1">
        <v>25</v>
      </c>
      <c r="D452" s="1" t="s">
        <v>12</v>
      </c>
      <c r="E452" s="1" t="s">
        <v>1377</v>
      </c>
      <c r="F452" s="1" t="s">
        <v>1378</v>
      </c>
      <c r="G452" s="1" t="s">
        <v>79</v>
      </c>
      <c r="H452" s="1" t="s">
        <v>16</v>
      </c>
      <c r="I452" s="1" t="s">
        <v>2980</v>
      </c>
      <c r="J452" s="30" t="s">
        <v>17</v>
      </c>
    </row>
    <row r="453" spans="1:10" x14ac:dyDescent="0.3">
      <c r="A453" s="7" t="s">
        <v>1379</v>
      </c>
      <c r="B453" s="6" t="s">
        <v>3489</v>
      </c>
      <c r="C453" s="1">
        <v>57</v>
      </c>
      <c r="D453" s="1" t="s">
        <v>12</v>
      </c>
      <c r="E453" s="1" t="s">
        <v>1380</v>
      </c>
      <c r="F453" s="1" t="s">
        <v>1381</v>
      </c>
      <c r="G453" s="1" t="s">
        <v>57</v>
      </c>
      <c r="H453" s="1" t="s">
        <v>23</v>
      </c>
      <c r="I453" s="1" t="s">
        <v>2981</v>
      </c>
      <c r="J453" s="30" t="s">
        <v>36</v>
      </c>
    </row>
    <row r="454" spans="1:10" x14ac:dyDescent="0.3">
      <c r="A454" s="7" t="s">
        <v>1382</v>
      </c>
      <c r="B454" s="6" t="s">
        <v>3490</v>
      </c>
      <c r="C454" s="1">
        <v>45</v>
      </c>
      <c r="D454" s="1" t="s">
        <v>12</v>
      </c>
      <c r="E454" s="1" t="s">
        <v>1383</v>
      </c>
      <c r="F454" s="1" t="s">
        <v>1384</v>
      </c>
      <c r="G454" s="1" t="s">
        <v>47</v>
      </c>
      <c r="H454" s="1" t="s">
        <v>23</v>
      </c>
      <c r="I454" s="1" t="s">
        <v>2982</v>
      </c>
      <c r="J454" s="30" t="s">
        <v>36</v>
      </c>
    </row>
    <row r="455" spans="1:10" x14ac:dyDescent="0.3">
      <c r="A455" s="7" t="s">
        <v>1385</v>
      </c>
      <c r="B455" s="6" t="s">
        <v>3491</v>
      </c>
      <c r="C455" s="1">
        <v>24</v>
      </c>
      <c r="D455" s="1" t="s">
        <v>12</v>
      </c>
      <c r="E455" s="1" t="s">
        <v>1386</v>
      </c>
      <c r="F455" s="1" t="s">
        <v>1387</v>
      </c>
      <c r="G455" s="1" t="s">
        <v>47</v>
      </c>
      <c r="H455" s="1" t="s">
        <v>23</v>
      </c>
      <c r="I455" s="1" t="s">
        <v>2983</v>
      </c>
      <c r="J455" s="30" t="s">
        <v>27</v>
      </c>
    </row>
    <row r="456" spans="1:10" x14ac:dyDescent="0.3">
      <c r="A456" s="7" t="s">
        <v>1388</v>
      </c>
      <c r="B456" s="6" t="s">
        <v>3492</v>
      </c>
      <c r="C456" s="1">
        <v>49</v>
      </c>
      <c r="D456" s="1" t="s">
        <v>38</v>
      </c>
      <c r="E456" s="1" t="s">
        <v>1389</v>
      </c>
      <c r="F456" s="1" t="s">
        <v>1390</v>
      </c>
      <c r="G456" s="1" t="s">
        <v>35</v>
      </c>
      <c r="H456" s="1" t="s">
        <v>23</v>
      </c>
      <c r="I456" s="1" t="s">
        <v>2984</v>
      </c>
      <c r="J456" s="30" t="s">
        <v>17</v>
      </c>
    </row>
    <row r="457" spans="1:10" x14ac:dyDescent="0.3">
      <c r="A457" s="7" t="s">
        <v>1391</v>
      </c>
      <c r="B457" s="6" t="s">
        <v>3493</v>
      </c>
      <c r="C457" s="1">
        <v>36</v>
      </c>
      <c r="D457" s="1" t="s">
        <v>12</v>
      </c>
      <c r="E457" s="1" t="s">
        <v>1392</v>
      </c>
      <c r="F457" s="1" t="s">
        <v>1393</v>
      </c>
      <c r="G457" s="1" t="s">
        <v>47</v>
      </c>
      <c r="H457" s="1" t="s">
        <v>16</v>
      </c>
      <c r="I457" s="1" t="s">
        <v>2985</v>
      </c>
      <c r="J457" s="30" t="s">
        <v>27</v>
      </c>
    </row>
    <row r="458" spans="1:10" x14ac:dyDescent="0.3">
      <c r="A458" s="7" t="s">
        <v>1394</v>
      </c>
      <c r="B458" s="6" t="s">
        <v>3494</v>
      </c>
      <c r="C458" s="1">
        <v>41</v>
      </c>
      <c r="D458" s="1" t="s">
        <v>38</v>
      </c>
      <c r="E458" s="1" t="s">
        <v>1395</v>
      </c>
      <c r="F458" s="1" t="s">
        <v>1396</v>
      </c>
      <c r="G458" s="1" t="s">
        <v>57</v>
      </c>
      <c r="H458" s="1" t="s">
        <v>16</v>
      </c>
      <c r="I458" s="1" t="s">
        <v>2986</v>
      </c>
      <c r="J458" s="30" t="s">
        <v>17</v>
      </c>
    </row>
    <row r="459" spans="1:10" x14ac:dyDescent="0.3">
      <c r="A459" s="7" t="s">
        <v>1397</v>
      </c>
      <c r="B459" s="6" t="s">
        <v>3495</v>
      </c>
      <c r="C459" s="1">
        <v>51</v>
      </c>
      <c r="D459" s="1" t="s">
        <v>38</v>
      </c>
      <c r="E459" s="1" t="s">
        <v>1398</v>
      </c>
      <c r="F459" s="1" t="s">
        <v>1399</v>
      </c>
      <c r="G459" s="1" t="s">
        <v>79</v>
      </c>
      <c r="H459" s="1" t="s">
        <v>23</v>
      </c>
      <c r="I459" s="1" t="s">
        <v>2987</v>
      </c>
      <c r="J459" s="30" t="s">
        <v>17</v>
      </c>
    </row>
    <row r="460" spans="1:10" x14ac:dyDescent="0.3">
      <c r="A460" s="7" t="s">
        <v>1400</v>
      </c>
      <c r="B460" s="6" t="s">
        <v>3496</v>
      </c>
      <c r="C460" s="1">
        <v>42</v>
      </c>
      <c r="D460" s="1" t="s">
        <v>38</v>
      </c>
      <c r="E460" s="1" t="s">
        <v>1401</v>
      </c>
      <c r="F460" s="1" t="s">
        <v>1402</v>
      </c>
      <c r="G460" s="1" t="s">
        <v>57</v>
      </c>
      <c r="H460" s="1" t="s">
        <v>16</v>
      </c>
      <c r="I460" s="1" t="s">
        <v>2988</v>
      </c>
      <c r="J460" s="30" t="s">
        <v>17</v>
      </c>
    </row>
    <row r="461" spans="1:10" x14ac:dyDescent="0.3">
      <c r="A461" s="7" t="s">
        <v>1403</v>
      </c>
      <c r="B461" s="6" t="s">
        <v>3497</v>
      </c>
      <c r="C461" s="1">
        <v>42</v>
      </c>
      <c r="D461" s="1" t="s">
        <v>38</v>
      </c>
      <c r="E461" s="1" t="s">
        <v>1404</v>
      </c>
      <c r="F461" s="1" t="s">
        <v>1405</v>
      </c>
      <c r="G461" s="1" t="s">
        <v>31</v>
      </c>
      <c r="H461" s="1" t="s">
        <v>23</v>
      </c>
      <c r="I461" s="1" t="s">
        <v>2989</v>
      </c>
      <c r="J461" s="30" t="s">
        <v>17</v>
      </c>
    </row>
    <row r="462" spans="1:10" x14ac:dyDescent="0.3">
      <c r="A462" s="7" t="s">
        <v>1406</v>
      </c>
      <c r="B462" s="6" t="s">
        <v>3498</v>
      </c>
      <c r="C462" s="1">
        <v>22</v>
      </c>
      <c r="D462" s="1" t="s">
        <v>12</v>
      </c>
      <c r="E462" s="1" t="s">
        <v>1407</v>
      </c>
      <c r="F462" s="1" t="s">
        <v>1408</v>
      </c>
      <c r="G462" s="1" t="s">
        <v>22</v>
      </c>
      <c r="H462" s="1" t="s">
        <v>16</v>
      </c>
      <c r="I462" s="1" t="s">
        <v>2990</v>
      </c>
      <c r="J462" s="30" t="s">
        <v>17</v>
      </c>
    </row>
    <row r="463" spans="1:10" x14ac:dyDescent="0.3">
      <c r="A463" s="7" t="s">
        <v>1409</v>
      </c>
      <c r="B463" s="6" t="s">
        <v>3499</v>
      </c>
      <c r="C463" s="1">
        <v>46</v>
      </c>
      <c r="D463" s="1" t="s">
        <v>12</v>
      </c>
      <c r="E463" s="1" t="s">
        <v>1410</v>
      </c>
      <c r="F463" s="1" t="s">
        <v>1411</v>
      </c>
      <c r="G463" s="1" t="s">
        <v>31</v>
      </c>
      <c r="H463" s="1" t="s">
        <v>16</v>
      </c>
      <c r="I463" s="1" t="s">
        <v>2991</v>
      </c>
      <c r="J463" s="30" t="s">
        <v>27</v>
      </c>
    </row>
    <row r="464" spans="1:10" x14ac:dyDescent="0.3">
      <c r="A464" s="7" t="s">
        <v>1412</v>
      </c>
      <c r="B464" s="6" t="s">
        <v>3500</v>
      </c>
      <c r="C464" s="1">
        <v>47</v>
      </c>
      <c r="D464" s="1" t="s">
        <v>12</v>
      </c>
      <c r="E464" s="1" t="s">
        <v>1413</v>
      </c>
      <c r="F464" s="1" t="s">
        <v>1414</v>
      </c>
      <c r="G464" s="1" t="s">
        <v>47</v>
      </c>
      <c r="H464" s="1" t="s">
        <v>23</v>
      </c>
      <c r="I464" s="1" t="s">
        <v>2992</v>
      </c>
      <c r="J464" s="30" t="s">
        <v>27</v>
      </c>
    </row>
    <row r="465" spans="1:10" x14ac:dyDescent="0.3">
      <c r="A465" s="7" t="s">
        <v>1415</v>
      </c>
      <c r="B465" s="6" t="s">
        <v>3501</v>
      </c>
      <c r="C465" s="1">
        <v>34</v>
      </c>
      <c r="D465" s="1" t="s">
        <v>38</v>
      </c>
      <c r="E465" s="1" t="s">
        <v>1416</v>
      </c>
      <c r="F465" s="1" t="s">
        <v>1417</v>
      </c>
      <c r="G465" s="1" t="s">
        <v>79</v>
      </c>
      <c r="H465" s="1" t="s">
        <v>23</v>
      </c>
      <c r="I465" s="1" t="s">
        <v>2993</v>
      </c>
      <c r="J465" s="30" t="s">
        <v>17</v>
      </c>
    </row>
    <row r="466" spans="1:10" x14ac:dyDescent="0.3">
      <c r="A466" s="7" t="s">
        <v>1418</v>
      </c>
      <c r="B466" s="6" t="s">
        <v>3502</v>
      </c>
      <c r="C466" s="1">
        <v>27</v>
      </c>
      <c r="D466" s="1" t="s">
        <v>38</v>
      </c>
      <c r="E466" s="1" t="s">
        <v>1419</v>
      </c>
      <c r="F466" s="1" t="s">
        <v>1420</v>
      </c>
      <c r="G466" s="1" t="s">
        <v>35</v>
      </c>
      <c r="H466" s="1" t="s">
        <v>23</v>
      </c>
      <c r="I466" s="1" t="s">
        <v>2994</v>
      </c>
      <c r="J466" s="30" t="s">
        <v>17</v>
      </c>
    </row>
    <row r="467" spans="1:10" x14ac:dyDescent="0.3">
      <c r="A467" s="7" t="s">
        <v>1421</v>
      </c>
      <c r="B467" s="6" t="s">
        <v>3503</v>
      </c>
      <c r="C467" s="1">
        <v>38</v>
      </c>
      <c r="D467" s="1" t="s">
        <v>38</v>
      </c>
      <c r="E467" s="1" t="s">
        <v>1422</v>
      </c>
      <c r="F467" s="1" t="s">
        <v>1423</v>
      </c>
      <c r="G467" s="1" t="s">
        <v>35</v>
      </c>
      <c r="H467" s="1" t="s">
        <v>16</v>
      </c>
      <c r="I467" s="1" t="s">
        <v>2995</v>
      </c>
      <c r="J467" s="30" t="s">
        <v>27</v>
      </c>
    </row>
    <row r="468" spans="1:10" x14ac:dyDescent="0.3">
      <c r="A468" s="7" t="s">
        <v>1424</v>
      </c>
      <c r="B468" s="6" t="s">
        <v>3504</v>
      </c>
      <c r="C468" s="1">
        <v>58</v>
      </c>
      <c r="D468" s="1" t="s">
        <v>12</v>
      </c>
      <c r="E468" s="1" t="s">
        <v>1425</v>
      </c>
      <c r="F468" s="1" t="s">
        <v>1426</v>
      </c>
      <c r="G468" s="1" t="s">
        <v>35</v>
      </c>
      <c r="H468" s="1" t="s">
        <v>23</v>
      </c>
      <c r="I468" s="1" t="s">
        <v>2996</v>
      </c>
      <c r="J468" s="30" t="s">
        <v>36</v>
      </c>
    </row>
    <row r="469" spans="1:10" x14ac:dyDescent="0.3">
      <c r="A469" s="7" t="s">
        <v>1427</v>
      </c>
      <c r="B469" s="6" t="s">
        <v>3505</v>
      </c>
      <c r="C469" s="1">
        <v>45</v>
      </c>
      <c r="D469" s="1" t="s">
        <v>38</v>
      </c>
      <c r="E469" s="1" t="s">
        <v>1428</v>
      </c>
      <c r="F469" s="1" t="s">
        <v>1429</v>
      </c>
      <c r="G469" s="1" t="s">
        <v>47</v>
      </c>
      <c r="H469" s="1" t="s">
        <v>16</v>
      </c>
      <c r="I469" s="1" t="s">
        <v>2997</v>
      </c>
      <c r="J469" s="30" t="s">
        <v>17</v>
      </c>
    </row>
    <row r="470" spans="1:10" x14ac:dyDescent="0.3">
      <c r="A470" s="7" t="s">
        <v>1430</v>
      </c>
      <c r="B470" s="6" t="s">
        <v>3506</v>
      </c>
      <c r="C470" s="1">
        <v>54</v>
      </c>
      <c r="D470" s="1" t="s">
        <v>12</v>
      </c>
      <c r="E470" s="1" t="s">
        <v>1431</v>
      </c>
      <c r="F470" s="1" t="s">
        <v>1432</v>
      </c>
      <c r="G470" s="1" t="s">
        <v>22</v>
      </c>
      <c r="H470" s="1" t="s">
        <v>23</v>
      </c>
      <c r="I470" s="1" t="s">
        <v>2998</v>
      </c>
      <c r="J470" s="30" t="s">
        <v>17</v>
      </c>
    </row>
    <row r="471" spans="1:10" x14ac:dyDescent="0.3">
      <c r="A471" s="7" t="s">
        <v>1433</v>
      </c>
      <c r="B471" s="6" t="s">
        <v>3507</v>
      </c>
      <c r="C471" s="1">
        <v>23</v>
      </c>
      <c r="D471" s="1" t="s">
        <v>12</v>
      </c>
      <c r="E471" s="1" t="s">
        <v>1434</v>
      </c>
      <c r="F471" s="1" t="s">
        <v>1435</v>
      </c>
      <c r="G471" s="1" t="s">
        <v>47</v>
      </c>
      <c r="H471" s="1" t="s">
        <v>23</v>
      </c>
      <c r="I471" s="1" t="s">
        <v>2999</v>
      </c>
      <c r="J471" s="30" t="s">
        <v>17</v>
      </c>
    </row>
    <row r="472" spans="1:10" x14ac:dyDescent="0.3">
      <c r="A472" s="7" t="s">
        <v>1436</v>
      </c>
      <c r="B472" s="6" t="s">
        <v>3508</v>
      </c>
      <c r="C472" s="1">
        <v>42</v>
      </c>
      <c r="D472" s="1" t="s">
        <v>12</v>
      </c>
      <c r="E472" s="1" t="s">
        <v>1437</v>
      </c>
      <c r="F472" s="1" t="s">
        <v>1438</v>
      </c>
      <c r="G472" s="1" t="s">
        <v>22</v>
      </c>
      <c r="H472" s="1" t="s">
        <v>16</v>
      </c>
      <c r="I472" s="1" t="s">
        <v>3000</v>
      </c>
      <c r="J472" s="30" t="s">
        <v>17</v>
      </c>
    </row>
    <row r="473" spans="1:10" x14ac:dyDescent="0.3">
      <c r="A473" s="7" t="s">
        <v>1439</v>
      </c>
      <c r="B473" s="6" t="s">
        <v>3509</v>
      </c>
      <c r="C473" s="1">
        <v>23</v>
      </c>
      <c r="D473" s="1" t="s">
        <v>38</v>
      </c>
      <c r="E473" s="1" t="s">
        <v>1440</v>
      </c>
      <c r="F473" s="1" t="s">
        <v>1441</v>
      </c>
      <c r="G473" s="1" t="s">
        <v>15</v>
      </c>
      <c r="H473" s="1" t="s">
        <v>23</v>
      </c>
      <c r="I473" s="1" t="s">
        <v>3001</v>
      </c>
      <c r="J473" s="30" t="s">
        <v>17</v>
      </c>
    </row>
    <row r="474" spans="1:10" x14ac:dyDescent="0.3">
      <c r="A474" s="7" t="s">
        <v>1442</v>
      </c>
      <c r="B474" s="6" t="s">
        <v>3510</v>
      </c>
      <c r="C474" s="1">
        <v>51</v>
      </c>
      <c r="D474" s="1" t="s">
        <v>12</v>
      </c>
      <c r="E474" s="1" t="s">
        <v>1443</v>
      </c>
      <c r="F474" s="1" t="s">
        <v>1444</v>
      </c>
      <c r="G474" s="1" t="s">
        <v>31</v>
      </c>
      <c r="H474" s="1" t="s">
        <v>23</v>
      </c>
      <c r="I474" s="1" t="s">
        <v>3002</v>
      </c>
      <c r="J474" s="30" t="s">
        <v>27</v>
      </c>
    </row>
    <row r="475" spans="1:10" x14ac:dyDescent="0.3">
      <c r="A475" s="7" t="s">
        <v>1445</v>
      </c>
      <c r="B475" s="6" t="s">
        <v>3511</v>
      </c>
      <c r="C475" s="1">
        <v>23</v>
      </c>
      <c r="D475" s="1" t="s">
        <v>38</v>
      </c>
      <c r="E475" s="1" t="s">
        <v>1446</v>
      </c>
      <c r="F475" s="1" t="s">
        <v>1447</v>
      </c>
      <c r="G475" s="1" t="s">
        <v>31</v>
      </c>
      <c r="H475" s="1" t="s">
        <v>16</v>
      </c>
      <c r="I475" s="1" t="s">
        <v>3003</v>
      </c>
      <c r="J475" s="30" t="s">
        <v>17</v>
      </c>
    </row>
    <row r="476" spans="1:10" x14ac:dyDescent="0.3">
      <c r="A476" s="7" t="s">
        <v>1448</v>
      </c>
      <c r="B476" s="6" t="s">
        <v>3512</v>
      </c>
      <c r="C476" s="1">
        <v>20</v>
      </c>
      <c r="D476" s="1" t="s">
        <v>12</v>
      </c>
      <c r="E476" s="1" t="s">
        <v>1449</v>
      </c>
      <c r="F476" s="1" t="s">
        <v>1450</v>
      </c>
      <c r="G476" s="1" t="s">
        <v>79</v>
      </c>
      <c r="H476" s="1" t="s">
        <v>16</v>
      </c>
      <c r="I476" s="1" t="s">
        <v>3004</v>
      </c>
      <c r="J476" s="30" t="s">
        <v>36</v>
      </c>
    </row>
    <row r="477" spans="1:10" x14ac:dyDescent="0.3">
      <c r="A477" s="7" t="s">
        <v>1451</v>
      </c>
      <c r="B477" s="6" t="s">
        <v>3513</v>
      </c>
      <c r="C477" s="1">
        <v>53</v>
      </c>
      <c r="D477" s="1" t="s">
        <v>12</v>
      </c>
      <c r="E477" s="1" t="s">
        <v>1452</v>
      </c>
      <c r="F477" s="1" t="s">
        <v>1453</v>
      </c>
      <c r="G477" s="1" t="s">
        <v>35</v>
      </c>
      <c r="H477" s="1" t="s">
        <v>16</v>
      </c>
      <c r="I477" s="1" t="s">
        <v>3005</v>
      </c>
      <c r="J477" s="30" t="s">
        <v>27</v>
      </c>
    </row>
    <row r="478" spans="1:10" x14ac:dyDescent="0.3">
      <c r="A478" s="7" t="s">
        <v>1454</v>
      </c>
      <c r="B478" s="6" t="s">
        <v>3514</v>
      </c>
      <c r="C478" s="1">
        <v>40</v>
      </c>
      <c r="D478" s="1" t="s">
        <v>38</v>
      </c>
      <c r="E478" s="1" t="s">
        <v>1455</v>
      </c>
      <c r="F478" s="1" t="s">
        <v>1456</v>
      </c>
      <c r="G478" s="1" t="s">
        <v>79</v>
      </c>
      <c r="H478" s="1" t="s">
        <v>23</v>
      </c>
      <c r="I478" s="1" t="s">
        <v>3006</v>
      </c>
      <c r="J478" s="30" t="s">
        <v>27</v>
      </c>
    </row>
    <row r="479" spans="1:10" x14ac:dyDescent="0.3">
      <c r="A479" s="7" t="s">
        <v>1457</v>
      </c>
      <c r="B479" s="6" t="s">
        <v>3515</v>
      </c>
      <c r="C479" s="1">
        <v>33</v>
      </c>
      <c r="D479" s="1" t="s">
        <v>12</v>
      </c>
      <c r="E479" s="1" t="s">
        <v>1458</v>
      </c>
      <c r="F479" s="1" t="s">
        <v>1459</v>
      </c>
      <c r="G479" s="1" t="s">
        <v>35</v>
      </c>
      <c r="H479" s="1" t="s">
        <v>23</v>
      </c>
      <c r="I479" s="1" t="s">
        <v>3007</v>
      </c>
      <c r="J479" s="30" t="s">
        <v>17</v>
      </c>
    </row>
    <row r="480" spans="1:10" x14ac:dyDescent="0.3">
      <c r="A480" s="7" t="s">
        <v>1460</v>
      </c>
      <c r="B480" s="6" t="s">
        <v>3516</v>
      </c>
      <c r="C480" s="1">
        <v>60</v>
      </c>
      <c r="D480" s="1" t="s">
        <v>38</v>
      </c>
      <c r="E480" s="1" t="s">
        <v>1461</v>
      </c>
      <c r="F480" s="1" t="s">
        <v>1462</v>
      </c>
      <c r="G480" s="1" t="s">
        <v>31</v>
      </c>
      <c r="H480" s="1" t="s">
        <v>23</v>
      </c>
      <c r="I480" s="1" t="s">
        <v>3008</v>
      </c>
      <c r="J480" s="30" t="s">
        <v>17</v>
      </c>
    </row>
    <row r="481" spans="1:10" x14ac:dyDescent="0.3">
      <c r="A481" s="7" t="s">
        <v>1463</v>
      </c>
      <c r="B481" s="6" t="s">
        <v>3517</v>
      </c>
      <c r="C481" s="1">
        <v>39</v>
      </c>
      <c r="D481" s="1" t="s">
        <v>38</v>
      </c>
      <c r="E481" s="1" t="s">
        <v>1464</v>
      </c>
      <c r="F481" s="1" t="s">
        <v>1465</v>
      </c>
      <c r="G481" s="1" t="s">
        <v>31</v>
      </c>
      <c r="H481" s="1" t="s">
        <v>23</v>
      </c>
      <c r="I481" s="1" t="s">
        <v>3009</v>
      </c>
      <c r="J481" s="30" t="s">
        <v>36</v>
      </c>
    </row>
    <row r="482" spans="1:10" x14ac:dyDescent="0.3">
      <c r="A482" s="7" t="s">
        <v>1466</v>
      </c>
      <c r="B482" s="6" t="s">
        <v>3518</v>
      </c>
      <c r="C482" s="1">
        <v>30</v>
      </c>
      <c r="D482" s="1" t="s">
        <v>12</v>
      </c>
      <c r="E482" s="1" t="s">
        <v>1467</v>
      </c>
      <c r="F482" s="1" t="s">
        <v>1468</v>
      </c>
      <c r="G482" s="1" t="s">
        <v>22</v>
      </c>
      <c r="H482" s="1" t="s">
        <v>16</v>
      </c>
      <c r="I482" s="1" t="s">
        <v>3010</v>
      </c>
      <c r="J482" s="30" t="s">
        <v>27</v>
      </c>
    </row>
    <row r="483" spans="1:10" x14ac:dyDescent="0.3">
      <c r="A483" s="7" t="s">
        <v>1469</v>
      </c>
      <c r="B483" s="6" t="s">
        <v>3519</v>
      </c>
      <c r="C483" s="1">
        <v>31</v>
      </c>
      <c r="D483" s="1" t="s">
        <v>12</v>
      </c>
      <c r="E483" s="1" t="s">
        <v>1470</v>
      </c>
      <c r="F483" s="1" t="s">
        <v>1471</v>
      </c>
      <c r="G483" s="1" t="s">
        <v>35</v>
      </c>
      <c r="H483" s="1" t="s">
        <v>16</v>
      </c>
      <c r="I483" s="1" t="s">
        <v>3011</v>
      </c>
      <c r="J483" s="30" t="s">
        <v>17</v>
      </c>
    </row>
    <row r="484" spans="1:10" x14ac:dyDescent="0.3">
      <c r="A484" s="7" t="s">
        <v>1472</v>
      </c>
      <c r="B484" s="6" t="s">
        <v>3520</v>
      </c>
      <c r="C484" s="1">
        <v>61</v>
      </c>
      <c r="D484" s="1" t="s">
        <v>12</v>
      </c>
      <c r="E484" s="1" t="s">
        <v>1473</v>
      </c>
      <c r="F484" s="1" t="s">
        <v>1474</v>
      </c>
      <c r="G484" s="1" t="s">
        <v>35</v>
      </c>
      <c r="H484" s="1" t="s">
        <v>16</v>
      </c>
      <c r="I484" s="1" t="s">
        <v>3012</v>
      </c>
      <c r="J484" s="30" t="s">
        <v>27</v>
      </c>
    </row>
    <row r="485" spans="1:10" x14ac:dyDescent="0.3">
      <c r="A485" s="7" t="s">
        <v>1475</v>
      </c>
      <c r="B485" s="6" t="s">
        <v>3521</v>
      </c>
      <c r="C485" s="1">
        <v>50</v>
      </c>
      <c r="D485" s="1" t="s">
        <v>38</v>
      </c>
      <c r="E485" s="1" t="s">
        <v>1476</v>
      </c>
      <c r="F485" s="1" t="s">
        <v>1477</v>
      </c>
      <c r="G485" s="1" t="s">
        <v>15</v>
      </c>
      <c r="H485" s="1" t="s">
        <v>16</v>
      </c>
      <c r="I485" s="1" t="s">
        <v>3013</v>
      </c>
      <c r="J485" s="30" t="s">
        <v>17</v>
      </c>
    </row>
    <row r="486" spans="1:10" x14ac:dyDescent="0.3">
      <c r="A486" s="7" t="s">
        <v>1478</v>
      </c>
      <c r="B486" s="6" t="s">
        <v>3522</v>
      </c>
      <c r="C486" s="1">
        <v>37</v>
      </c>
      <c r="D486" s="1" t="s">
        <v>12</v>
      </c>
      <c r="E486" s="1" t="s">
        <v>1479</v>
      </c>
      <c r="F486" s="1" t="s">
        <v>1480</v>
      </c>
      <c r="G486" s="1" t="s">
        <v>57</v>
      </c>
      <c r="H486" s="1" t="s">
        <v>16</v>
      </c>
      <c r="I486" s="1" t="s">
        <v>3014</v>
      </c>
      <c r="J486" s="30" t="s">
        <v>36</v>
      </c>
    </row>
    <row r="487" spans="1:10" x14ac:dyDescent="0.3">
      <c r="A487" s="7" t="s">
        <v>1481</v>
      </c>
      <c r="B487" s="6" t="s">
        <v>3523</v>
      </c>
      <c r="C487" s="1">
        <v>35</v>
      </c>
      <c r="D487" s="1" t="s">
        <v>12</v>
      </c>
      <c r="E487" s="1" t="s">
        <v>1482</v>
      </c>
      <c r="F487" s="1" t="s">
        <v>1483</v>
      </c>
      <c r="G487" s="1" t="s">
        <v>57</v>
      </c>
      <c r="H487" s="1" t="s">
        <v>16</v>
      </c>
      <c r="I487" s="1" t="s">
        <v>3015</v>
      </c>
      <c r="J487" s="30" t="s">
        <v>36</v>
      </c>
    </row>
    <row r="488" spans="1:10" x14ac:dyDescent="0.3">
      <c r="A488" s="7" t="s">
        <v>1484</v>
      </c>
      <c r="B488" s="6" t="s">
        <v>3524</v>
      </c>
      <c r="C488" s="1">
        <v>37</v>
      </c>
      <c r="D488" s="1" t="s">
        <v>38</v>
      </c>
      <c r="E488" s="1" t="s">
        <v>1485</v>
      </c>
      <c r="F488" s="1" t="s">
        <v>1486</v>
      </c>
      <c r="G488" s="1" t="s">
        <v>57</v>
      </c>
      <c r="H488" s="1" t="s">
        <v>16</v>
      </c>
      <c r="I488" s="1" t="s">
        <v>3016</v>
      </c>
      <c r="J488" s="30" t="s">
        <v>17</v>
      </c>
    </row>
    <row r="489" spans="1:10" x14ac:dyDescent="0.3">
      <c r="A489" s="7" t="s">
        <v>1487</v>
      </c>
      <c r="B489" s="6" t="s">
        <v>3525</v>
      </c>
      <c r="C489" s="1">
        <v>26</v>
      </c>
      <c r="D489" s="1" t="s">
        <v>12</v>
      </c>
      <c r="E489" s="1" t="s">
        <v>1488</v>
      </c>
      <c r="F489" s="1" t="s">
        <v>1489</v>
      </c>
      <c r="G489" s="1" t="s">
        <v>22</v>
      </c>
      <c r="H489" s="1" t="s">
        <v>16</v>
      </c>
      <c r="I489" s="1" t="s">
        <v>3017</v>
      </c>
      <c r="J489" s="30" t="s">
        <v>36</v>
      </c>
    </row>
    <row r="490" spans="1:10" x14ac:dyDescent="0.3">
      <c r="A490" s="7" t="s">
        <v>1490</v>
      </c>
      <c r="B490" s="6" t="s">
        <v>3526</v>
      </c>
      <c r="C490" s="1">
        <v>56</v>
      </c>
      <c r="D490" s="1" t="s">
        <v>38</v>
      </c>
      <c r="E490" s="1" t="s">
        <v>1491</v>
      </c>
      <c r="F490" s="1" t="s">
        <v>1492</v>
      </c>
      <c r="G490" s="1" t="s">
        <v>57</v>
      </c>
      <c r="H490" s="1" t="s">
        <v>23</v>
      </c>
      <c r="I490" s="1" t="s">
        <v>3018</v>
      </c>
      <c r="J490" s="30" t="s">
        <v>17</v>
      </c>
    </row>
    <row r="491" spans="1:10" x14ac:dyDescent="0.3">
      <c r="A491" s="7" t="s">
        <v>1493</v>
      </c>
      <c r="B491" s="6" t="s">
        <v>3527</v>
      </c>
      <c r="C491" s="1">
        <v>38</v>
      </c>
      <c r="D491" s="1" t="s">
        <v>12</v>
      </c>
      <c r="E491" s="1" t="s">
        <v>1494</v>
      </c>
      <c r="F491" s="1" t="s">
        <v>1495</v>
      </c>
      <c r="G491" s="1" t="s">
        <v>57</v>
      </c>
      <c r="H491" s="1" t="s">
        <v>23</v>
      </c>
      <c r="I491" s="1" t="s">
        <v>3019</v>
      </c>
      <c r="J491" s="30" t="s">
        <v>27</v>
      </c>
    </row>
    <row r="492" spans="1:10" x14ac:dyDescent="0.3">
      <c r="A492" s="7" t="s">
        <v>1496</v>
      </c>
      <c r="B492" s="6" t="s">
        <v>3528</v>
      </c>
      <c r="C492" s="1">
        <v>43</v>
      </c>
      <c r="D492" s="1" t="s">
        <v>12</v>
      </c>
      <c r="E492" s="1" t="s">
        <v>1497</v>
      </c>
      <c r="F492" s="1" t="s">
        <v>1498</v>
      </c>
      <c r="G492" s="1" t="s">
        <v>15</v>
      </c>
      <c r="H492" s="1" t="s">
        <v>23</v>
      </c>
      <c r="I492" s="1" t="s">
        <v>3020</v>
      </c>
      <c r="J492" s="30" t="s">
        <v>17</v>
      </c>
    </row>
    <row r="493" spans="1:10" x14ac:dyDescent="0.3">
      <c r="A493" s="7" t="s">
        <v>1499</v>
      </c>
      <c r="B493" s="6" t="s">
        <v>3529</v>
      </c>
      <c r="C493" s="1">
        <v>44</v>
      </c>
      <c r="D493" s="1" t="s">
        <v>38</v>
      </c>
      <c r="E493" s="1" t="s">
        <v>1500</v>
      </c>
      <c r="F493" s="1" t="s">
        <v>1501</v>
      </c>
      <c r="G493" s="1" t="s">
        <v>79</v>
      </c>
      <c r="H493" s="1" t="s">
        <v>16</v>
      </c>
      <c r="I493" s="1" t="s">
        <v>3021</v>
      </c>
      <c r="J493" s="30" t="s">
        <v>17</v>
      </c>
    </row>
    <row r="494" spans="1:10" x14ac:dyDescent="0.3">
      <c r="A494" s="7" t="s">
        <v>1502</v>
      </c>
      <c r="B494" s="6" t="s">
        <v>3530</v>
      </c>
      <c r="C494" s="1">
        <v>38</v>
      </c>
      <c r="D494" s="1" t="s">
        <v>12</v>
      </c>
      <c r="E494" s="1" t="s">
        <v>1503</v>
      </c>
      <c r="F494" s="1" t="s">
        <v>1504</v>
      </c>
      <c r="G494" s="1" t="s">
        <v>31</v>
      </c>
      <c r="H494" s="1" t="s">
        <v>23</v>
      </c>
      <c r="I494" s="1" t="s">
        <v>3022</v>
      </c>
      <c r="J494" s="30" t="s">
        <v>27</v>
      </c>
    </row>
    <row r="495" spans="1:10" x14ac:dyDescent="0.3">
      <c r="A495" s="7" t="s">
        <v>1505</v>
      </c>
      <c r="B495" s="6" t="s">
        <v>3531</v>
      </c>
      <c r="C495" s="1">
        <v>64</v>
      </c>
      <c r="D495" s="1" t="s">
        <v>12</v>
      </c>
      <c r="E495" s="1" t="s">
        <v>1506</v>
      </c>
      <c r="F495" s="1" t="s">
        <v>1507</v>
      </c>
      <c r="G495" s="1" t="s">
        <v>22</v>
      </c>
      <c r="H495" s="1" t="s">
        <v>16</v>
      </c>
      <c r="I495" s="1" t="s">
        <v>3023</v>
      </c>
      <c r="J495" s="30" t="s">
        <v>36</v>
      </c>
    </row>
    <row r="496" spans="1:10" x14ac:dyDescent="0.3">
      <c r="A496" s="7" t="s">
        <v>1508</v>
      </c>
      <c r="B496" s="6" t="s">
        <v>3532</v>
      </c>
      <c r="C496" s="1">
        <v>59</v>
      </c>
      <c r="D496" s="1" t="s">
        <v>12</v>
      </c>
      <c r="E496" s="1" t="s">
        <v>1509</v>
      </c>
      <c r="F496" s="1" t="s">
        <v>1510</v>
      </c>
      <c r="G496" s="1" t="s">
        <v>79</v>
      </c>
      <c r="H496" s="1" t="s">
        <v>16</v>
      </c>
      <c r="I496" s="1" t="s">
        <v>3024</v>
      </c>
      <c r="J496" s="30" t="s">
        <v>17</v>
      </c>
    </row>
    <row r="497" spans="1:10" x14ac:dyDescent="0.3">
      <c r="A497" s="7" t="s">
        <v>1511</v>
      </c>
      <c r="B497" s="6" t="s">
        <v>3533</v>
      </c>
      <c r="C497" s="1">
        <v>24</v>
      </c>
      <c r="D497" s="1" t="s">
        <v>12</v>
      </c>
      <c r="E497" s="1" t="s">
        <v>1512</v>
      </c>
      <c r="F497" s="1" t="s">
        <v>1513</v>
      </c>
      <c r="G497" s="1" t="s">
        <v>47</v>
      </c>
      <c r="H497" s="1" t="s">
        <v>16</v>
      </c>
      <c r="I497" s="1" t="s">
        <v>3025</v>
      </c>
      <c r="J497" s="30" t="s">
        <v>27</v>
      </c>
    </row>
    <row r="498" spans="1:10" x14ac:dyDescent="0.3">
      <c r="A498" s="7" t="s">
        <v>1514</v>
      </c>
      <c r="B498" s="6" t="s">
        <v>3534</v>
      </c>
      <c r="C498" s="1">
        <v>64</v>
      </c>
      <c r="D498" s="1" t="s">
        <v>12</v>
      </c>
      <c r="E498" s="1" t="s">
        <v>1515</v>
      </c>
      <c r="F498" s="1" t="s">
        <v>1516</v>
      </c>
      <c r="G498" s="1" t="s">
        <v>47</v>
      </c>
      <c r="H498" s="1" t="s">
        <v>23</v>
      </c>
      <c r="I498" s="1" t="s">
        <v>3026</v>
      </c>
      <c r="J498" s="30" t="s">
        <v>27</v>
      </c>
    </row>
    <row r="499" spans="1:10" x14ac:dyDescent="0.3">
      <c r="A499" s="7" t="s">
        <v>1517</v>
      </c>
      <c r="B499" s="6" t="s">
        <v>3535</v>
      </c>
      <c r="C499" s="1">
        <v>19</v>
      </c>
      <c r="D499" s="1" t="s">
        <v>38</v>
      </c>
      <c r="E499" s="1" t="s">
        <v>1518</v>
      </c>
      <c r="F499" s="1" t="s">
        <v>1519</v>
      </c>
      <c r="G499" s="1" t="s">
        <v>31</v>
      </c>
      <c r="H499" s="1" t="s">
        <v>23</v>
      </c>
      <c r="I499" s="1" t="s">
        <v>3027</v>
      </c>
      <c r="J499" s="30" t="s">
        <v>27</v>
      </c>
    </row>
    <row r="500" spans="1:10" x14ac:dyDescent="0.3">
      <c r="A500" s="7" t="s">
        <v>1520</v>
      </c>
      <c r="B500" s="6" t="s">
        <v>3536</v>
      </c>
      <c r="C500" s="1">
        <v>60</v>
      </c>
      <c r="D500" s="1" t="s">
        <v>12</v>
      </c>
      <c r="E500" s="1" t="s">
        <v>1521</v>
      </c>
      <c r="F500" s="1" t="s">
        <v>1522</v>
      </c>
      <c r="G500" s="1" t="s">
        <v>31</v>
      </c>
      <c r="H500" s="1" t="s">
        <v>23</v>
      </c>
      <c r="I500" s="1" t="s">
        <v>3028</v>
      </c>
      <c r="J500" s="30" t="s">
        <v>36</v>
      </c>
    </row>
    <row r="501" spans="1:10" x14ac:dyDescent="0.3">
      <c r="A501" s="19" t="s">
        <v>1523</v>
      </c>
      <c r="B501" s="35" t="s">
        <v>3537</v>
      </c>
      <c r="C501" s="20">
        <v>21</v>
      </c>
      <c r="D501" s="20" t="s">
        <v>12</v>
      </c>
      <c r="E501" s="20" t="s">
        <v>1524</v>
      </c>
      <c r="F501" s="20" t="s">
        <v>1525</v>
      </c>
      <c r="G501" s="20" t="s">
        <v>47</v>
      </c>
      <c r="H501" s="20" t="s">
        <v>16</v>
      </c>
      <c r="I501" s="20" t="s">
        <v>3029</v>
      </c>
      <c r="J501" s="32" t="s">
        <v>36</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AE73-7E7F-4804-AB63-F044B6CFB42E}">
  <dimension ref="A1:J501"/>
  <sheetViews>
    <sheetView topLeftCell="B1" workbookViewId="0">
      <selection activeCell="M8" sqref="M8"/>
    </sheetView>
  </sheetViews>
  <sheetFormatPr defaultRowHeight="14.4" x14ac:dyDescent="0.3"/>
  <cols>
    <col min="1" max="1" width="13.33203125" customWidth="1"/>
    <col min="2" max="2" width="15.6640625" customWidth="1"/>
    <col min="3" max="3" width="19.5546875" customWidth="1"/>
    <col min="4" max="4" width="19.88671875" customWidth="1"/>
    <col min="5" max="5" width="12.33203125" customWidth="1"/>
    <col min="6" max="6" width="11.6640625" customWidth="1"/>
    <col min="7" max="7" width="16.77734375" customWidth="1"/>
    <col min="8" max="8" width="14.6640625" style="8" bestFit="1" customWidth="1"/>
    <col min="9" max="9" width="10.88671875" customWidth="1"/>
    <col min="10" max="10" width="15.21875" bestFit="1" customWidth="1"/>
  </cols>
  <sheetData>
    <row r="1" spans="1:10" x14ac:dyDescent="0.3">
      <c r="A1" s="13" t="s">
        <v>2028</v>
      </c>
      <c r="B1" s="15" t="s">
        <v>3034</v>
      </c>
      <c r="C1" s="15" t="s">
        <v>3035</v>
      </c>
      <c r="D1" s="15" t="s">
        <v>3036</v>
      </c>
      <c r="E1" s="15" t="s">
        <v>3037</v>
      </c>
      <c r="F1" s="15" t="s">
        <v>3038</v>
      </c>
      <c r="G1" s="15" t="s">
        <v>3568</v>
      </c>
      <c r="H1" s="15" t="s">
        <v>3030</v>
      </c>
      <c r="I1" s="15" t="s">
        <v>3569</v>
      </c>
      <c r="J1" s="31" t="s">
        <v>3570</v>
      </c>
    </row>
    <row r="2" spans="1:10" x14ac:dyDescent="0.3">
      <c r="A2" s="7" t="s">
        <v>2029</v>
      </c>
      <c r="B2" s="1" t="s">
        <v>0</v>
      </c>
      <c r="C2" s="1" t="s">
        <v>1</v>
      </c>
      <c r="D2" s="1" t="s">
        <v>12</v>
      </c>
      <c r="E2" s="1">
        <v>581</v>
      </c>
      <c r="F2" s="29">
        <v>5176</v>
      </c>
      <c r="G2" s="1" t="s">
        <v>2</v>
      </c>
      <c r="H2" s="1">
        <v>4856</v>
      </c>
      <c r="I2" s="1">
        <v>19754</v>
      </c>
      <c r="J2" s="42">
        <v>1937</v>
      </c>
    </row>
    <row r="3" spans="1:10" x14ac:dyDescent="0.3">
      <c r="A3" s="7" t="s">
        <v>2030</v>
      </c>
      <c r="B3" s="1" t="s">
        <v>3</v>
      </c>
      <c r="C3" s="1" t="s">
        <v>1</v>
      </c>
      <c r="D3" s="1" t="s">
        <v>12</v>
      </c>
      <c r="E3" s="1">
        <v>300</v>
      </c>
      <c r="F3" s="10">
        <v>1792</v>
      </c>
      <c r="G3" s="1" t="s">
        <v>2</v>
      </c>
      <c r="H3" s="1">
        <v>2797</v>
      </c>
      <c r="I3" s="1">
        <v>11985</v>
      </c>
      <c r="J3" s="37">
        <v>1675</v>
      </c>
    </row>
    <row r="4" spans="1:10" x14ac:dyDescent="0.3">
      <c r="A4" s="7" t="s">
        <v>2031</v>
      </c>
      <c r="B4" s="1" t="s">
        <v>4</v>
      </c>
      <c r="C4" s="1" t="s">
        <v>5</v>
      </c>
      <c r="D4" s="1" t="s">
        <v>12</v>
      </c>
      <c r="E4" s="1">
        <v>253</v>
      </c>
      <c r="F4" s="29">
        <v>12670</v>
      </c>
      <c r="G4" s="1" t="s">
        <v>6</v>
      </c>
      <c r="H4" s="1">
        <v>4590</v>
      </c>
      <c r="I4" s="1">
        <v>1720.4</v>
      </c>
      <c r="J4" s="37">
        <v>1357</v>
      </c>
    </row>
    <row r="5" spans="1:10" x14ac:dyDescent="0.3">
      <c r="A5" s="7" t="s">
        <v>2032</v>
      </c>
      <c r="B5" s="1" t="s">
        <v>3</v>
      </c>
      <c r="C5" s="1" t="s">
        <v>5</v>
      </c>
      <c r="D5" s="1" t="s">
        <v>12</v>
      </c>
      <c r="E5" s="1">
        <v>1573</v>
      </c>
      <c r="F5" s="10">
        <v>5100</v>
      </c>
      <c r="G5" s="1" t="s">
        <v>2</v>
      </c>
      <c r="H5" s="1">
        <v>3916</v>
      </c>
      <c r="I5" s="1">
        <v>53482</v>
      </c>
      <c r="J5" s="37">
        <v>1947</v>
      </c>
    </row>
    <row r="6" spans="1:10" x14ac:dyDescent="0.3">
      <c r="A6" s="7" t="s">
        <v>2033</v>
      </c>
      <c r="B6" s="1" t="s">
        <v>3</v>
      </c>
      <c r="C6" s="1" t="s">
        <v>5</v>
      </c>
      <c r="D6" s="1" t="s">
        <v>12</v>
      </c>
      <c r="E6" s="1">
        <v>1624</v>
      </c>
      <c r="F6" s="29">
        <v>4080</v>
      </c>
      <c r="G6" s="1" t="s">
        <v>6</v>
      </c>
      <c r="H6" s="1">
        <v>4249</v>
      </c>
      <c r="I6" s="1">
        <v>79576</v>
      </c>
      <c r="J6" s="37">
        <v>1151</v>
      </c>
    </row>
    <row r="7" spans="1:10" x14ac:dyDescent="0.3">
      <c r="A7" s="7" t="s">
        <v>2034</v>
      </c>
      <c r="B7" s="1" t="s">
        <v>7</v>
      </c>
      <c r="C7" s="1" t="s">
        <v>5</v>
      </c>
      <c r="D7" s="1" t="s">
        <v>38</v>
      </c>
      <c r="E7" s="1">
        <v>172</v>
      </c>
      <c r="F7" s="10">
        <v>6776</v>
      </c>
      <c r="G7" s="1" t="s">
        <v>2</v>
      </c>
      <c r="H7" s="1">
        <v>4952</v>
      </c>
      <c r="I7" s="1">
        <v>7568</v>
      </c>
      <c r="J7" s="37">
        <v>1309</v>
      </c>
    </row>
    <row r="8" spans="1:10" x14ac:dyDescent="0.3">
      <c r="A8" s="7" t="s">
        <v>2035</v>
      </c>
      <c r="B8" s="1" t="s">
        <v>4</v>
      </c>
      <c r="C8" s="1" t="s">
        <v>5</v>
      </c>
      <c r="D8" s="1" t="s">
        <v>12</v>
      </c>
      <c r="E8" s="1">
        <v>812</v>
      </c>
      <c r="F8" s="29">
        <v>440</v>
      </c>
      <c r="G8" s="1" t="s">
        <v>2</v>
      </c>
      <c r="H8" s="1">
        <v>3251</v>
      </c>
      <c r="I8" s="1">
        <v>13113.8</v>
      </c>
      <c r="J8" s="37">
        <v>1135</v>
      </c>
    </row>
    <row r="9" spans="1:10" x14ac:dyDescent="0.3">
      <c r="A9" s="7" t="s">
        <v>2036</v>
      </c>
      <c r="B9" s="1" t="s">
        <v>4</v>
      </c>
      <c r="C9" s="1" t="s">
        <v>1</v>
      </c>
      <c r="D9" s="1" t="s">
        <v>12</v>
      </c>
      <c r="E9" s="1">
        <v>395</v>
      </c>
      <c r="F9" s="10">
        <v>13470</v>
      </c>
      <c r="G9" s="1" t="s">
        <v>2</v>
      </c>
      <c r="H9" s="1">
        <v>3890</v>
      </c>
      <c r="I9" s="1">
        <v>13272</v>
      </c>
      <c r="J9" s="37">
        <v>1523</v>
      </c>
    </row>
    <row r="10" spans="1:10" x14ac:dyDescent="0.3">
      <c r="A10" s="7" t="s">
        <v>2037</v>
      </c>
      <c r="B10" s="1" t="s">
        <v>4</v>
      </c>
      <c r="C10" s="1" t="s">
        <v>8</v>
      </c>
      <c r="D10" s="1" t="s">
        <v>12</v>
      </c>
      <c r="E10" s="1">
        <v>1140</v>
      </c>
      <c r="F10" s="29">
        <v>9779</v>
      </c>
      <c r="G10" s="1" t="s">
        <v>6</v>
      </c>
      <c r="H10" s="1">
        <v>3185</v>
      </c>
      <c r="I10" s="1">
        <v>37392</v>
      </c>
      <c r="J10" s="37">
        <v>1366</v>
      </c>
    </row>
    <row r="11" spans="1:10" x14ac:dyDescent="0.3">
      <c r="A11" s="7" t="s">
        <v>2038</v>
      </c>
      <c r="B11" s="1" t="s">
        <v>3</v>
      </c>
      <c r="C11" s="1" t="s">
        <v>5</v>
      </c>
      <c r="D11" s="1" t="s">
        <v>12</v>
      </c>
      <c r="E11" s="1">
        <v>1764</v>
      </c>
      <c r="F11" s="10">
        <v>7360</v>
      </c>
      <c r="G11" s="1" t="s">
        <v>2</v>
      </c>
      <c r="H11" s="1">
        <v>4275</v>
      </c>
      <c r="I11" s="1">
        <v>62004.6</v>
      </c>
      <c r="J11" s="37">
        <v>1346</v>
      </c>
    </row>
    <row r="12" spans="1:10" x14ac:dyDescent="0.3">
      <c r="A12" s="7" t="s">
        <v>2039</v>
      </c>
      <c r="B12" s="1" t="s">
        <v>0</v>
      </c>
      <c r="C12" s="1" t="s">
        <v>5</v>
      </c>
      <c r="D12" s="1" t="s">
        <v>38</v>
      </c>
      <c r="E12" s="1">
        <v>1340</v>
      </c>
      <c r="F12" s="29">
        <v>9815</v>
      </c>
      <c r="G12" s="1" t="s">
        <v>2</v>
      </c>
      <c r="H12" s="1">
        <v>4356</v>
      </c>
      <c r="I12" s="1">
        <v>7236</v>
      </c>
      <c r="J12" s="37">
        <v>1723</v>
      </c>
    </row>
    <row r="13" spans="1:10" x14ac:dyDescent="0.3">
      <c r="A13" s="7" t="s">
        <v>2040</v>
      </c>
      <c r="B13" s="1" t="s">
        <v>4</v>
      </c>
      <c r="C13" s="1" t="s">
        <v>8</v>
      </c>
      <c r="D13" s="1" t="s">
        <v>38</v>
      </c>
      <c r="E13" s="1">
        <v>160</v>
      </c>
      <c r="F13" s="10">
        <v>5424</v>
      </c>
      <c r="G13" s="1" t="s">
        <v>2</v>
      </c>
      <c r="H13" s="1">
        <v>3703</v>
      </c>
      <c r="I13" s="1">
        <v>3328</v>
      </c>
      <c r="J13" s="37">
        <v>1635</v>
      </c>
    </row>
    <row r="14" spans="1:10" x14ac:dyDescent="0.3">
      <c r="A14" s="7" t="s">
        <v>2041</v>
      </c>
      <c r="B14" s="1" t="s">
        <v>3</v>
      </c>
      <c r="C14" s="1" t="s">
        <v>5</v>
      </c>
      <c r="D14" s="1" t="s">
        <v>38</v>
      </c>
      <c r="E14" s="1">
        <v>1038</v>
      </c>
      <c r="F14" s="29">
        <v>680</v>
      </c>
      <c r="G14" s="1" t="s">
        <v>6</v>
      </c>
      <c r="H14" s="1">
        <v>4749</v>
      </c>
      <c r="I14" s="1">
        <v>35292</v>
      </c>
      <c r="J14" s="37">
        <v>1378</v>
      </c>
    </row>
    <row r="15" spans="1:10" x14ac:dyDescent="0.3">
      <c r="A15" s="7" t="s">
        <v>2042</v>
      </c>
      <c r="B15" s="1" t="s">
        <v>7</v>
      </c>
      <c r="C15" s="1" t="s">
        <v>8</v>
      </c>
      <c r="D15" s="1" t="s">
        <v>12</v>
      </c>
      <c r="E15" s="1">
        <v>1739</v>
      </c>
      <c r="F15" s="10">
        <v>8484</v>
      </c>
      <c r="G15" s="1" t="s">
        <v>6</v>
      </c>
      <c r="H15" s="1">
        <v>4894</v>
      </c>
      <c r="I15" s="1">
        <v>62604</v>
      </c>
      <c r="J15" s="37">
        <v>1936</v>
      </c>
    </row>
    <row r="16" spans="1:10" x14ac:dyDescent="0.3">
      <c r="A16" s="7" t="s">
        <v>2043</v>
      </c>
      <c r="B16" s="1" t="s">
        <v>0</v>
      </c>
      <c r="C16" s="1" t="s">
        <v>8</v>
      </c>
      <c r="D16" s="1" t="s">
        <v>38</v>
      </c>
      <c r="E16" s="1">
        <v>141</v>
      </c>
      <c r="F16" s="29">
        <v>8932</v>
      </c>
      <c r="G16" s="1" t="s">
        <v>6</v>
      </c>
      <c r="H16" s="1">
        <v>2981</v>
      </c>
      <c r="I16" s="1">
        <v>803.69999999999993</v>
      </c>
      <c r="J16" s="37">
        <v>1529</v>
      </c>
    </row>
    <row r="17" spans="1:10" x14ac:dyDescent="0.3">
      <c r="A17" s="7" t="s">
        <v>2044</v>
      </c>
      <c r="B17" s="1" t="s">
        <v>7</v>
      </c>
      <c r="C17" s="1" t="s">
        <v>1</v>
      </c>
      <c r="D17" s="1" t="s">
        <v>12</v>
      </c>
      <c r="E17" s="1">
        <v>124</v>
      </c>
      <c r="F17" s="10">
        <v>10740</v>
      </c>
      <c r="G17" s="1" t="s">
        <v>2</v>
      </c>
      <c r="H17" s="1">
        <v>3785</v>
      </c>
      <c r="I17" s="1">
        <v>4358.5999999999995</v>
      </c>
      <c r="J17" s="37">
        <v>1971</v>
      </c>
    </row>
    <row r="18" spans="1:10" x14ac:dyDescent="0.3">
      <c r="A18" s="7" t="s">
        <v>2045</v>
      </c>
      <c r="B18" s="1" t="s">
        <v>0</v>
      </c>
      <c r="C18" s="1" t="s">
        <v>9</v>
      </c>
      <c r="D18" s="1" t="s">
        <v>38</v>
      </c>
      <c r="E18" s="1">
        <v>1162</v>
      </c>
      <c r="F18" s="29">
        <v>5509</v>
      </c>
      <c r="G18" s="1" t="s">
        <v>6</v>
      </c>
      <c r="H18" s="1">
        <v>3326</v>
      </c>
      <c r="I18" s="1">
        <v>34511.4</v>
      </c>
      <c r="J18" s="37">
        <v>1452</v>
      </c>
    </row>
    <row r="19" spans="1:10" x14ac:dyDescent="0.3">
      <c r="A19" s="7" t="s">
        <v>2046</v>
      </c>
      <c r="B19" s="1" t="s">
        <v>3</v>
      </c>
      <c r="C19" s="1" t="s">
        <v>1</v>
      </c>
      <c r="D19" s="1" t="s">
        <v>12</v>
      </c>
      <c r="E19" s="1">
        <v>1926</v>
      </c>
      <c r="F19" s="10">
        <v>4438</v>
      </c>
      <c r="G19" s="1" t="s">
        <v>2</v>
      </c>
      <c r="H19" s="1">
        <v>2096</v>
      </c>
      <c r="I19" s="1">
        <v>33897.599999999999</v>
      </c>
      <c r="J19" s="37">
        <v>1748</v>
      </c>
    </row>
    <row r="20" spans="1:10" x14ac:dyDescent="0.3">
      <c r="A20" s="7" t="s">
        <v>2047</v>
      </c>
      <c r="B20" s="1" t="s">
        <v>10</v>
      </c>
      <c r="C20" s="1" t="s">
        <v>9</v>
      </c>
      <c r="D20" s="1" t="s">
        <v>38</v>
      </c>
      <c r="E20" s="1">
        <v>230</v>
      </c>
      <c r="F20" s="29">
        <v>828</v>
      </c>
      <c r="G20" s="1" t="s">
        <v>6</v>
      </c>
      <c r="H20" s="1">
        <v>3507</v>
      </c>
      <c r="I20" s="1">
        <v>4830</v>
      </c>
      <c r="J20" s="37">
        <v>1841</v>
      </c>
    </row>
    <row r="21" spans="1:10" x14ac:dyDescent="0.3">
      <c r="A21" s="7" t="s">
        <v>2048</v>
      </c>
      <c r="B21" s="1" t="s">
        <v>0</v>
      </c>
      <c r="C21" s="1" t="s">
        <v>9</v>
      </c>
      <c r="D21" s="1" t="s">
        <v>12</v>
      </c>
      <c r="E21" s="1">
        <v>1621</v>
      </c>
      <c r="F21" s="10">
        <v>1810</v>
      </c>
      <c r="G21" s="1" t="s">
        <v>6</v>
      </c>
      <c r="H21" s="1">
        <v>4029</v>
      </c>
      <c r="I21" s="1">
        <v>9726</v>
      </c>
      <c r="J21" s="37">
        <v>1272</v>
      </c>
    </row>
    <row r="22" spans="1:10" x14ac:dyDescent="0.3">
      <c r="A22" s="7" t="s">
        <v>2049</v>
      </c>
      <c r="B22" s="1" t="s">
        <v>7</v>
      </c>
      <c r="C22" s="1" t="s">
        <v>9</v>
      </c>
      <c r="D22" s="1" t="s">
        <v>12</v>
      </c>
      <c r="E22" s="1">
        <v>1352</v>
      </c>
      <c r="F22" s="29">
        <v>4652</v>
      </c>
      <c r="G22" s="1" t="s">
        <v>2</v>
      </c>
      <c r="H22" s="1">
        <v>2301</v>
      </c>
      <c r="I22" s="1">
        <v>6895.2</v>
      </c>
      <c r="J22" s="37">
        <v>1184</v>
      </c>
    </row>
    <row r="23" spans="1:10" x14ac:dyDescent="0.3">
      <c r="A23" s="7" t="s">
        <v>2050</v>
      </c>
      <c r="B23" s="1" t="s">
        <v>3</v>
      </c>
      <c r="C23" s="1" t="s">
        <v>5</v>
      </c>
      <c r="D23" s="1" t="s">
        <v>38</v>
      </c>
      <c r="E23" s="1">
        <v>207</v>
      </c>
      <c r="F23" s="10">
        <v>6150</v>
      </c>
      <c r="G23" s="1" t="s">
        <v>6</v>
      </c>
      <c r="H23" s="1">
        <v>4660</v>
      </c>
      <c r="I23" s="1">
        <v>9936</v>
      </c>
      <c r="J23" s="37">
        <v>1968</v>
      </c>
    </row>
    <row r="24" spans="1:10" x14ac:dyDescent="0.3">
      <c r="A24" s="7" t="s">
        <v>2051</v>
      </c>
      <c r="B24" s="1" t="s">
        <v>0</v>
      </c>
      <c r="C24" s="1" t="s">
        <v>1</v>
      </c>
      <c r="D24" s="1" t="s">
        <v>12</v>
      </c>
      <c r="E24" s="1">
        <v>271</v>
      </c>
      <c r="F24" s="29">
        <v>1854</v>
      </c>
      <c r="G24" s="1" t="s">
        <v>2</v>
      </c>
      <c r="H24" s="1">
        <v>2763</v>
      </c>
      <c r="I24" s="1">
        <v>975.6</v>
      </c>
      <c r="J24" s="37">
        <v>1637</v>
      </c>
    </row>
    <row r="25" spans="1:10" x14ac:dyDescent="0.3">
      <c r="A25" s="7" t="s">
        <v>2052</v>
      </c>
      <c r="B25" s="1" t="s">
        <v>10</v>
      </c>
      <c r="C25" s="1" t="s">
        <v>9</v>
      </c>
      <c r="D25" s="1" t="s">
        <v>12</v>
      </c>
      <c r="E25" s="1">
        <v>1558</v>
      </c>
      <c r="F25" s="10">
        <v>13920</v>
      </c>
      <c r="G25" s="1" t="s">
        <v>2</v>
      </c>
      <c r="H25" s="1">
        <v>2262</v>
      </c>
      <c r="I25" s="1">
        <v>42066</v>
      </c>
      <c r="J25" s="37">
        <v>1220</v>
      </c>
    </row>
    <row r="26" spans="1:10" x14ac:dyDescent="0.3">
      <c r="A26" s="7" t="s">
        <v>2053</v>
      </c>
      <c r="B26" s="1" t="s">
        <v>10</v>
      </c>
      <c r="C26" s="1" t="s">
        <v>8</v>
      </c>
      <c r="D26" s="1" t="s">
        <v>12</v>
      </c>
      <c r="E26" s="1">
        <v>1601</v>
      </c>
      <c r="F26" s="29">
        <v>4972</v>
      </c>
      <c r="G26" s="1" t="s">
        <v>6</v>
      </c>
      <c r="H26" s="1">
        <v>3816</v>
      </c>
      <c r="I26" s="1">
        <v>17611</v>
      </c>
      <c r="J26" s="37">
        <v>1777</v>
      </c>
    </row>
    <row r="27" spans="1:10" x14ac:dyDescent="0.3">
      <c r="A27" s="7" t="s">
        <v>2054</v>
      </c>
      <c r="B27" s="1" t="s">
        <v>4</v>
      </c>
      <c r="C27" s="1" t="s">
        <v>5</v>
      </c>
      <c r="D27" s="1" t="s">
        <v>12</v>
      </c>
      <c r="E27" s="1">
        <v>201</v>
      </c>
      <c r="F27" s="10">
        <v>7740</v>
      </c>
      <c r="G27" s="1" t="s">
        <v>2</v>
      </c>
      <c r="H27" s="1">
        <v>2892</v>
      </c>
      <c r="I27" s="1">
        <v>6030</v>
      </c>
      <c r="J27" s="37">
        <v>1092</v>
      </c>
    </row>
    <row r="28" spans="1:10" x14ac:dyDescent="0.3">
      <c r="A28" s="7" t="s">
        <v>2055</v>
      </c>
      <c r="B28" s="1" t="s">
        <v>4</v>
      </c>
      <c r="C28" s="1" t="s">
        <v>1</v>
      </c>
      <c r="D28" s="1" t="s">
        <v>12</v>
      </c>
      <c r="E28" s="1">
        <v>965</v>
      </c>
      <c r="F28" s="29">
        <v>10328</v>
      </c>
      <c r="G28" s="1" t="s">
        <v>2</v>
      </c>
      <c r="H28" s="1">
        <v>4591</v>
      </c>
      <c r="I28" s="1">
        <v>25427.75</v>
      </c>
      <c r="J28" s="37">
        <v>1540</v>
      </c>
    </row>
    <row r="29" spans="1:10" x14ac:dyDescent="0.3">
      <c r="A29" s="7" t="s">
        <v>2056</v>
      </c>
      <c r="B29" s="1" t="s">
        <v>7</v>
      </c>
      <c r="C29" s="1" t="s">
        <v>9</v>
      </c>
      <c r="D29" s="1" t="s">
        <v>12</v>
      </c>
      <c r="E29" s="1">
        <v>623</v>
      </c>
      <c r="F29" s="10">
        <v>10740</v>
      </c>
      <c r="G29" s="1" t="s">
        <v>6</v>
      </c>
      <c r="H29" s="1">
        <v>3919</v>
      </c>
      <c r="I29" s="1">
        <v>14952</v>
      </c>
      <c r="J29" s="37">
        <v>1665</v>
      </c>
    </row>
    <row r="30" spans="1:10" x14ac:dyDescent="0.3">
      <c r="A30" s="7" t="s">
        <v>2057</v>
      </c>
      <c r="B30" s="1" t="s">
        <v>0</v>
      </c>
      <c r="C30" s="1" t="s">
        <v>8</v>
      </c>
      <c r="D30" s="1" t="s">
        <v>38</v>
      </c>
      <c r="E30" s="1">
        <v>374</v>
      </c>
      <c r="F30" s="29">
        <v>1112</v>
      </c>
      <c r="G30" s="1" t="s">
        <v>6</v>
      </c>
      <c r="H30" s="1">
        <v>4757</v>
      </c>
      <c r="I30" s="1">
        <v>2861.1</v>
      </c>
      <c r="J30" s="37">
        <v>1401</v>
      </c>
    </row>
    <row r="31" spans="1:10" x14ac:dyDescent="0.3">
      <c r="A31" s="7" t="s">
        <v>2058</v>
      </c>
      <c r="B31" s="1" t="s">
        <v>0</v>
      </c>
      <c r="C31" s="1" t="s">
        <v>1</v>
      </c>
      <c r="D31" s="1" t="s">
        <v>12</v>
      </c>
      <c r="E31" s="1">
        <v>1736</v>
      </c>
      <c r="F31" s="10">
        <v>3016</v>
      </c>
      <c r="G31" s="1" t="s">
        <v>2</v>
      </c>
      <c r="H31" s="1">
        <v>2945</v>
      </c>
      <c r="I31" s="1">
        <v>4426.8</v>
      </c>
      <c r="J31" s="37">
        <v>1578</v>
      </c>
    </row>
    <row r="32" spans="1:10" x14ac:dyDescent="0.3">
      <c r="A32" s="7" t="s">
        <v>2059</v>
      </c>
      <c r="B32" s="1" t="s">
        <v>4</v>
      </c>
      <c r="C32" s="1" t="s">
        <v>1</v>
      </c>
      <c r="D32" s="1" t="s">
        <v>12</v>
      </c>
      <c r="E32" s="1">
        <v>1167</v>
      </c>
      <c r="F32" s="29">
        <v>12968</v>
      </c>
      <c r="G32" s="1" t="s">
        <v>6</v>
      </c>
      <c r="H32" s="1">
        <v>4153</v>
      </c>
      <c r="I32" s="1">
        <v>36177</v>
      </c>
      <c r="J32" s="37">
        <v>1395</v>
      </c>
    </row>
    <row r="33" spans="1:10" x14ac:dyDescent="0.3">
      <c r="A33" s="7" t="s">
        <v>2060</v>
      </c>
      <c r="B33" s="1" t="s">
        <v>0</v>
      </c>
      <c r="C33" s="1" t="s">
        <v>5</v>
      </c>
      <c r="D33" s="1" t="s">
        <v>12</v>
      </c>
      <c r="E33" s="1">
        <v>916</v>
      </c>
      <c r="F33" s="10">
        <v>6564</v>
      </c>
      <c r="G33" s="1" t="s">
        <v>2</v>
      </c>
      <c r="H33" s="1">
        <v>3579</v>
      </c>
      <c r="I33" s="1">
        <v>34808</v>
      </c>
      <c r="J33" s="37">
        <v>1482</v>
      </c>
    </row>
    <row r="34" spans="1:10" x14ac:dyDescent="0.3">
      <c r="A34" s="7" t="s">
        <v>2061</v>
      </c>
      <c r="B34" s="1" t="s">
        <v>0</v>
      </c>
      <c r="C34" s="1" t="s">
        <v>1</v>
      </c>
      <c r="D34" s="1" t="s">
        <v>38</v>
      </c>
      <c r="E34" s="1">
        <v>1056</v>
      </c>
      <c r="F34" s="29">
        <v>4130</v>
      </c>
      <c r="G34" s="1" t="s">
        <v>2</v>
      </c>
      <c r="H34" s="1">
        <v>2398</v>
      </c>
      <c r="I34" s="1">
        <v>37118.400000000001</v>
      </c>
      <c r="J34" s="37">
        <v>1699</v>
      </c>
    </row>
    <row r="35" spans="1:10" x14ac:dyDescent="0.3">
      <c r="A35" s="7" t="s">
        <v>2062</v>
      </c>
      <c r="B35" s="1" t="s">
        <v>10</v>
      </c>
      <c r="C35" s="1" t="s">
        <v>5</v>
      </c>
      <c r="D35" s="1" t="s">
        <v>38</v>
      </c>
      <c r="E35" s="1">
        <v>1140</v>
      </c>
      <c r="F35" s="10">
        <v>2476</v>
      </c>
      <c r="G35" s="1" t="s">
        <v>6</v>
      </c>
      <c r="H35" s="1">
        <v>4311</v>
      </c>
      <c r="I35" s="1">
        <v>34884</v>
      </c>
      <c r="J35" s="37">
        <v>1491</v>
      </c>
    </row>
    <row r="36" spans="1:10" x14ac:dyDescent="0.3">
      <c r="A36" s="7" t="s">
        <v>2063</v>
      </c>
      <c r="B36" s="1" t="s">
        <v>4</v>
      </c>
      <c r="C36" s="1" t="s">
        <v>9</v>
      </c>
      <c r="D36" s="1" t="s">
        <v>12</v>
      </c>
      <c r="E36" s="1">
        <v>429</v>
      </c>
      <c r="F36" s="29">
        <v>8300</v>
      </c>
      <c r="G36" s="1" t="s">
        <v>6</v>
      </c>
      <c r="H36" s="1">
        <v>2563</v>
      </c>
      <c r="I36" s="1">
        <v>10296</v>
      </c>
      <c r="J36" s="37">
        <v>1503</v>
      </c>
    </row>
    <row r="37" spans="1:10" x14ac:dyDescent="0.3">
      <c r="A37" s="7" t="s">
        <v>2064</v>
      </c>
      <c r="B37" s="1" t="s">
        <v>3</v>
      </c>
      <c r="C37" s="1" t="s">
        <v>5</v>
      </c>
      <c r="D37" s="1" t="s">
        <v>38</v>
      </c>
      <c r="E37" s="1">
        <v>1692</v>
      </c>
      <c r="F37" s="10">
        <v>6039</v>
      </c>
      <c r="G37" s="1" t="s">
        <v>6</v>
      </c>
      <c r="H37" s="1">
        <v>3688</v>
      </c>
      <c r="I37" s="1">
        <v>49829.399999999987</v>
      </c>
      <c r="J37" s="37">
        <v>1012</v>
      </c>
    </row>
    <row r="38" spans="1:10" x14ac:dyDescent="0.3">
      <c r="A38" s="7" t="s">
        <v>2065</v>
      </c>
      <c r="B38" s="1" t="s">
        <v>4</v>
      </c>
      <c r="C38" s="1" t="s">
        <v>8</v>
      </c>
      <c r="D38" s="1" t="s">
        <v>38</v>
      </c>
      <c r="E38" s="1">
        <v>1946</v>
      </c>
      <c r="F38" s="29">
        <v>11850</v>
      </c>
      <c r="G38" s="1" t="s">
        <v>6</v>
      </c>
      <c r="H38" s="1">
        <v>3763</v>
      </c>
      <c r="I38" s="1">
        <v>11676</v>
      </c>
      <c r="J38" s="37">
        <v>1389</v>
      </c>
    </row>
    <row r="39" spans="1:10" x14ac:dyDescent="0.3">
      <c r="A39" s="7" t="s">
        <v>2066</v>
      </c>
      <c r="B39" s="1" t="s">
        <v>3</v>
      </c>
      <c r="C39" s="1" t="s">
        <v>5</v>
      </c>
      <c r="D39" s="1" t="s">
        <v>38</v>
      </c>
      <c r="E39" s="1">
        <v>1620</v>
      </c>
      <c r="F39" s="10">
        <v>5418</v>
      </c>
      <c r="G39" s="1" t="s">
        <v>2</v>
      </c>
      <c r="H39" s="1">
        <v>4229</v>
      </c>
      <c r="I39" s="1">
        <v>3240</v>
      </c>
      <c r="J39" s="37">
        <v>1835</v>
      </c>
    </row>
    <row r="40" spans="1:10" x14ac:dyDescent="0.3">
      <c r="A40" s="7" t="s">
        <v>2067</v>
      </c>
      <c r="B40" s="1" t="s">
        <v>10</v>
      </c>
      <c r="C40" s="1" t="s">
        <v>8</v>
      </c>
      <c r="D40" s="1" t="s">
        <v>12</v>
      </c>
      <c r="E40" s="1">
        <v>1938</v>
      </c>
      <c r="F40" s="29">
        <v>5523</v>
      </c>
      <c r="G40" s="1" t="s">
        <v>2</v>
      </c>
      <c r="H40" s="1">
        <v>3031</v>
      </c>
      <c r="I40" s="1">
        <v>38760</v>
      </c>
      <c r="J40" s="37">
        <v>1491</v>
      </c>
    </row>
    <row r="41" spans="1:10" x14ac:dyDescent="0.3">
      <c r="A41" s="7" t="s">
        <v>2068</v>
      </c>
      <c r="B41" s="1" t="s">
        <v>7</v>
      </c>
      <c r="C41" s="1" t="s">
        <v>5</v>
      </c>
      <c r="D41" s="1" t="s">
        <v>12</v>
      </c>
      <c r="E41" s="1">
        <v>111</v>
      </c>
      <c r="F41" s="10">
        <v>768</v>
      </c>
      <c r="G41" s="1" t="s">
        <v>6</v>
      </c>
      <c r="H41" s="1">
        <v>3533</v>
      </c>
      <c r="I41" s="1">
        <v>2486.4</v>
      </c>
      <c r="J41" s="37">
        <v>1956</v>
      </c>
    </row>
    <row r="42" spans="1:10" x14ac:dyDescent="0.3">
      <c r="A42" s="7" t="s">
        <v>2069</v>
      </c>
      <c r="B42" s="1" t="s">
        <v>0</v>
      </c>
      <c r="C42" s="1" t="s">
        <v>1</v>
      </c>
      <c r="D42" s="1" t="s">
        <v>12</v>
      </c>
      <c r="E42" s="1">
        <v>1441</v>
      </c>
      <c r="F42" s="29">
        <v>5065</v>
      </c>
      <c r="G42" s="1" t="s">
        <v>6</v>
      </c>
      <c r="H42" s="1">
        <v>4295</v>
      </c>
      <c r="I42" s="1">
        <v>15851</v>
      </c>
      <c r="J42" s="37">
        <v>1061</v>
      </c>
    </row>
    <row r="43" spans="1:10" x14ac:dyDescent="0.3">
      <c r="A43" s="7" t="s">
        <v>2070</v>
      </c>
      <c r="B43" s="1" t="s">
        <v>10</v>
      </c>
      <c r="C43" s="1" t="s">
        <v>9</v>
      </c>
      <c r="D43" s="1" t="s">
        <v>38</v>
      </c>
      <c r="E43" s="1">
        <v>1715</v>
      </c>
      <c r="F43" s="10">
        <v>2408</v>
      </c>
      <c r="G43" s="1" t="s">
        <v>2</v>
      </c>
      <c r="H43" s="1">
        <v>2962</v>
      </c>
      <c r="I43" s="1">
        <v>5488</v>
      </c>
      <c r="J43" s="37">
        <v>1829</v>
      </c>
    </row>
    <row r="44" spans="1:10" x14ac:dyDescent="0.3">
      <c r="A44" s="7" t="s">
        <v>2071</v>
      </c>
      <c r="B44" s="1" t="s">
        <v>0</v>
      </c>
      <c r="C44" s="1" t="s">
        <v>8</v>
      </c>
      <c r="D44" s="1" t="s">
        <v>12</v>
      </c>
      <c r="E44" s="1">
        <v>315</v>
      </c>
      <c r="F44" s="29">
        <v>14330</v>
      </c>
      <c r="G44" s="1" t="s">
        <v>2</v>
      </c>
      <c r="H44" s="1">
        <v>2172</v>
      </c>
      <c r="I44" s="1">
        <v>4016.25</v>
      </c>
      <c r="J44" s="37">
        <v>1704</v>
      </c>
    </row>
    <row r="45" spans="1:10" x14ac:dyDescent="0.3">
      <c r="A45" s="7" t="s">
        <v>2072</v>
      </c>
      <c r="B45" s="1" t="s">
        <v>7</v>
      </c>
      <c r="C45" s="1" t="s">
        <v>5</v>
      </c>
      <c r="D45" s="1" t="s">
        <v>38</v>
      </c>
      <c r="E45" s="1">
        <v>438</v>
      </c>
      <c r="F45" s="10">
        <v>564</v>
      </c>
      <c r="G45" s="1" t="s">
        <v>2</v>
      </c>
      <c r="H45" s="1">
        <v>2497</v>
      </c>
      <c r="I45" s="1">
        <v>2496.6</v>
      </c>
      <c r="J45" s="37">
        <v>1391</v>
      </c>
    </row>
    <row r="46" spans="1:10" x14ac:dyDescent="0.3">
      <c r="A46" s="7" t="s">
        <v>2073</v>
      </c>
      <c r="B46" s="1" t="s">
        <v>7</v>
      </c>
      <c r="C46" s="1" t="s">
        <v>5</v>
      </c>
      <c r="D46" s="1" t="s">
        <v>38</v>
      </c>
      <c r="E46" s="1">
        <v>1899</v>
      </c>
      <c r="F46" s="29">
        <v>4140</v>
      </c>
      <c r="G46" s="1" t="s">
        <v>2</v>
      </c>
      <c r="H46" s="1">
        <v>3777</v>
      </c>
      <c r="I46" s="1">
        <v>88398.45</v>
      </c>
      <c r="J46" s="37">
        <v>1595</v>
      </c>
    </row>
    <row r="47" spans="1:10" x14ac:dyDescent="0.3">
      <c r="A47" s="7" t="s">
        <v>2074</v>
      </c>
      <c r="B47" s="1" t="s">
        <v>10</v>
      </c>
      <c r="C47" s="1" t="s">
        <v>5</v>
      </c>
      <c r="D47" s="1" t="s">
        <v>12</v>
      </c>
      <c r="E47" s="1">
        <v>760</v>
      </c>
      <c r="F47" s="10">
        <v>6880</v>
      </c>
      <c r="G47" s="1" t="s">
        <v>6</v>
      </c>
      <c r="H47" s="1">
        <v>2121</v>
      </c>
      <c r="I47" s="1">
        <v>21660</v>
      </c>
      <c r="J47" s="37">
        <v>1548</v>
      </c>
    </row>
    <row r="48" spans="1:10" x14ac:dyDescent="0.3">
      <c r="A48" s="7" t="s">
        <v>2075</v>
      </c>
      <c r="B48" s="1" t="s">
        <v>7</v>
      </c>
      <c r="C48" s="1" t="s">
        <v>1</v>
      </c>
      <c r="D48" s="1" t="s">
        <v>12</v>
      </c>
      <c r="E48" s="1">
        <v>1204</v>
      </c>
      <c r="F48" s="29">
        <v>8470</v>
      </c>
      <c r="G48" s="1" t="s">
        <v>2</v>
      </c>
      <c r="H48" s="1">
        <v>4987</v>
      </c>
      <c r="I48" s="1">
        <v>43464.4</v>
      </c>
      <c r="J48" s="37">
        <v>1179</v>
      </c>
    </row>
    <row r="49" spans="1:10" x14ac:dyDescent="0.3">
      <c r="A49" s="7" t="s">
        <v>2076</v>
      </c>
      <c r="B49" s="1" t="s">
        <v>3</v>
      </c>
      <c r="C49" s="1" t="s">
        <v>1</v>
      </c>
      <c r="D49" s="1" t="s">
        <v>38</v>
      </c>
      <c r="E49" s="1">
        <v>1850</v>
      </c>
      <c r="F49" s="10">
        <v>6640</v>
      </c>
      <c r="G49" s="1" t="s">
        <v>2</v>
      </c>
      <c r="H49" s="1">
        <v>3465</v>
      </c>
      <c r="I49" s="1">
        <v>3515</v>
      </c>
      <c r="J49" s="37">
        <v>1391</v>
      </c>
    </row>
    <row r="50" spans="1:10" x14ac:dyDescent="0.3">
      <c r="A50" s="7" t="s">
        <v>2077</v>
      </c>
      <c r="B50" s="1" t="s">
        <v>7</v>
      </c>
      <c r="C50" s="1" t="s">
        <v>8</v>
      </c>
      <c r="D50" s="1" t="s">
        <v>38</v>
      </c>
      <c r="E50" s="1">
        <v>1608</v>
      </c>
      <c r="F50" s="29">
        <v>12677</v>
      </c>
      <c r="G50" s="1" t="s">
        <v>6</v>
      </c>
      <c r="H50" s="1">
        <v>3709</v>
      </c>
      <c r="I50" s="1">
        <v>22914</v>
      </c>
      <c r="J50" s="37">
        <v>1716</v>
      </c>
    </row>
    <row r="51" spans="1:10" x14ac:dyDescent="0.3">
      <c r="A51" s="7" t="s">
        <v>2078</v>
      </c>
      <c r="B51" s="1" t="s">
        <v>0</v>
      </c>
      <c r="C51" s="1" t="s">
        <v>8</v>
      </c>
      <c r="D51" s="1" t="s">
        <v>38</v>
      </c>
      <c r="E51" s="1">
        <v>473</v>
      </c>
      <c r="F51" s="10">
        <v>7504</v>
      </c>
      <c r="G51" s="1" t="s">
        <v>2</v>
      </c>
      <c r="H51" s="1">
        <v>4689</v>
      </c>
      <c r="I51" s="1">
        <v>4942.8499999999995</v>
      </c>
      <c r="J51" s="37">
        <v>1751</v>
      </c>
    </row>
    <row r="52" spans="1:10" x14ac:dyDescent="0.3">
      <c r="A52" s="7" t="s">
        <v>2079</v>
      </c>
      <c r="B52" s="1" t="s">
        <v>0</v>
      </c>
      <c r="C52" s="1" t="s">
        <v>1</v>
      </c>
      <c r="D52" s="1" t="s">
        <v>38</v>
      </c>
      <c r="E52" s="1">
        <v>1075</v>
      </c>
      <c r="F52" s="29">
        <v>11907</v>
      </c>
      <c r="G52" s="1" t="s">
        <v>2</v>
      </c>
      <c r="H52" s="1">
        <v>4084</v>
      </c>
      <c r="I52" s="1">
        <v>7310</v>
      </c>
      <c r="J52" s="37">
        <v>1758</v>
      </c>
    </row>
    <row r="53" spans="1:10" x14ac:dyDescent="0.3">
      <c r="A53" s="7" t="s">
        <v>2080</v>
      </c>
      <c r="B53" s="1" t="s">
        <v>0</v>
      </c>
      <c r="C53" s="1" t="s">
        <v>8</v>
      </c>
      <c r="D53" s="1" t="s">
        <v>12</v>
      </c>
      <c r="E53" s="1">
        <v>809</v>
      </c>
      <c r="F53" s="10">
        <v>4509</v>
      </c>
      <c r="G53" s="1" t="s">
        <v>6</v>
      </c>
      <c r="H53" s="1">
        <v>4265</v>
      </c>
      <c r="I53" s="1">
        <v>21034</v>
      </c>
      <c r="J53" s="37">
        <v>1702</v>
      </c>
    </row>
    <row r="54" spans="1:10" x14ac:dyDescent="0.3">
      <c r="A54" s="7" t="s">
        <v>2081</v>
      </c>
      <c r="B54" s="1" t="s">
        <v>0</v>
      </c>
      <c r="C54" s="1" t="s">
        <v>9</v>
      </c>
      <c r="D54" s="1" t="s">
        <v>12</v>
      </c>
      <c r="E54" s="1">
        <v>1323</v>
      </c>
      <c r="F54" s="29">
        <v>8470</v>
      </c>
      <c r="G54" s="1" t="s">
        <v>6</v>
      </c>
      <c r="H54" s="1">
        <v>4581</v>
      </c>
      <c r="I54" s="1">
        <v>53581.5</v>
      </c>
      <c r="J54" s="37">
        <v>1655</v>
      </c>
    </row>
    <row r="55" spans="1:10" x14ac:dyDescent="0.3">
      <c r="A55" s="7" t="s">
        <v>2082</v>
      </c>
      <c r="B55" s="1" t="s">
        <v>3</v>
      </c>
      <c r="C55" s="1" t="s">
        <v>9</v>
      </c>
      <c r="D55" s="1" t="s">
        <v>38</v>
      </c>
      <c r="E55" s="1">
        <v>1660</v>
      </c>
      <c r="F55" s="10">
        <v>5148</v>
      </c>
      <c r="G55" s="1" t="s">
        <v>6</v>
      </c>
      <c r="H55" s="1">
        <v>2049</v>
      </c>
      <c r="I55" s="1">
        <v>58432</v>
      </c>
      <c r="J55" s="37">
        <v>1235</v>
      </c>
    </row>
    <row r="56" spans="1:10" x14ac:dyDescent="0.3">
      <c r="A56" s="7" t="s">
        <v>2083</v>
      </c>
      <c r="B56" s="1" t="s">
        <v>4</v>
      </c>
      <c r="C56" s="1" t="s">
        <v>1</v>
      </c>
      <c r="D56" s="1" t="s">
        <v>38</v>
      </c>
      <c r="E56" s="1">
        <v>565</v>
      </c>
      <c r="F56" s="29">
        <v>4725</v>
      </c>
      <c r="G56" s="1" t="s">
        <v>2</v>
      </c>
      <c r="H56" s="1">
        <v>2390</v>
      </c>
      <c r="I56" s="1">
        <v>2542.5</v>
      </c>
      <c r="J56" s="37">
        <v>1715</v>
      </c>
    </row>
    <row r="57" spans="1:10" x14ac:dyDescent="0.3">
      <c r="A57" s="7" t="s">
        <v>2084</v>
      </c>
      <c r="B57" s="1" t="s">
        <v>10</v>
      </c>
      <c r="C57" s="1" t="s">
        <v>8</v>
      </c>
      <c r="D57" s="1" t="s">
        <v>12</v>
      </c>
      <c r="E57" s="1">
        <v>1212</v>
      </c>
      <c r="F57" s="10">
        <v>6920</v>
      </c>
      <c r="G57" s="1" t="s">
        <v>2</v>
      </c>
      <c r="H57" s="1">
        <v>2084</v>
      </c>
      <c r="I57" s="1">
        <v>6544.8</v>
      </c>
      <c r="J57" s="37">
        <v>1272</v>
      </c>
    </row>
    <row r="58" spans="1:10" x14ac:dyDescent="0.3">
      <c r="A58" s="7" t="s">
        <v>2085</v>
      </c>
      <c r="B58" s="1" t="s">
        <v>0</v>
      </c>
      <c r="C58" s="1" t="s">
        <v>5</v>
      </c>
      <c r="D58" s="1" t="s">
        <v>12</v>
      </c>
      <c r="E58" s="1">
        <v>1391</v>
      </c>
      <c r="F58" s="29">
        <v>6237</v>
      </c>
      <c r="G58" s="1" t="s">
        <v>6</v>
      </c>
      <c r="H58" s="1">
        <v>3678</v>
      </c>
      <c r="I58" s="1">
        <v>36166</v>
      </c>
      <c r="J58" s="37">
        <v>1305</v>
      </c>
    </row>
    <row r="59" spans="1:10" x14ac:dyDescent="0.3">
      <c r="A59" s="7" t="s">
        <v>2086</v>
      </c>
      <c r="B59" s="1" t="s">
        <v>7</v>
      </c>
      <c r="C59" s="1" t="s">
        <v>9</v>
      </c>
      <c r="D59" s="1" t="s">
        <v>12</v>
      </c>
      <c r="E59" s="1">
        <v>1778</v>
      </c>
      <c r="F59" s="10">
        <v>3906</v>
      </c>
      <c r="G59" s="1" t="s">
        <v>6</v>
      </c>
      <c r="H59" s="1">
        <v>3348</v>
      </c>
      <c r="I59" s="1">
        <v>7112</v>
      </c>
      <c r="J59" s="37">
        <v>1810</v>
      </c>
    </row>
    <row r="60" spans="1:10" x14ac:dyDescent="0.3">
      <c r="A60" s="7" t="s">
        <v>2087</v>
      </c>
      <c r="B60" s="1" t="s">
        <v>0</v>
      </c>
      <c r="C60" s="1" t="s">
        <v>1</v>
      </c>
      <c r="D60" s="1" t="s">
        <v>12</v>
      </c>
      <c r="E60" s="1">
        <v>1694</v>
      </c>
      <c r="F60" s="29">
        <v>2195</v>
      </c>
      <c r="G60" s="1" t="s">
        <v>2</v>
      </c>
      <c r="H60" s="1">
        <v>4201</v>
      </c>
      <c r="I60" s="1">
        <v>32186</v>
      </c>
      <c r="J60" s="37">
        <v>1215</v>
      </c>
    </row>
    <row r="61" spans="1:10" x14ac:dyDescent="0.3">
      <c r="A61" s="7" t="s">
        <v>2088</v>
      </c>
      <c r="B61" s="1" t="s">
        <v>7</v>
      </c>
      <c r="C61" s="1" t="s">
        <v>8</v>
      </c>
      <c r="D61" s="1" t="s">
        <v>38</v>
      </c>
      <c r="E61" s="1">
        <v>588</v>
      </c>
      <c r="F61" s="10">
        <v>3240</v>
      </c>
      <c r="G61" s="1" t="s">
        <v>6</v>
      </c>
      <c r="H61" s="1">
        <v>2027</v>
      </c>
      <c r="I61" s="1">
        <v>11172</v>
      </c>
      <c r="J61" s="37">
        <v>1023</v>
      </c>
    </row>
    <row r="62" spans="1:10" x14ac:dyDescent="0.3">
      <c r="A62" s="7" t="s">
        <v>2089</v>
      </c>
      <c r="B62" s="1" t="s">
        <v>7</v>
      </c>
      <c r="C62" s="1" t="s">
        <v>1</v>
      </c>
      <c r="D62" s="1" t="s">
        <v>38</v>
      </c>
      <c r="E62" s="1">
        <v>1661</v>
      </c>
      <c r="F62" s="29">
        <v>16960</v>
      </c>
      <c r="G62" s="1" t="s">
        <v>6</v>
      </c>
      <c r="H62" s="1">
        <v>2140</v>
      </c>
      <c r="I62" s="1">
        <v>46591.05</v>
      </c>
      <c r="J62" s="37">
        <v>1522</v>
      </c>
    </row>
    <row r="63" spans="1:10" x14ac:dyDescent="0.3">
      <c r="A63" s="7" t="s">
        <v>2090</v>
      </c>
      <c r="B63" s="1" t="s">
        <v>0</v>
      </c>
      <c r="C63" s="1" t="s">
        <v>5</v>
      </c>
      <c r="D63" s="1" t="s">
        <v>38</v>
      </c>
      <c r="E63" s="1">
        <v>146</v>
      </c>
      <c r="F63" s="10">
        <v>6204</v>
      </c>
      <c r="G63" s="1" t="s">
        <v>6</v>
      </c>
      <c r="H63" s="1">
        <v>3153</v>
      </c>
      <c r="I63" s="1">
        <v>2774</v>
      </c>
      <c r="J63" s="37">
        <v>1748</v>
      </c>
    </row>
    <row r="64" spans="1:10" x14ac:dyDescent="0.3">
      <c r="A64" s="7" t="s">
        <v>2091</v>
      </c>
      <c r="B64" s="1" t="s">
        <v>3</v>
      </c>
      <c r="C64" s="1" t="s">
        <v>9</v>
      </c>
      <c r="D64" s="1" t="s">
        <v>12</v>
      </c>
      <c r="E64" s="1">
        <v>1411</v>
      </c>
      <c r="F64" s="29">
        <v>8428</v>
      </c>
      <c r="G64" s="1" t="s">
        <v>2</v>
      </c>
      <c r="H64" s="1">
        <v>2814</v>
      </c>
      <c r="I64" s="1">
        <v>58768.15</v>
      </c>
      <c r="J64" s="37">
        <v>1966</v>
      </c>
    </row>
    <row r="65" spans="1:10" x14ac:dyDescent="0.3">
      <c r="A65" s="7" t="s">
        <v>2092</v>
      </c>
      <c r="B65" s="1" t="s">
        <v>7</v>
      </c>
      <c r="C65" s="1" t="s">
        <v>1</v>
      </c>
      <c r="D65" s="1" t="s">
        <v>12</v>
      </c>
      <c r="E65" s="1">
        <v>877</v>
      </c>
      <c r="F65" s="10">
        <v>9464</v>
      </c>
      <c r="G65" s="1" t="s">
        <v>2</v>
      </c>
      <c r="H65" s="1">
        <v>3280</v>
      </c>
      <c r="I65" s="1">
        <v>8945.4</v>
      </c>
      <c r="J65" s="37">
        <v>1275</v>
      </c>
    </row>
    <row r="66" spans="1:10" x14ac:dyDescent="0.3">
      <c r="A66" s="7" t="s">
        <v>2093</v>
      </c>
      <c r="B66" s="1" t="s">
        <v>7</v>
      </c>
      <c r="C66" s="1" t="s">
        <v>1</v>
      </c>
      <c r="D66" s="1" t="s">
        <v>12</v>
      </c>
      <c r="E66" s="1">
        <v>1139</v>
      </c>
      <c r="F66" s="29">
        <v>9480</v>
      </c>
      <c r="G66" s="1" t="s">
        <v>2</v>
      </c>
      <c r="H66" s="1">
        <v>3341</v>
      </c>
      <c r="I66" s="1">
        <v>48179.7</v>
      </c>
      <c r="J66" s="37">
        <v>1443</v>
      </c>
    </row>
    <row r="67" spans="1:10" x14ac:dyDescent="0.3">
      <c r="A67" s="7" t="s">
        <v>2094</v>
      </c>
      <c r="B67" s="1" t="s">
        <v>0</v>
      </c>
      <c r="C67" s="1" t="s">
        <v>1</v>
      </c>
      <c r="D67" s="1" t="s">
        <v>38</v>
      </c>
      <c r="E67" s="1">
        <v>810</v>
      </c>
      <c r="F67" s="10">
        <v>7445</v>
      </c>
      <c r="G67" s="1" t="s">
        <v>2</v>
      </c>
      <c r="H67" s="1">
        <v>4620</v>
      </c>
      <c r="I67" s="1">
        <v>729</v>
      </c>
      <c r="J67" s="37">
        <v>1108</v>
      </c>
    </row>
    <row r="68" spans="1:10" x14ac:dyDescent="0.3">
      <c r="A68" s="7" t="s">
        <v>2095</v>
      </c>
      <c r="B68" s="1" t="s">
        <v>7</v>
      </c>
      <c r="C68" s="1" t="s">
        <v>5</v>
      </c>
      <c r="D68" s="1" t="s">
        <v>38</v>
      </c>
      <c r="E68" s="1">
        <v>500</v>
      </c>
      <c r="F68" s="29">
        <v>4652</v>
      </c>
      <c r="G68" s="1" t="s">
        <v>2</v>
      </c>
      <c r="H68" s="1">
        <v>2034</v>
      </c>
      <c r="I68" s="1">
        <v>11050</v>
      </c>
      <c r="J68" s="37">
        <v>1833</v>
      </c>
    </row>
    <row r="69" spans="1:10" x14ac:dyDescent="0.3">
      <c r="A69" s="7" t="s">
        <v>2096</v>
      </c>
      <c r="B69" s="1" t="s">
        <v>7</v>
      </c>
      <c r="C69" s="1" t="s">
        <v>1</v>
      </c>
      <c r="D69" s="1" t="s">
        <v>12</v>
      </c>
      <c r="E69" s="1">
        <v>1917</v>
      </c>
      <c r="F69" s="10">
        <v>1370</v>
      </c>
      <c r="G69" s="1" t="s">
        <v>2</v>
      </c>
      <c r="H69" s="1">
        <v>4164</v>
      </c>
      <c r="I69" s="1">
        <v>22812.3</v>
      </c>
      <c r="J69" s="37">
        <v>1718</v>
      </c>
    </row>
    <row r="70" spans="1:10" x14ac:dyDescent="0.3">
      <c r="A70" s="7" t="s">
        <v>2097</v>
      </c>
      <c r="B70" s="1" t="s">
        <v>0</v>
      </c>
      <c r="C70" s="1" t="s">
        <v>5</v>
      </c>
      <c r="D70" s="1" t="s">
        <v>38</v>
      </c>
      <c r="E70" s="1">
        <v>1080</v>
      </c>
      <c r="F70" s="29">
        <v>6534</v>
      </c>
      <c r="G70" s="1" t="s">
        <v>6</v>
      </c>
      <c r="H70" s="1">
        <v>4099</v>
      </c>
      <c r="I70" s="1">
        <v>38988</v>
      </c>
      <c r="J70" s="37">
        <v>1519</v>
      </c>
    </row>
    <row r="71" spans="1:10" x14ac:dyDescent="0.3">
      <c r="A71" s="7" t="s">
        <v>2098</v>
      </c>
      <c r="B71" s="1" t="s">
        <v>0</v>
      </c>
      <c r="C71" s="1" t="s">
        <v>5</v>
      </c>
      <c r="D71" s="1" t="s">
        <v>12</v>
      </c>
      <c r="E71" s="1">
        <v>1209</v>
      </c>
      <c r="F71" s="10">
        <v>13014</v>
      </c>
      <c r="G71" s="1" t="s">
        <v>2</v>
      </c>
      <c r="H71" s="1">
        <v>3055</v>
      </c>
      <c r="I71" s="1">
        <v>42496.35</v>
      </c>
      <c r="J71" s="37">
        <v>1891</v>
      </c>
    </row>
    <row r="72" spans="1:10" x14ac:dyDescent="0.3">
      <c r="A72" s="7" t="s">
        <v>2099</v>
      </c>
      <c r="B72" s="1" t="s">
        <v>10</v>
      </c>
      <c r="C72" s="1" t="s">
        <v>5</v>
      </c>
      <c r="D72" s="1" t="s">
        <v>12</v>
      </c>
      <c r="E72" s="1">
        <v>349</v>
      </c>
      <c r="F72" s="29">
        <v>8659</v>
      </c>
      <c r="G72" s="1" t="s">
        <v>2</v>
      </c>
      <c r="H72" s="1">
        <v>3276</v>
      </c>
      <c r="I72" s="1">
        <v>3455.1</v>
      </c>
      <c r="J72" s="37">
        <v>1667</v>
      </c>
    </row>
    <row r="73" spans="1:10" x14ac:dyDescent="0.3">
      <c r="A73" s="7" t="s">
        <v>2100</v>
      </c>
      <c r="B73" s="1" t="s">
        <v>3</v>
      </c>
      <c r="C73" s="1" t="s">
        <v>9</v>
      </c>
      <c r="D73" s="1" t="s">
        <v>38</v>
      </c>
      <c r="E73" s="1">
        <v>490</v>
      </c>
      <c r="F73" s="10">
        <v>10362</v>
      </c>
      <c r="G73" s="1" t="s">
        <v>6</v>
      </c>
      <c r="H73" s="1">
        <v>2792</v>
      </c>
      <c r="I73" s="1">
        <v>17640</v>
      </c>
      <c r="J73" s="37">
        <v>1014</v>
      </c>
    </row>
    <row r="74" spans="1:10" x14ac:dyDescent="0.3">
      <c r="A74" s="7" t="s">
        <v>2101</v>
      </c>
      <c r="B74" s="1" t="s">
        <v>3</v>
      </c>
      <c r="C74" s="1" t="s">
        <v>9</v>
      </c>
      <c r="D74" s="1" t="s">
        <v>38</v>
      </c>
      <c r="E74" s="1">
        <v>1905</v>
      </c>
      <c r="F74" s="29">
        <v>2925</v>
      </c>
      <c r="G74" s="1" t="s">
        <v>2</v>
      </c>
      <c r="H74" s="1">
        <v>2857</v>
      </c>
      <c r="I74" s="1">
        <v>21050.25</v>
      </c>
      <c r="J74" s="37">
        <v>1824</v>
      </c>
    </row>
    <row r="75" spans="1:10" x14ac:dyDescent="0.3">
      <c r="A75" s="7" t="s">
        <v>2102</v>
      </c>
      <c r="B75" s="1" t="s">
        <v>7</v>
      </c>
      <c r="C75" s="1" t="s">
        <v>1</v>
      </c>
      <c r="D75" s="1" t="s">
        <v>38</v>
      </c>
      <c r="E75" s="1">
        <v>434</v>
      </c>
      <c r="F75" s="10">
        <v>10692</v>
      </c>
      <c r="G75" s="1" t="s">
        <v>2</v>
      </c>
      <c r="H75" s="1">
        <v>3406</v>
      </c>
      <c r="I75" s="1">
        <v>17728.900000000001</v>
      </c>
      <c r="J75" s="37">
        <v>1405</v>
      </c>
    </row>
    <row r="76" spans="1:10" x14ac:dyDescent="0.3">
      <c r="A76" s="7" t="s">
        <v>2103</v>
      </c>
      <c r="B76" s="1" t="s">
        <v>3</v>
      </c>
      <c r="C76" s="1" t="s">
        <v>1</v>
      </c>
      <c r="D76" s="1" t="s">
        <v>38</v>
      </c>
      <c r="E76" s="1">
        <v>728</v>
      </c>
      <c r="F76" s="29">
        <v>13279</v>
      </c>
      <c r="G76" s="1" t="s">
        <v>6</v>
      </c>
      <c r="H76" s="1">
        <v>2532</v>
      </c>
      <c r="I76" s="1">
        <v>1965.6</v>
      </c>
      <c r="J76" s="37">
        <v>1575</v>
      </c>
    </row>
    <row r="77" spans="1:10" x14ac:dyDescent="0.3">
      <c r="A77" s="7" t="s">
        <v>2104</v>
      </c>
      <c r="B77" s="1" t="s">
        <v>7</v>
      </c>
      <c r="C77" s="1" t="s">
        <v>9</v>
      </c>
      <c r="D77" s="1" t="s">
        <v>12</v>
      </c>
      <c r="E77" s="1">
        <v>1642</v>
      </c>
      <c r="F77" s="10">
        <v>14528</v>
      </c>
      <c r="G77" s="1" t="s">
        <v>6</v>
      </c>
      <c r="H77" s="1">
        <v>2487</v>
      </c>
      <c r="I77" s="1">
        <v>51476.7</v>
      </c>
      <c r="J77" s="37">
        <v>1888</v>
      </c>
    </row>
    <row r="78" spans="1:10" x14ac:dyDescent="0.3">
      <c r="A78" s="7" t="s">
        <v>2105</v>
      </c>
      <c r="B78" s="1" t="s">
        <v>10</v>
      </c>
      <c r="C78" s="1" t="s">
        <v>8</v>
      </c>
      <c r="D78" s="1" t="s">
        <v>38</v>
      </c>
      <c r="E78" s="1">
        <v>236</v>
      </c>
      <c r="F78" s="29">
        <v>4648</v>
      </c>
      <c r="G78" s="1" t="s">
        <v>6</v>
      </c>
      <c r="H78" s="1">
        <v>2316</v>
      </c>
      <c r="I78" s="1">
        <v>1203.5999999999999</v>
      </c>
      <c r="J78" s="37">
        <v>1873</v>
      </c>
    </row>
    <row r="79" spans="1:10" x14ac:dyDescent="0.3">
      <c r="A79" s="7" t="s">
        <v>2106</v>
      </c>
      <c r="B79" s="1" t="s">
        <v>0</v>
      </c>
      <c r="C79" s="1" t="s">
        <v>9</v>
      </c>
      <c r="D79" s="1" t="s">
        <v>12</v>
      </c>
      <c r="E79" s="1">
        <v>982</v>
      </c>
      <c r="F79" s="10">
        <v>11040</v>
      </c>
      <c r="G79" s="1" t="s">
        <v>2</v>
      </c>
      <c r="H79" s="1">
        <v>3295</v>
      </c>
      <c r="I79" s="1">
        <v>8347</v>
      </c>
      <c r="J79" s="37">
        <v>1847</v>
      </c>
    </row>
    <row r="80" spans="1:10" x14ac:dyDescent="0.3">
      <c r="A80" s="7" t="s">
        <v>2107</v>
      </c>
      <c r="B80" s="1" t="s">
        <v>0</v>
      </c>
      <c r="C80" s="1" t="s">
        <v>5</v>
      </c>
      <c r="D80" s="1" t="s">
        <v>12</v>
      </c>
      <c r="E80" s="1">
        <v>787</v>
      </c>
      <c r="F80" s="29">
        <v>1380</v>
      </c>
      <c r="G80" s="1" t="s">
        <v>6</v>
      </c>
      <c r="H80" s="1">
        <v>4171</v>
      </c>
      <c r="I80" s="1">
        <v>3148</v>
      </c>
      <c r="J80" s="37">
        <v>1379</v>
      </c>
    </row>
    <row r="81" spans="1:10" x14ac:dyDescent="0.3">
      <c r="A81" s="7" t="s">
        <v>2108</v>
      </c>
      <c r="B81" s="1" t="s">
        <v>0</v>
      </c>
      <c r="C81" s="1" t="s">
        <v>9</v>
      </c>
      <c r="D81" s="1" t="s">
        <v>38</v>
      </c>
      <c r="E81" s="1">
        <v>1963</v>
      </c>
      <c r="F81" s="10">
        <v>15336</v>
      </c>
      <c r="G81" s="1" t="s">
        <v>2</v>
      </c>
      <c r="H81" s="1">
        <v>3985</v>
      </c>
      <c r="I81" s="1">
        <v>45149</v>
      </c>
      <c r="J81" s="37">
        <v>1864</v>
      </c>
    </row>
    <row r="82" spans="1:10" x14ac:dyDescent="0.3">
      <c r="A82" s="7" t="s">
        <v>2109</v>
      </c>
      <c r="B82" s="1" t="s">
        <v>3</v>
      </c>
      <c r="C82" s="1" t="s">
        <v>5</v>
      </c>
      <c r="D82" s="1" t="s">
        <v>38</v>
      </c>
      <c r="E82" s="1">
        <v>1621</v>
      </c>
      <c r="F82" s="29">
        <v>2538</v>
      </c>
      <c r="G82" s="1" t="s">
        <v>2</v>
      </c>
      <c r="H82" s="1">
        <v>2088</v>
      </c>
      <c r="I82" s="1">
        <v>12968</v>
      </c>
      <c r="J82" s="37">
        <v>1311</v>
      </c>
    </row>
    <row r="83" spans="1:10" x14ac:dyDescent="0.3">
      <c r="A83" s="7" t="s">
        <v>2110</v>
      </c>
      <c r="B83" s="1" t="s">
        <v>10</v>
      </c>
      <c r="C83" s="1" t="s">
        <v>1</v>
      </c>
      <c r="D83" s="1" t="s">
        <v>12</v>
      </c>
      <c r="E83" s="1">
        <v>926</v>
      </c>
      <c r="F83" s="10">
        <v>4689</v>
      </c>
      <c r="G83" s="1" t="s">
        <v>2</v>
      </c>
      <c r="H83" s="1">
        <v>3716</v>
      </c>
      <c r="I83" s="1">
        <v>36669.599999999999</v>
      </c>
      <c r="J83" s="37">
        <v>1394</v>
      </c>
    </row>
    <row r="84" spans="1:10" x14ac:dyDescent="0.3">
      <c r="A84" s="7" t="s">
        <v>2111</v>
      </c>
      <c r="B84" s="1" t="s">
        <v>3</v>
      </c>
      <c r="C84" s="1" t="s">
        <v>8</v>
      </c>
      <c r="D84" s="1" t="s">
        <v>38</v>
      </c>
      <c r="E84" s="1">
        <v>826</v>
      </c>
      <c r="F84" s="29">
        <v>5085</v>
      </c>
      <c r="G84" s="1" t="s">
        <v>2</v>
      </c>
      <c r="H84" s="1">
        <v>2684</v>
      </c>
      <c r="I84" s="1">
        <v>1569.4</v>
      </c>
      <c r="J84" s="37">
        <v>1184</v>
      </c>
    </row>
    <row r="85" spans="1:10" x14ac:dyDescent="0.3">
      <c r="A85" s="7" t="s">
        <v>2112</v>
      </c>
      <c r="B85" s="1" t="s">
        <v>3</v>
      </c>
      <c r="C85" s="1" t="s">
        <v>1</v>
      </c>
      <c r="D85" s="1" t="s">
        <v>12</v>
      </c>
      <c r="E85" s="1">
        <v>1600</v>
      </c>
      <c r="F85" s="10">
        <v>8592</v>
      </c>
      <c r="G85" s="1" t="s">
        <v>6</v>
      </c>
      <c r="H85" s="1">
        <v>2201</v>
      </c>
      <c r="I85" s="1">
        <v>18720</v>
      </c>
      <c r="J85" s="37">
        <v>1897</v>
      </c>
    </row>
    <row r="86" spans="1:10" x14ac:dyDescent="0.3">
      <c r="A86" s="7" t="s">
        <v>2113</v>
      </c>
      <c r="B86" s="1" t="s">
        <v>10</v>
      </c>
      <c r="C86" s="1" t="s">
        <v>5</v>
      </c>
      <c r="D86" s="1" t="s">
        <v>12</v>
      </c>
      <c r="E86" s="1">
        <v>693</v>
      </c>
      <c r="F86" s="29">
        <v>7620</v>
      </c>
      <c r="G86" s="1" t="s">
        <v>6</v>
      </c>
      <c r="H86" s="1">
        <v>3698</v>
      </c>
      <c r="I86" s="1">
        <v>23562</v>
      </c>
      <c r="J86" s="37">
        <v>1274</v>
      </c>
    </row>
    <row r="87" spans="1:10" x14ac:dyDescent="0.3">
      <c r="A87" s="7" t="s">
        <v>2114</v>
      </c>
      <c r="B87" s="1" t="s">
        <v>10</v>
      </c>
      <c r="C87" s="1" t="s">
        <v>5</v>
      </c>
      <c r="D87" s="1" t="s">
        <v>38</v>
      </c>
      <c r="E87" s="1">
        <v>1346</v>
      </c>
      <c r="F87" s="10">
        <v>2085</v>
      </c>
      <c r="G87" s="1" t="s">
        <v>2</v>
      </c>
      <c r="H87" s="1">
        <v>3631</v>
      </c>
      <c r="I87" s="1">
        <v>2153.6</v>
      </c>
      <c r="J87" s="37">
        <v>1968</v>
      </c>
    </row>
    <row r="88" spans="1:10" x14ac:dyDescent="0.3">
      <c r="A88" s="7" t="s">
        <v>2115</v>
      </c>
      <c r="B88" s="1" t="s">
        <v>10</v>
      </c>
      <c r="C88" s="1" t="s">
        <v>5</v>
      </c>
      <c r="D88" s="1" t="s">
        <v>38</v>
      </c>
      <c r="E88" s="1">
        <v>1089</v>
      </c>
      <c r="F88" s="29">
        <v>5694</v>
      </c>
      <c r="G88" s="1" t="s">
        <v>6</v>
      </c>
      <c r="H88" s="1">
        <v>4246</v>
      </c>
      <c r="I88" s="1">
        <v>17424</v>
      </c>
      <c r="J88" s="37">
        <v>1625</v>
      </c>
    </row>
    <row r="89" spans="1:10" x14ac:dyDescent="0.3">
      <c r="A89" s="7" t="s">
        <v>2116</v>
      </c>
      <c r="B89" s="1" t="s">
        <v>10</v>
      </c>
      <c r="C89" s="1" t="s">
        <v>8</v>
      </c>
      <c r="D89" s="1" t="s">
        <v>12</v>
      </c>
      <c r="E89" s="1">
        <v>471</v>
      </c>
      <c r="F89" s="10">
        <v>10668</v>
      </c>
      <c r="G89" s="1" t="s">
        <v>2</v>
      </c>
      <c r="H89" s="1">
        <v>3932</v>
      </c>
      <c r="I89" s="1">
        <v>376.8</v>
      </c>
      <c r="J89" s="37">
        <v>1139</v>
      </c>
    </row>
    <row r="90" spans="1:10" x14ac:dyDescent="0.3">
      <c r="A90" s="7" t="s">
        <v>2117</v>
      </c>
      <c r="B90" s="1" t="s">
        <v>0</v>
      </c>
      <c r="C90" s="1" t="s">
        <v>9</v>
      </c>
      <c r="D90" s="1" t="s">
        <v>38</v>
      </c>
      <c r="E90" s="1">
        <v>1034</v>
      </c>
      <c r="F90" s="29">
        <v>13041</v>
      </c>
      <c r="G90" s="1" t="s">
        <v>2</v>
      </c>
      <c r="H90" s="1">
        <v>2949</v>
      </c>
      <c r="I90" s="1">
        <v>34432.199999999997</v>
      </c>
      <c r="J90" s="37">
        <v>1513</v>
      </c>
    </row>
    <row r="91" spans="1:10" x14ac:dyDescent="0.3">
      <c r="A91" s="7" t="s">
        <v>2118</v>
      </c>
      <c r="B91" s="1" t="s">
        <v>4</v>
      </c>
      <c r="C91" s="1" t="s">
        <v>1</v>
      </c>
      <c r="D91" s="1" t="s">
        <v>38</v>
      </c>
      <c r="E91" s="1">
        <v>1094</v>
      </c>
      <c r="F91" s="10">
        <v>10750</v>
      </c>
      <c r="G91" s="1" t="s">
        <v>2</v>
      </c>
      <c r="H91" s="1">
        <v>3367</v>
      </c>
      <c r="I91" s="1">
        <v>8369.1</v>
      </c>
      <c r="J91" s="37">
        <v>1384</v>
      </c>
    </row>
    <row r="92" spans="1:10" x14ac:dyDescent="0.3">
      <c r="A92" s="7" t="s">
        <v>2119</v>
      </c>
      <c r="B92" s="1" t="s">
        <v>4</v>
      </c>
      <c r="C92" s="1" t="s">
        <v>1</v>
      </c>
      <c r="D92" s="1" t="s">
        <v>38</v>
      </c>
      <c r="E92" s="1">
        <v>501</v>
      </c>
      <c r="F92" s="29">
        <v>8250</v>
      </c>
      <c r="G92" s="1" t="s">
        <v>6</v>
      </c>
      <c r="H92" s="1">
        <v>4578</v>
      </c>
      <c r="I92" s="1">
        <v>8091.15</v>
      </c>
      <c r="J92" s="37">
        <v>1698</v>
      </c>
    </row>
    <row r="93" spans="1:10" x14ac:dyDescent="0.3">
      <c r="A93" s="7" t="s">
        <v>2120</v>
      </c>
      <c r="B93" s="1" t="s">
        <v>10</v>
      </c>
      <c r="C93" s="1" t="s">
        <v>9</v>
      </c>
      <c r="D93" s="1" t="s">
        <v>38</v>
      </c>
      <c r="E93" s="1">
        <v>1566</v>
      </c>
      <c r="F93" s="10">
        <v>3738</v>
      </c>
      <c r="G93" s="1" t="s">
        <v>2</v>
      </c>
      <c r="H93" s="1">
        <v>2121</v>
      </c>
      <c r="I93" s="1">
        <v>13389.3</v>
      </c>
      <c r="J93" s="37">
        <v>1211</v>
      </c>
    </row>
    <row r="94" spans="1:10" x14ac:dyDescent="0.3">
      <c r="A94" s="7" t="s">
        <v>2121</v>
      </c>
      <c r="B94" s="1" t="s">
        <v>4</v>
      </c>
      <c r="C94" s="1" t="s">
        <v>1</v>
      </c>
      <c r="D94" s="1" t="s">
        <v>12</v>
      </c>
      <c r="E94" s="1">
        <v>1613</v>
      </c>
      <c r="F94" s="29">
        <v>3280</v>
      </c>
      <c r="G94" s="1" t="s">
        <v>2</v>
      </c>
      <c r="H94" s="1">
        <v>2780</v>
      </c>
      <c r="I94" s="1">
        <v>15968.7</v>
      </c>
      <c r="J94" s="37">
        <v>1220</v>
      </c>
    </row>
    <row r="95" spans="1:10" x14ac:dyDescent="0.3">
      <c r="A95" s="7" t="s">
        <v>2122</v>
      </c>
      <c r="B95" s="1" t="s">
        <v>4</v>
      </c>
      <c r="C95" s="1" t="s">
        <v>8</v>
      </c>
      <c r="D95" s="1" t="s">
        <v>38</v>
      </c>
      <c r="E95" s="1">
        <v>714</v>
      </c>
      <c r="F95" s="10">
        <v>2763</v>
      </c>
      <c r="G95" s="1" t="s">
        <v>6</v>
      </c>
      <c r="H95" s="1">
        <v>3045</v>
      </c>
      <c r="I95" s="1">
        <v>8568</v>
      </c>
      <c r="J95" s="37">
        <v>1471</v>
      </c>
    </row>
    <row r="96" spans="1:10" x14ac:dyDescent="0.3">
      <c r="A96" s="7" t="s">
        <v>2123</v>
      </c>
      <c r="B96" s="1" t="s">
        <v>10</v>
      </c>
      <c r="C96" s="1" t="s">
        <v>1</v>
      </c>
      <c r="D96" s="1" t="s">
        <v>12</v>
      </c>
      <c r="E96" s="1">
        <v>1396</v>
      </c>
      <c r="F96" s="29">
        <v>9864</v>
      </c>
      <c r="G96" s="1" t="s">
        <v>6</v>
      </c>
      <c r="H96" s="1">
        <v>2520</v>
      </c>
      <c r="I96" s="1">
        <v>33504</v>
      </c>
      <c r="J96" s="37">
        <v>1658</v>
      </c>
    </row>
    <row r="97" spans="1:10" x14ac:dyDescent="0.3">
      <c r="A97" s="7" t="s">
        <v>2124</v>
      </c>
      <c r="B97" s="1" t="s">
        <v>4</v>
      </c>
      <c r="C97" s="1" t="s">
        <v>5</v>
      </c>
      <c r="D97" s="1" t="s">
        <v>38</v>
      </c>
      <c r="E97" s="1">
        <v>1649</v>
      </c>
      <c r="F97" s="10">
        <v>720</v>
      </c>
      <c r="G97" s="1" t="s">
        <v>6</v>
      </c>
      <c r="H97" s="1">
        <v>2828</v>
      </c>
      <c r="I97" s="1">
        <v>56395.8</v>
      </c>
      <c r="J97" s="37">
        <v>1923</v>
      </c>
    </row>
    <row r="98" spans="1:10" x14ac:dyDescent="0.3">
      <c r="A98" s="7" t="s">
        <v>2125</v>
      </c>
      <c r="B98" s="1" t="s">
        <v>3</v>
      </c>
      <c r="C98" s="1" t="s">
        <v>9</v>
      </c>
      <c r="D98" s="1" t="s">
        <v>12</v>
      </c>
      <c r="E98" s="1">
        <v>1282</v>
      </c>
      <c r="F98" s="29">
        <v>6560</v>
      </c>
      <c r="G98" s="1" t="s">
        <v>6</v>
      </c>
      <c r="H98" s="1">
        <v>2272</v>
      </c>
      <c r="I98" s="1">
        <v>40383</v>
      </c>
      <c r="J98" s="37">
        <v>1008</v>
      </c>
    </row>
    <row r="99" spans="1:10" x14ac:dyDescent="0.3">
      <c r="A99" s="7" t="s">
        <v>2126</v>
      </c>
      <c r="B99" s="1" t="s">
        <v>7</v>
      </c>
      <c r="C99" s="1" t="s">
        <v>8</v>
      </c>
      <c r="D99" s="1" t="s">
        <v>38</v>
      </c>
      <c r="E99" s="1">
        <v>1275</v>
      </c>
      <c r="F99" s="10">
        <v>6900</v>
      </c>
      <c r="G99" s="1" t="s">
        <v>2</v>
      </c>
      <c r="H99" s="1">
        <v>4164</v>
      </c>
      <c r="I99" s="1">
        <v>32512.5</v>
      </c>
      <c r="J99" s="37">
        <v>1881</v>
      </c>
    </row>
    <row r="100" spans="1:10" x14ac:dyDescent="0.3">
      <c r="A100" s="7" t="s">
        <v>2127</v>
      </c>
      <c r="B100" s="1" t="s">
        <v>7</v>
      </c>
      <c r="C100" s="1" t="s">
        <v>9</v>
      </c>
      <c r="D100" s="1" t="s">
        <v>38</v>
      </c>
      <c r="E100" s="1">
        <v>1094</v>
      </c>
      <c r="F100" s="29">
        <v>12640</v>
      </c>
      <c r="G100" s="1" t="s">
        <v>6</v>
      </c>
      <c r="H100" s="1">
        <v>3294</v>
      </c>
      <c r="I100" s="1">
        <v>32218.3</v>
      </c>
      <c r="J100" s="37">
        <v>1022</v>
      </c>
    </row>
    <row r="101" spans="1:10" x14ac:dyDescent="0.3">
      <c r="A101" s="7" t="s">
        <v>2128</v>
      </c>
      <c r="B101" s="1" t="s">
        <v>10</v>
      </c>
      <c r="C101" s="1" t="s">
        <v>8</v>
      </c>
      <c r="D101" s="1" t="s">
        <v>12</v>
      </c>
      <c r="E101" s="1">
        <v>719</v>
      </c>
      <c r="F101" s="10">
        <v>10251</v>
      </c>
      <c r="G101" s="1" t="s">
        <v>2</v>
      </c>
      <c r="H101" s="1">
        <v>3018</v>
      </c>
      <c r="I101" s="1">
        <v>31707.9</v>
      </c>
      <c r="J101" s="37">
        <v>1422</v>
      </c>
    </row>
    <row r="102" spans="1:10" x14ac:dyDescent="0.3">
      <c r="A102" s="7" t="s">
        <v>2129</v>
      </c>
      <c r="B102" s="1" t="s">
        <v>0</v>
      </c>
      <c r="C102" s="1" t="s">
        <v>5</v>
      </c>
      <c r="D102" s="1" t="s">
        <v>12</v>
      </c>
      <c r="E102" s="1">
        <v>287</v>
      </c>
      <c r="F102" s="29">
        <v>5346</v>
      </c>
      <c r="G102" s="1" t="s">
        <v>6</v>
      </c>
      <c r="H102" s="1">
        <v>2281</v>
      </c>
      <c r="I102" s="1">
        <v>1291.5</v>
      </c>
      <c r="J102" s="37">
        <v>1222</v>
      </c>
    </row>
    <row r="103" spans="1:10" x14ac:dyDescent="0.3">
      <c r="A103" s="7" t="s">
        <v>2130</v>
      </c>
      <c r="B103" s="1" t="s">
        <v>10</v>
      </c>
      <c r="C103" s="1" t="s">
        <v>9</v>
      </c>
      <c r="D103" s="1" t="s">
        <v>38</v>
      </c>
      <c r="E103" s="1">
        <v>1936</v>
      </c>
      <c r="F103" s="10">
        <v>16590</v>
      </c>
      <c r="G103" s="1" t="s">
        <v>6</v>
      </c>
      <c r="H103" s="1">
        <v>3268</v>
      </c>
      <c r="I103" s="1">
        <v>68147.199999999997</v>
      </c>
      <c r="J103" s="37">
        <v>1914</v>
      </c>
    </row>
    <row r="104" spans="1:10" x14ac:dyDescent="0.3">
      <c r="A104" s="7" t="s">
        <v>2131</v>
      </c>
      <c r="B104" s="1" t="s">
        <v>0</v>
      </c>
      <c r="C104" s="1" t="s">
        <v>1</v>
      </c>
      <c r="D104" s="1" t="s">
        <v>12</v>
      </c>
      <c r="E104" s="1">
        <v>1221</v>
      </c>
      <c r="F104" s="29">
        <v>9882</v>
      </c>
      <c r="G104" s="1" t="s">
        <v>6</v>
      </c>
      <c r="H104" s="1">
        <v>3267</v>
      </c>
      <c r="I104" s="1">
        <v>13675.2</v>
      </c>
      <c r="J104" s="37">
        <v>1287</v>
      </c>
    </row>
    <row r="105" spans="1:10" x14ac:dyDescent="0.3">
      <c r="A105" s="7" t="s">
        <v>2132</v>
      </c>
      <c r="B105" s="1" t="s">
        <v>7</v>
      </c>
      <c r="C105" s="1" t="s">
        <v>8</v>
      </c>
      <c r="D105" s="1" t="s">
        <v>12</v>
      </c>
      <c r="E105" s="1">
        <v>230</v>
      </c>
      <c r="F105" s="10">
        <v>11340</v>
      </c>
      <c r="G105" s="1" t="s">
        <v>6</v>
      </c>
      <c r="H105" s="1">
        <v>4688</v>
      </c>
      <c r="I105" s="1">
        <v>2530</v>
      </c>
      <c r="J105" s="37">
        <v>1125</v>
      </c>
    </row>
    <row r="106" spans="1:10" x14ac:dyDescent="0.3">
      <c r="A106" s="7" t="s">
        <v>2133</v>
      </c>
      <c r="B106" s="1" t="s">
        <v>10</v>
      </c>
      <c r="C106" s="1" t="s">
        <v>9</v>
      </c>
      <c r="D106" s="1" t="s">
        <v>38</v>
      </c>
      <c r="E106" s="1">
        <v>904</v>
      </c>
      <c r="F106" s="29">
        <v>4560</v>
      </c>
      <c r="G106" s="1" t="s">
        <v>6</v>
      </c>
      <c r="H106" s="1">
        <v>3407</v>
      </c>
      <c r="I106" s="1">
        <v>6915.5999999999995</v>
      </c>
      <c r="J106" s="37">
        <v>1281</v>
      </c>
    </row>
    <row r="107" spans="1:10" x14ac:dyDescent="0.3">
      <c r="A107" s="7" t="s">
        <v>2134</v>
      </c>
      <c r="B107" s="1" t="s">
        <v>3</v>
      </c>
      <c r="C107" s="1" t="s">
        <v>1</v>
      </c>
      <c r="D107" s="1" t="s">
        <v>38</v>
      </c>
      <c r="E107" s="1">
        <v>1294</v>
      </c>
      <c r="F107" s="10">
        <v>7125</v>
      </c>
      <c r="G107" s="1" t="s">
        <v>6</v>
      </c>
      <c r="H107" s="1">
        <v>4470</v>
      </c>
      <c r="I107" s="1">
        <v>43996</v>
      </c>
      <c r="J107" s="37">
        <v>1282</v>
      </c>
    </row>
    <row r="108" spans="1:10" x14ac:dyDescent="0.3">
      <c r="A108" s="7" t="s">
        <v>2135</v>
      </c>
      <c r="B108" s="1" t="s">
        <v>4</v>
      </c>
      <c r="C108" s="1" t="s">
        <v>9</v>
      </c>
      <c r="D108" s="1" t="s">
        <v>38</v>
      </c>
      <c r="E108" s="1">
        <v>1035</v>
      </c>
      <c r="F108" s="29">
        <v>4392</v>
      </c>
      <c r="G108" s="1" t="s">
        <v>2</v>
      </c>
      <c r="H108" s="1">
        <v>3603</v>
      </c>
      <c r="I108" s="1">
        <v>9936</v>
      </c>
      <c r="J108" s="37">
        <v>1625</v>
      </c>
    </row>
    <row r="109" spans="1:10" x14ac:dyDescent="0.3">
      <c r="A109" s="7" t="s">
        <v>2136</v>
      </c>
      <c r="B109" s="1" t="s">
        <v>0</v>
      </c>
      <c r="C109" s="1" t="s">
        <v>9</v>
      </c>
      <c r="D109" s="1" t="s">
        <v>12</v>
      </c>
      <c r="E109" s="1">
        <v>1085</v>
      </c>
      <c r="F109" s="10">
        <v>805</v>
      </c>
      <c r="G109" s="1" t="s">
        <v>6</v>
      </c>
      <c r="H109" s="1">
        <v>2715</v>
      </c>
      <c r="I109" s="1">
        <v>36076.25</v>
      </c>
      <c r="J109" s="37">
        <v>1718</v>
      </c>
    </row>
    <row r="110" spans="1:10" x14ac:dyDescent="0.3">
      <c r="A110" s="7" t="s">
        <v>2137</v>
      </c>
      <c r="B110" s="1" t="s">
        <v>4</v>
      </c>
      <c r="C110" s="1" t="s">
        <v>9</v>
      </c>
      <c r="D110" s="1" t="s">
        <v>38</v>
      </c>
      <c r="E110" s="1">
        <v>282</v>
      </c>
      <c r="F110" s="29">
        <v>2504</v>
      </c>
      <c r="G110" s="1" t="s">
        <v>6</v>
      </c>
      <c r="H110" s="1">
        <v>3799</v>
      </c>
      <c r="I110" s="1">
        <v>7896</v>
      </c>
      <c r="J110" s="37">
        <v>1764</v>
      </c>
    </row>
    <row r="111" spans="1:10" x14ac:dyDescent="0.3">
      <c r="A111" s="7" t="s">
        <v>2138</v>
      </c>
      <c r="B111" s="1" t="s">
        <v>4</v>
      </c>
      <c r="C111" s="1" t="s">
        <v>8</v>
      </c>
      <c r="D111" s="1" t="s">
        <v>12</v>
      </c>
      <c r="E111" s="1">
        <v>1082</v>
      </c>
      <c r="F111" s="10">
        <v>5370</v>
      </c>
      <c r="G111" s="1" t="s">
        <v>6</v>
      </c>
      <c r="H111" s="1">
        <v>3804</v>
      </c>
      <c r="I111" s="1">
        <v>919.69999999999993</v>
      </c>
      <c r="J111" s="37">
        <v>1508</v>
      </c>
    </row>
    <row r="112" spans="1:10" x14ac:dyDescent="0.3">
      <c r="A112" s="7" t="s">
        <v>2139</v>
      </c>
      <c r="B112" s="1" t="s">
        <v>10</v>
      </c>
      <c r="C112" s="1" t="s">
        <v>1</v>
      </c>
      <c r="D112" s="1" t="s">
        <v>12</v>
      </c>
      <c r="E112" s="1">
        <v>463</v>
      </c>
      <c r="F112" s="29">
        <v>8455</v>
      </c>
      <c r="G112" s="1" t="s">
        <v>6</v>
      </c>
      <c r="H112" s="1">
        <v>2665</v>
      </c>
      <c r="I112" s="1">
        <v>14816</v>
      </c>
      <c r="J112" s="37">
        <v>1473</v>
      </c>
    </row>
    <row r="113" spans="1:10" x14ac:dyDescent="0.3">
      <c r="A113" s="7" t="s">
        <v>2140</v>
      </c>
      <c r="B113" s="1" t="s">
        <v>4</v>
      </c>
      <c r="C113" s="1" t="s">
        <v>5</v>
      </c>
      <c r="D113" s="1" t="s">
        <v>38</v>
      </c>
      <c r="E113" s="1">
        <v>138</v>
      </c>
      <c r="F113" s="10">
        <v>11382</v>
      </c>
      <c r="G113" s="1" t="s">
        <v>2</v>
      </c>
      <c r="H113" s="1">
        <v>3398</v>
      </c>
      <c r="I113" s="1">
        <v>2580.6</v>
      </c>
      <c r="J113" s="37">
        <v>1975</v>
      </c>
    </row>
    <row r="114" spans="1:10" x14ac:dyDescent="0.3">
      <c r="A114" s="7" t="s">
        <v>2141</v>
      </c>
      <c r="B114" s="1" t="s">
        <v>3</v>
      </c>
      <c r="C114" s="1" t="s">
        <v>8</v>
      </c>
      <c r="D114" s="1" t="s">
        <v>12</v>
      </c>
      <c r="E114" s="1">
        <v>1650</v>
      </c>
      <c r="F114" s="29">
        <v>8841</v>
      </c>
      <c r="G114" s="1" t="s">
        <v>6</v>
      </c>
      <c r="H114" s="1">
        <v>4480</v>
      </c>
      <c r="I114" s="1">
        <v>40672.5</v>
      </c>
      <c r="J114" s="37">
        <v>1820</v>
      </c>
    </row>
    <row r="115" spans="1:10" x14ac:dyDescent="0.3">
      <c r="A115" s="7" t="s">
        <v>2142</v>
      </c>
      <c r="B115" s="1" t="s">
        <v>4</v>
      </c>
      <c r="C115" s="1" t="s">
        <v>8</v>
      </c>
      <c r="D115" s="1" t="s">
        <v>38</v>
      </c>
      <c r="E115" s="1">
        <v>596</v>
      </c>
      <c r="F115" s="10">
        <v>1192</v>
      </c>
      <c r="G115" s="1" t="s">
        <v>6</v>
      </c>
      <c r="H115" s="1">
        <v>2409</v>
      </c>
      <c r="I115" s="1">
        <v>4052.8</v>
      </c>
      <c r="J115" s="37">
        <v>1897</v>
      </c>
    </row>
    <row r="116" spans="1:10" x14ac:dyDescent="0.3">
      <c r="A116" s="7" t="s">
        <v>2143</v>
      </c>
      <c r="B116" s="1" t="s">
        <v>10</v>
      </c>
      <c r="C116" s="1" t="s">
        <v>8</v>
      </c>
      <c r="D116" s="1" t="s">
        <v>38</v>
      </c>
      <c r="E116" s="1">
        <v>1639</v>
      </c>
      <c r="F116" s="29">
        <v>4620</v>
      </c>
      <c r="G116" s="1" t="s">
        <v>6</v>
      </c>
      <c r="H116" s="1">
        <v>4295</v>
      </c>
      <c r="I116" s="1">
        <v>15324.65</v>
      </c>
      <c r="J116" s="37">
        <v>1402</v>
      </c>
    </row>
    <row r="117" spans="1:10" x14ac:dyDescent="0.3">
      <c r="A117" s="7" t="s">
        <v>2144</v>
      </c>
      <c r="B117" s="1" t="s">
        <v>3</v>
      </c>
      <c r="C117" s="1" t="s">
        <v>5</v>
      </c>
      <c r="D117" s="1" t="s">
        <v>38</v>
      </c>
      <c r="E117" s="1">
        <v>1472</v>
      </c>
      <c r="F117" s="10">
        <v>13034</v>
      </c>
      <c r="G117" s="1" t="s">
        <v>6</v>
      </c>
      <c r="H117" s="1">
        <v>2248</v>
      </c>
      <c r="I117" s="1">
        <v>51299.199999999997</v>
      </c>
      <c r="J117" s="37">
        <v>1089</v>
      </c>
    </row>
    <row r="118" spans="1:10" x14ac:dyDescent="0.3">
      <c r="A118" s="7" t="s">
        <v>2145</v>
      </c>
      <c r="B118" s="1" t="s">
        <v>7</v>
      </c>
      <c r="C118" s="1" t="s">
        <v>1</v>
      </c>
      <c r="D118" s="1" t="s">
        <v>12</v>
      </c>
      <c r="E118" s="1">
        <v>1081</v>
      </c>
      <c r="F118" s="29">
        <v>8625</v>
      </c>
      <c r="G118" s="1" t="s">
        <v>2</v>
      </c>
      <c r="H118" s="1">
        <v>3048</v>
      </c>
      <c r="I118" s="1">
        <v>37997.15</v>
      </c>
      <c r="J118" s="37">
        <v>1202</v>
      </c>
    </row>
    <row r="119" spans="1:10" x14ac:dyDescent="0.3">
      <c r="A119" s="7" t="s">
        <v>2146</v>
      </c>
      <c r="B119" s="1" t="s">
        <v>4</v>
      </c>
      <c r="C119" s="1" t="s">
        <v>1</v>
      </c>
      <c r="D119" s="1" t="s">
        <v>12</v>
      </c>
      <c r="E119" s="1">
        <v>1020</v>
      </c>
      <c r="F119" s="10">
        <v>9562</v>
      </c>
      <c r="G119" s="1" t="s">
        <v>6</v>
      </c>
      <c r="H119" s="1">
        <v>3668</v>
      </c>
      <c r="I119" s="1">
        <v>14280</v>
      </c>
      <c r="J119" s="37">
        <v>1663</v>
      </c>
    </row>
    <row r="120" spans="1:10" x14ac:dyDescent="0.3">
      <c r="A120" s="7" t="s">
        <v>2147</v>
      </c>
      <c r="B120" s="1" t="s">
        <v>10</v>
      </c>
      <c r="C120" s="1" t="s">
        <v>1</v>
      </c>
      <c r="D120" s="1" t="s">
        <v>12</v>
      </c>
      <c r="E120" s="1">
        <v>1520</v>
      </c>
      <c r="F120" s="29">
        <v>3438</v>
      </c>
      <c r="G120" s="1" t="s">
        <v>2</v>
      </c>
      <c r="H120" s="1">
        <v>2346</v>
      </c>
      <c r="I120" s="1">
        <v>41040</v>
      </c>
      <c r="J120" s="37">
        <v>1341</v>
      </c>
    </row>
    <row r="121" spans="1:10" x14ac:dyDescent="0.3">
      <c r="A121" s="7" t="s">
        <v>2148</v>
      </c>
      <c r="B121" s="1" t="s">
        <v>7</v>
      </c>
      <c r="C121" s="1" t="s">
        <v>9</v>
      </c>
      <c r="D121" s="1" t="s">
        <v>38</v>
      </c>
      <c r="E121" s="1">
        <v>821</v>
      </c>
      <c r="F121" s="10">
        <v>2989</v>
      </c>
      <c r="G121" s="1" t="s">
        <v>6</v>
      </c>
      <c r="H121" s="1">
        <v>4122</v>
      </c>
      <c r="I121" s="1">
        <v>28735</v>
      </c>
      <c r="J121" s="37">
        <v>1965</v>
      </c>
    </row>
    <row r="122" spans="1:10" x14ac:dyDescent="0.3">
      <c r="A122" s="7" t="s">
        <v>2149</v>
      </c>
      <c r="B122" s="1" t="s">
        <v>7</v>
      </c>
      <c r="C122" s="1" t="s">
        <v>9</v>
      </c>
      <c r="D122" s="1" t="s">
        <v>12</v>
      </c>
      <c r="E122" s="1">
        <v>1284</v>
      </c>
      <c r="F122" s="29">
        <v>3150</v>
      </c>
      <c r="G122" s="1" t="s">
        <v>2</v>
      </c>
      <c r="H122" s="1">
        <v>2690</v>
      </c>
      <c r="I122" s="1">
        <v>22919.4</v>
      </c>
      <c r="J122" s="37">
        <v>1996</v>
      </c>
    </row>
    <row r="123" spans="1:10" x14ac:dyDescent="0.3">
      <c r="A123" s="7" t="s">
        <v>2150</v>
      </c>
      <c r="B123" s="1" t="s">
        <v>0</v>
      </c>
      <c r="C123" s="1" t="s">
        <v>9</v>
      </c>
      <c r="D123" s="1" t="s">
        <v>12</v>
      </c>
      <c r="E123" s="1">
        <v>115</v>
      </c>
      <c r="F123" s="10">
        <v>3555</v>
      </c>
      <c r="G123" s="1" t="s">
        <v>2</v>
      </c>
      <c r="H123" s="1">
        <v>3444</v>
      </c>
      <c r="I123" s="1">
        <v>4042.25</v>
      </c>
      <c r="J123" s="37">
        <v>1595</v>
      </c>
    </row>
    <row r="124" spans="1:10" x14ac:dyDescent="0.3">
      <c r="A124" s="7" t="s">
        <v>2151</v>
      </c>
      <c r="B124" s="1" t="s">
        <v>3</v>
      </c>
      <c r="C124" s="1" t="s">
        <v>5</v>
      </c>
      <c r="D124" s="1" t="s">
        <v>12</v>
      </c>
      <c r="E124" s="1">
        <v>592</v>
      </c>
      <c r="F124" s="29">
        <v>6472</v>
      </c>
      <c r="G124" s="1" t="s">
        <v>6</v>
      </c>
      <c r="H124" s="1">
        <v>4250</v>
      </c>
      <c r="I124" s="1">
        <v>2368</v>
      </c>
      <c r="J124" s="37">
        <v>1805</v>
      </c>
    </row>
    <row r="125" spans="1:10" x14ac:dyDescent="0.3">
      <c r="A125" s="7" t="s">
        <v>2152</v>
      </c>
      <c r="B125" s="1" t="s">
        <v>4</v>
      </c>
      <c r="C125" s="1" t="s">
        <v>9</v>
      </c>
      <c r="D125" s="1" t="s">
        <v>12</v>
      </c>
      <c r="E125" s="1">
        <v>1549</v>
      </c>
      <c r="F125" s="10">
        <v>4920</v>
      </c>
      <c r="G125" s="1" t="s">
        <v>6</v>
      </c>
      <c r="H125" s="1">
        <v>4283</v>
      </c>
      <c r="I125" s="1">
        <v>27959.45</v>
      </c>
      <c r="J125" s="37">
        <v>1026</v>
      </c>
    </row>
    <row r="126" spans="1:10" x14ac:dyDescent="0.3">
      <c r="A126" s="7" t="s">
        <v>2153</v>
      </c>
      <c r="B126" s="1" t="s">
        <v>10</v>
      </c>
      <c r="C126" s="1" t="s">
        <v>5</v>
      </c>
      <c r="D126" s="1" t="s">
        <v>38</v>
      </c>
      <c r="E126" s="1">
        <v>1231</v>
      </c>
      <c r="F126" s="29">
        <v>17514</v>
      </c>
      <c r="G126" s="1" t="s">
        <v>2</v>
      </c>
      <c r="H126" s="1">
        <v>3060</v>
      </c>
      <c r="I126" s="1">
        <v>14648.9</v>
      </c>
      <c r="J126" s="37">
        <v>1938</v>
      </c>
    </row>
    <row r="127" spans="1:10" x14ac:dyDescent="0.3">
      <c r="A127" s="7" t="s">
        <v>2154</v>
      </c>
      <c r="B127" s="1" t="s">
        <v>0</v>
      </c>
      <c r="C127" s="1" t="s">
        <v>1</v>
      </c>
      <c r="D127" s="1" t="s">
        <v>38</v>
      </c>
      <c r="E127" s="1">
        <v>993</v>
      </c>
      <c r="F127" s="10">
        <v>14896</v>
      </c>
      <c r="G127" s="1" t="s">
        <v>2</v>
      </c>
      <c r="H127" s="1">
        <v>4923</v>
      </c>
      <c r="I127" s="1">
        <v>24527.1</v>
      </c>
      <c r="J127" s="37">
        <v>1374</v>
      </c>
    </row>
    <row r="128" spans="1:10" x14ac:dyDescent="0.3">
      <c r="A128" s="7" t="s">
        <v>2155</v>
      </c>
      <c r="B128" s="1" t="s">
        <v>3</v>
      </c>
      <c r="C128" s="1" t="s">
        <v>9</v>
      </c>
      <c r="D128" s="1" t="s">
        <v>38</v>
      </c>
      <c r="E128" s="1">
        <v>1573</v>
      </c>
      <c r="F128" s="29">
        <v>13014</v>
      </c>
      <c r="G128" s="1" t="s">
        <v>6</v>
      </c>
      <c r="H128" s="1">
        <v>2299</v>
      </c>
      <c r="I128" s="1">
        <v>5977.4</v>
      </c>
      <c r="J128" s="37">
        <v>1626</v>
      </c>
    </row>
    <row r="129" spans="1:10" x14ac:dyDescent="0.3">
      <c r="A129" s="7" t="s">
        <v>2156</v>
      </c>
      <c r="B129" s="1" t="s">
        <v>0</v>
      </c>
      <c r="C129" s="1" t="s">
        <v>9</v>
      </c>
      <c r="D129" s="1" t="s">
        <v>38</v>
      </c>
      <c r="E129" s="1">
        <v>410</v>
      </c>
      <c r="F129" s="10">
        <v>828</v>
      </c>
      <c r="G129" s="1" t="s">
        <v>2</v>
      </c>
      <c r="H129" s="1">
        <v>4347</v>
      </c>
      <c r="I129" s="1">
        <v>8712.5</v>
      </c>
      <c r="J129" s="37">
        <v>1165</v>
      </c>
    </row>
    <row r="130" spans="1:10" x14ac:dyDescent="0.3">
      <c r="A130" s="7" t="s">
        <v>2157</v>
      </c>
      <c r="B130" s="1" t="s">
        <v>3</v>
      </c>
      <c r="C130" s="1" t="s">
        <v>8</v>
      </c>
      <c r="D130" s="1" t="s">
        <v>38</v>
      </c>
      <c r="E130" s="1">
        <v>838</v>
      </c>
      <c r="F130" s="29">
        <v>7482</v>
      </c>
      <c r="G130" s="1" t="s">
        <v>2</v>
      </c>
      <c r="H130" s="1">
        <v>2871</v>
      </c>
      <c r="I130" s="1">
        <v>35824.5</v>
      </c>
      <c r="J130" s="37">
        <v>1347</v>
      </c>
    </row>
    <row r="131" spans="1:10" x14ac:dyDescent="0.3">
      <c r="A131" s="7" t="s">
        <v>2158</v>
      </c>
      <c r="B131" s="1" t="s">
        <v>3</v>
      </c>
      <c r="C131" s="1" t="s">
        <v>5</v>
      </c>
      <c r="D131" s="1" t="s">
        <v>38</v>
      </c>
      <c r="E131" s="1">
        <v>1293</v>
      </c>
      <c r="F131" s="10">
        <v>1116</v>
      </c>
      <c r="G131" s="1" t="s">
        <v>2</v>
      </c>
      <c r="H131" s="1">
        <v>3532</v>
      </c>
      <c r="I131" s="1">
        <v>48875.4</v>
      </c>
      <c r="J131" s="37">
        <v>1639</v>
      </c>
    </row>
    <row r="132" spans="1:10" x14ac:dyDescent="0.3">
      <c r="A132" s="7" t="s">
        <v>2159</v>
      </c>
      <c r="B132" s="1" t="s">
        <v>4</v>
      </c>
      <c r="C132" s="1" t="s">
        <v>1</v>
      </c>
      <c r="D132" s="1" t="s">
        <v>38</v>
      </c>
      <c r="E132" s="1">
        <v>645</v>
      </c>
      <c r="F132" s="29">
        <v>5628</v>
      </c>
      <c r="G132" s="1" t="s">
        <v>6</v>
      </c>
      <c r="H132" s="1">
        <v>2694</v>
      </c>
      <c r="I132" s="1">
        <v>14512.5</v>
      </c>
      <c r="J132" s="37">
        <v>1279</v>
      </c>
    </row>
    <row r="133" spans="1:10" x14ac:dyDescent="0.3">
      <c r="A133" s="7" t="s">
        <v>2160</v>
      </c>
      <c r="B133" s="1" t="s">
        <v>3</v>
      </c>
      <c r="C133" s="1" t="s">
        <v>8</v>
      </c>
      <c r="D133" s="1" t="s">
        <v>38</v>
      </c>
      <c r="E133" s="1">
        <v>513</v>
      </c>
      <c r="F133" s="10">
        <v>7760</v>
      </c>
      <c r="G133" s="1" t="s">
        <v>2</v>
      </c>
      <c r="H133" s="1">
        <v>2156</v>
      </c>
      <c r="I133" s="1">
        <v>8772.2999999999993</v>
      </c>
      <c r="J133" s="37">
        <v>1949</v>
      </c>
    </row>
    <row r="134" spans="1:10" x14ac:dyDescent="0.3">
      <c r="A134" s="7" t="s">
        <v>2161</v>
      </c>
      <c r="B134" s="1" t="s">
        <v>0</v>
      </c>
      <c r="C134" s="1" t="s">
        <v>8</v>
      </c>
      <c r="D134" s="1" t="s">
        <v>12</v>
      </c>
      <c r="E134" s="1">
        <v>350</v>
      </c>
      <c r="F134" s="29">
        <v>999</v>
      </c>
      <c r="G134" s="1" t="s">
        <v>2</v>
      </c>
      <c r="H134" s="1">
        <v>2033</v>
      </c>
      <c r="I134" s="1">
        <v>11200</v>
      </c>
      <c r="J134" s="37">
        <v>1119</v>
      </c>
    </row>
    <row r="135" spans="1:10" x14ac:dyDescent="0.3">
      <c r="A135" s="7" t="s">
        <v>2162</v>
      </c>
      <c r="B135" s="1" t="s">
        <v>3</v>
      </c>
      <c r="C135" s="1" t="s">
        <v>1</v>
      </c>
      <c r="D135" s="1" t="s">
        <v>12</v>
      </c>
      <c r="E135" s="1">
        <v>858</v>
      </c>
      <c r="F135" s="10">
        <v>6644</v>
      </c>
      <c r="G135" s="1" t="s">
        <v>2</v>
      </c>
      <c r="H135" s="1">
        <v>2978</v>
      </c>
      <c r="I135" s="1">
        <v>5834.4</v>
      </c>
      <c r="J135" s="37">
        <v>1227</v>
      </c>
    </row>
    <row r="136" spans="1:10" x14ac:dyDescent="0.3">
      <c r="A136" s="7" t="s">
        <v>2163</v>
      </c>
      <c r="B136" s="1" t="s">
        <v>4</v>
      </c>
      <c r="C136" s="1" t="s">
        <v>8</v>
      </c>
      <c r="D136" s="1" t="s">
        <v>38</v>
      </c>
      <c r="E136" s="1">
        <v>1904</v>
      </c>
      <c r="F136" s="29">
        <v>1012</v>
      </c>
      <c r="G136" s="1" t="s">
        <v>6</v>
      </c>
      <c r="H136" s="1">
        <v>3859</v>
      </c>
      <c r="I136" s="1">
        <v>66830.400000000009</v>
      </c>
      <c r="J136" s="37">
        <v>1236</v>
      </c>
    </row>
    <row r="137" spans="1:10" x14ac:dyDescent="0.3">
      <c r="A137" s="7" t="s">
        <v>2164</v>
      </c>
      <c r="B137" s="1" t="s">
        <v>4</v>
      </c>
      <c r="C137" s="1" t="s">
        <v>5</v>
      </c>
      <c r="D137" s="1" t="s">
        <v>12</v>
      </c>
      <c r="E137" s="1">
        <v>1264</v>
      </c>
      <c r="F137" s="10">
        <v>11795</v>
      </c>
      <c r="G137" s="1" t="s">
        <v>6</v>
      </c>
      <c r="H137" s="1">
        <v>3430</v>
      </c>
      <c r="I137" s="1">
        <v>40448</v>
      </c>
      <c r="J137" s="37">
        <v>1456</v>
      </c>
    </row>
    <row r="138" spans="1:10" x14ac:dyDescent="0.3">
      <c r="A138" s="7" t="s">
        <v>2165</v>
      </c>
      <c r="B138" s="1" t="s">
        <v>0</v>
      </c>
      <c r="C138" s="1" t="s">
        <v>5</v>
      </c>
      <c r="D138" s="1" t="s">
        <v>12</v>
      </c>
      <c r="E138" s="1">
        <v>1397</v>
      </c>
      <c r="F138" s="29">
        <v>612</v>
      </c>
      <c r="G138" s="1" t="s">
        <v>2</v>
      </c>
      <c r="H138" s="1">
        <v>4754</v>
      </c>
      <c r="I138" s="1">
        <v>18580.099999999999</v>
      </c>
      <c r="J138" s="37">
        <v>1841</v>
      </c>
    </row>
    <row r="139" spans="1:10" x14ac:dyDescent="0.3">
      <c r="A139" s="7" t="s">
        <v>2166</v>
      </c>
      <c r="B139" s="1" t="s">
        <v>7</v>
      </c>
      <c r="C139" s="1" t="s">
        <v>9</v>
      </c>
      <c r="D139" s="1" t="s">
        <v>12</v>
      </c>
      <c r="E139" s="1">
        <v>1539</v>
      </c>
      <c r="F139" s="10">
        <v>4768</v>
      </c>
      <c r="G139" s="1" t="s">
        <v>6</v>
      </c>
      <c r="H139" s="1">
        <v>2868</v>
      </c>
      <c r="I139" s="1">
        <v>39398.400000000001</v>
      </c>
      <c r="J139" s="37">
        <v>1589</v>
      </c>
    </row>
    <row r="140" spans="1:10" x14ac:dyDescent="0.3">
      <c r="A140" s="7" t="s">
        <v>2167</v>
      </c>
      <c r="B140" s="1" t="s">
        <v>7</v>
      </c>
      <c r="C140" s="1" t="s">
        <v>8</v>
      </c>
      <c r="D140" s="1" t="s">
        <v>12</v>
      </c>
      <c r="E140" s="1">
        <v>1731</v>
      </c>
      <c r="F140" s="29">
        <v>14080</v>
      </c>
      <c r="G140" s="1" t="s">
        <v>2</v>
      </c>
      <c r="H140" s="1">
        <v>4571</v>
      </c>
      <c r="I140" s="1">
        <v>65778</v>
      </c>
      <c r="J140" s="37">
        <v>1029</v>
      </c>
    </row>
    <row r="141" spans="1:10" x14ac:dyDescent="0.3">
      <c r="A141" s="7" t="s">
        <v>2168</v>
      </c>
      <c r="B141" s="1" t="s">
        <v>3</v>
      </c>
      <c r="C141" s="1" t="s">
        <v>9</v>
      </c>
      <c r="D141" s="1" t="s">
        <v>38</v>
      </c>
      <c r="E141" s="1">
        <v>1862</v>
      </c>
      <c r="F141" s="10">
        <v>5292</v>
      </c>
      <c r="G141" s="1" t="s">
        <v>6</v>
      </c>
      <c r="H141" s="1">
        <v>4212</v>
      </c>
      <c r="I141" s="1">
        <v>55301.4</v>
      </c>
      <c r="J141" s="37">
        <v>1958</v>
      </c>
    </row>
    <row r="142" spans="1:10" x14ac:dyDescent="0.3">
      <c r="A142" s="7" t="s">
        <v>2169</v>
      </c>
      <c r="B142" s="1" t="s">
        <v>10</v>
      </c>
      <c r="C142" s="1" t="s">
        <v>8</v>
      </c>
      <c r="D142" s="1" t="s">
        <v>38</v>
      </c>
      <c r="E142" s="1">
        <v>1162</v>
      </c>
      <c r="F142" s="29">
        <v>973</v>
      </c>
      <c r="G142" s="1" t="s">
        <v>6</v>
      </c>
      <c r="H142" s="1">
        <v>4885</v>
      </c>
      <c r="I142" s="1">
        <v>25389.7</v>
      </c>
      <c r="J142" s="37">
        <v>1507</v>
      </c>
    </row>
    <row r="143" spans="1:10" x14ac:dyDescent="0.3">
      <c r="A143" s="7" t="s">
        <v>2170</v>
      </c>
      <c r="B143" s="1" t="s">
        <v>3</v>
      </c>
      <c r="C143" s="1" t="s">
        <v>5</v>
      </c>
      <c r="D143" s="1" t="s">
        <v>38</v>
      </c>
      <c r="E143" s="1">
        <v>913</v>
      </c>
      <c r="F143" s="10">
        <v>3136</v>
      </c>
      <c r="G143" s="1" t="s">
        <v>2</v>
      </c>
      <c r="H143" s="1">
        <v>3527</v>
      </c>
      <c r="I143" s="1">
        <v>11640.75</v>
      </c>
      <c r="J143" s="37">
        <v>1948</v>
      </c>
    </row>
    <row r="144" spans="1:10" x14ac:dyDescent="0.3">
      <c r="A144" s="7" t="s">
        <v>2171</v>
      </c>
      <c r="B144" s="1" t="s">
        <v>0</v>
      </c>
      <c r="C144" s="1" t="s">
        <v>5</v>
      </c>
      <c r="D144" s="1" t="s">
        <v>12</v>
      </c>
      <c r="E144" s="1">
        <v>128</v>
      </c>
      <c r="F144" s="29">
        <v>2205</v>
      </c>
      <c r="G144" s="1" t="s">
        <v>6</v>
      </c>
      <c r="H144" s="1">
        <v>4620</v>
      </c>
      <c r="I144" s="1">
        <v>4012.8</v>
      </c>
      <c r="J144" s="37">
        <v>1895</v>
      </c>
    </row>
    <row r="145" spans="1:10" x14ac:dyDescent="0.3">
      <c r="A145" s="7" t="s">
        <v>2172</v>
      </c>
      <c r="B145" s="1" t="s">
        <v>0</v>
      </c>
      <c r="C145" s="1" t="s">
        <v>5</v>
      </c>
      <c r="D145" s="1" t="s">
        <v>12</v>
      </c>
      <c r="E145" s="1">
        <v>1057</v>
      </c>
      <c r="F145" s="10">
        <v>3318</v>
      </c>
      <c r="G145" s="1" t="s">
        <v>6</v>
      </c>
      <c r="H145" s="1">
        <v>3490</v>
      </c>
      <c r="I145" s="1">
        <v>22461.25</v>
      </c>
      <c r="J145" s="37">
        <v>1505</v>
      </c>
    </row>
    <row r="146" spans="1:10" x14ac:dyDescent="0.3">
      <c r="A146" s="7" t="s">
        <v>2173</v>
      </c>
      <c r="B146" s="1" t="s">
        <v>0</v>
      </c>
      <c r="C146" s="1" t="s">
        <v>8</v>
      </c>
      <c r="D146" s="1" t="s">
        <v>12</v>
      </c>
      <c r="E146" s="1">
        <v>576</v>
      </c>
      <c r="F146" s="29">
        <v>6636</v>
      </c>
      <c r="G146" s="1" t="s">
        <v>6</v>
      </c>
      <c r="H146" s="1">
        <v>4395</v>
      </c>
      <c r="I146" s="1">
        <v>9302.4</v>
      </c>
      <c r="J146" s="37">
        <v>1436</v>
      </c>
    </row>
    <row r="147" spans="1:10" x14ac:dyDescent="0.3">
      <c r="A147" s="7" t="s">
        <v>2174</v>
      </c>
      <c r="B147" s="1" t="s">
        <v>0</v>
      </c>
      <c r="C147" s="1" t="s">
        <v>5</v>
      </c>
      <c r="D147" s="1" t="s">
        <v>12</v>
      </c>
      <c r="E147" s="1">
        <v>417</v>
      </c>
      <c r="F147" s="10">
        <v>11004</v>
      </c>
      <c r="G147" s="1" t="s">
        <v>2</v>
      </c>
      <c r="H147" s="1">
        <v>2639</v>
      </c>
      <c r="I147" s="1">
        <v>11008.8</v>
      </c>
      <c r="J147" s="37">
        <v>1732</v>
      </c>
    </row>
    <row r="148" spans="1:10" x14ac:dyDescent="0.3">
      <c r="A148" s="7" t="s">
        <v>2175</v>
      </c>
      <c r="B148" s="1" t="s">
        <v>0</v>
      </c>
      <c r="C148" s="1" t="s">
        <v>8</v>
      </c>
      <c r="D148" s="1" t="s">
        <v>12</v>
      </c>
      <c r="E148" s="1">
        <v>344</v>
      </c>
      <c r="F148" s="29">
        <v>7335</v>
      </c>
      <c r="G148" s="1" t="s">
        <v>6</v>
      </c>
      <c r="H148" s="1">
        <v>2769</v>
      </c>
      <c r="I148" s="1">
        <v>12934.4</v>
      </c>
      <c r="J148" s="37">
        <v>1723</v>
      </c>
    </row>
    <row r="149" spans="1:10" x14ac:dyDescent="0.3">
      <c r="A149" s="7" t="s">
        <v>2176</v>
      </c>
      <c r="B149" s="1" t="s">
        <v>4</v>
      </c>
      <c r="C149" s="1" t="s">
        <v>9</v>
      </c>
      <c r="D149" s="1" t="s">
        <v>12</v>
      </c>
      <c r="E149" s="1">
        <v>847</v>
      </c>
      <c r="F149" s="10">
        <v>10758</v>
      </c>
      <c r="G149" s="1" t="s">
        <v>6</v>
      </c>
      <c r="H149" s="1">
        <v>4778</v>
      </c>
      <c r="I149" s="1">
        <v>1355.2</v>
      </c>
      <c r="J149" s="37">
        <v>1822</v>
      </c>
    </row>
    <row r="150" spans="1:10" x14ac:dyDescent="0.3">
      <c r="A150" s="7" t="s">
        <v>2177</v>
      </c>
      <c r="B150" s="1" t="s">
        <v>7</v>
      </c>
      <c r="C150" s="1" t="s">
        <v>8</v>
      </c>
      <c r="D150" s="1" t="s">
        <v>38</v>
      </c>
      <c r="E150" s="1">
        <v>796</v>
      </c>
      <c r="F150" s="29">
        <v>1355</v>
      </c>
      <c r="G150" s="1" t="s">
        <v>2</v>
      </c>
      <c r="H150" s="1">
        <v>4428</v>
      </c>
      <c r="I150" s="1">
        <v>11144</v>
      </c>
      <c r="J150" s="37">
        <v>1464</v>
      </c>
    </row>
    <row r="151" spans="1:10" x14ac:dyDescent="0.3">
      <c r="A151" s="7" t="s">
        <v>2178</v>
      </c>
      <c r="B151" s="1" t="s">
        <v>0</v>
      </c>
      <c r="C151" s="1" t="s">
        <v>9</v>
      </c>
      <c r="D151" s="1" t="s">
        <v>38</v>
      </c>
      <c r="E151" s="1">
        <v>371</v>
      </c>
      <c r="F151" s="10">
        <v>9630</v>
      </c>
      <c r="G151" s="1" t="s">
        <v>6</v>
      </c>
      <c r="H151" s="1">
        <v>3334</v>
      </c>
      <c r="I151" s="1">
        <v>12614</v>
      </c>
      <c r="J151" s="37">
        <v>1800</v>
      </c>
    </row>
    <row r="152" spans="1:10" x14ac:dyDescent="0.3">
      <c r="A152" s="7" t="s">
        <v>2179</v>
      </c>
      <c r="B152" s="1" t="s">
        <v>10</v>
      </c>
      <c r="C152" s="1" t="s">
        <v>8</v>
      </c>
      <c r="D152" s="1" t="s">
        <v>38</v>
      </c>
      <c r="E152" s="1">
        <v>1563</v>
      </c>
      <c r="F152" s="29">
        <v>9296</v>
      </c>
      <c r="G152" s="1" t="s">
        <v>6</v>
      </c>
      <c r="H152" s="1">
        <v>4188</v>
      </c>
      <c r="I152" s="1">
        <v>50016</v>
      </c>
      <c r="J152" s="37">
        <v>1840</v>
      </c>
    </row>
    <row r="153" spans="1:10" x14ac:dyDescent="0.3">
      <c r="A153" s="7" t="s">
        <v>2180</v>
      </c>
      <c r="B153" s="1" t="s">
        <v>10</v>
      </c>
      <c r="C153" s="1" t="s">
        <v>9</v>
      </c>
      <c r="D153" s="1" t="s">
        <v>38</v>
      </c>
      <c r="E153" s="1">
        <v>1871</v>
      </c>
      <c r="F153" s="10">
        <v>12060</v>
      </c>
      <c r="G153" s="1" t="s">
        <v>6</v>
      </c>
      <c r="H153" s="1">
        <v>3715</v>
      </c>
      <c r="I153" s="1">
        <v>72969</v>
      </c>
      <c r="J153" s="37">
        <v>1318</v>
      </c>
    </row>
    <row r="154" spans="1:10" x14ac:dyDescent="0.3">
      <c r="A154" s="7" t="s">
        <v>2181</v>
      </c>
      <c r="B154" s="1" t="s">
        <v>10</v>
      </c>
      <c r="C154" s="1" t="s">
        <v>5</v>
      </c>
      <c r="D154" s="1" t="s">
        <v>38</v>
      </c>
      <c r="E154" s="1">
        <v>1362</v>
      </c>
      <c r="F154" s="29">
        <v>2328</v>
      </c>
      <c r="G154" s="1" t="s">
        <v>6</v>
      </c>
      <c r="H154" s="1">
        <v>4427</v>
      </c>
      <c r="I154" s="1">
        <v>6946.2</v>
      </c>
      <c r="J154" s="37">
        <v>1822</v>
      </c>
    </row>
    <row r="155" spans="1:10" x14ac:dyDescent="0.3">
      <c r="A155" s="7" t="s">
        <v>2182</v>
      </c>
      <c r="B155" s="1" t="s">
        <v>10</v>
      </c>
      <c r="C155" s="1" t="s">
        <v>9</v>
      </c>
      <c r="D155" s="1" t="s">
        <v>38</v>
      </c>
      <c r="E155" s="1">
        <v>476</v>
      </c>
      <c r="F155" s="10">
        <v>8040</v>
      </c>
      <c r="G155" s="1" t="s">
        <v>6</v>
      </c>
      <c r="H155" s="1">
        <v>2175</v>
      </c>
      <c r="I155" s="1">
        <v>2713.2</v>
      </c>
      <c r="J155" s="37">
        <v>1085</v>
      </c>
    </row>
    <row r="156" spans="1:10" x14ac:dyDescent="0.3">
      <c r="A156" s="7" t="s">
        <v>2183</v>
      </c>
      <c r="B156" s="1" t="s">
        <v>4</v>
      </c>
      <c r="C156" s="1" t="s">
        <v>5</v>
      </c>
      <c r="D156" s="1" t="s">
        <v>12</v>
      </c>
      <c r="E156" s="1">
        <v>365</v>
      </c>
      <c r="F156" s="29">
        <v>2188</v>
      </c>
      <c r="G156" s="1" t="s">
        <v>2</v>
      </c>
      <c r="H156" s="1">
        <v>4549</v>
      </c>
      <c r="I156" s="1">
        <v>1095</v>
      </c>
      <c r="J156" s="37">
        <v>1364</v>
      </c>
    </row>
    <row r="157" spans="1:10" x14ac:dyDescent="0.3">
      <c r="A157" s="7" t="s">
        <v>2184</v>
      </c>
      <c r="B157" s="1" t="s">
        <v>10</v>
      </c>
      <c r="C157" s="1" t="s">
        <v>5</v>
      </c>
      <c r="D157" s="1" t="s">
        <v>38</v>
      </c>
      <c r="E157" s="1">
        <v>1025</v>
      </c>
      <c r="F157" s="10">
        <v>5904</v>
      </c>
      <c r="G157" s="1" t="s">
        <v>2</v>
      </c>
      <c r="H157" s="1">
        <v>2422</v>
      </c>
      <c r="I157" s="1">
        <v>6457.5</v>
      </c>
      <c r="J157" s="37">
        <v>1488</v>
      </c>
    </row>
    <row r="158" spans="1:10" x14ac:dyDescent="0.3">
      <c r="A158" s="7" t="s">
        <v>2185</v>
      </c>
      <c r="B158" s="1" t="s">
        <v>0</v>
      </c>
      <c r="C158" s="1" t="s">
        <v>9</v>
      </c>
      <c r="D158" s="1" t="s">
        <v>12</v>
      </c>
      <c r="E158" s="1">
        <v>1020</v>
      </c>
      <c r="F158" s="29">
        <v>14409</v>
      </c>
      <c r="G158" s="1" t="s">
        <v>6</v>
      </c>
      <c r="H158" s="1">
        <v>2738</v>
      </c>
      <c r="I158" s="1">
        <v>8160</v>
      </c>
      <c r="J158" s="37">
        <v>1199</v>
      </c>
    </row>
    <row r="159" spans="1:10" x14ac:dyDescent="0.3">
      <c r="A159" s="7" t="s">
        <v>2186</v>
      </c>
      <c r="B159" s="1" t="s">
        <v>3</v>
      </c>
      <c r="C159" s="1" t="s">
        <v>8</v>
      </c>
      <c r="D159" s="1" t="s">
        <v>12</v>
      </c>
      <c r="E159" s="1">
        <v>1482</v>
      </c>
      <c r="F159" s="10">
        <v>7308</v>
      </c>
      <c r="G159" s="1" t="s">
        <v>6</v>
      </c>
      <c r="H159" s="1">
        <v>3253</v>
      </c>
      <c r="I159" s="1">
        <v>62244</v>
      </c>
      <c r="J159" s="37">
        <v>1307</v>
      </c>
    </row>
    <row r="160" spans="1:10" x14ac:dyDescent="0.3">
      <c r="A160" s="7" t="s">
        <v>2187</v>
      </c>
      <c r="B160" s="1" t="s">
        <v>10</v>
      </c>
      <c r="C160" s="1" t="s">
        <v>8</v>
      </c>
      <c r="D160" s="1" t="s">
        <v>12</v>
      </c>
      <c r="E160" s="1">
        <v>439</v>
      </c>
      <c r="F160" s="29">
        <v>7392</v>
      </c>
      <c r="G160" s="1" t="s">
        <v>6</v>
      </c>
      <c r="H160" s="1">
        <v>3971</v>
      </c>
      <c r="I160" s="1">
        <v>5597.25</v>
      </c>
      <c r="J160" s="37">
        <v>1285</v>
      </c>
    </row>
    <row r="161" spans="1:10" x14ac:dyDescent="0.3">
      <c r="A161" s="7" t="s">
        <v>2188</v>
      </c>
      <c r="B161" s="1" t="s">
        <v>4</v>
      </c>
      <c r="C161" s="1" t="s">
        <v>1</v>
      </c>
      <c r="D161" s="1" t="s">
        <v>12</v>
      </c>
      <c r="E161" s="1">
        <v>488</v>
      </c>
      <c r="F161" s="10">
        <v>6870</v>
      </c>
      <c r="G161" s="1" t="s">
        <v>2</v>
      </c>
      <c r="H161" s="1">
        <v>2401</v>
      </c>
      <c r="I161" s="1">
        <v>21789.200000000001</v>
      </c>
      <c r="J161" s="37">
        <v>1980</v>
      </c>
    </row>
    <row r="162" spans="1:10" x14ac:dyDescent="0.3">
      <c r="A162" s="7" t="s">
        <v>2189</v>
      </c>
      <c r="B162" s="1" t="s">
        <v>4</v>
      </c>
      <c r="C162" s="1" t="s">
        <v>8</v>
      </c>
      <c r="D162" s="1" t="s">
        <v>12</v>
      </c>
      <c r="E162" s="1">
        <v>676</v>
      </c>
      <c r="F162" s="29">
        <v>2876</v>
      </c>
      <c r="G162" s="1" t="s">
        <v>2</v>
      </c>
      <c r="H162" s="1">
        <v>2637</v>
      </c>
      <c r="I162" s="1">
        <v>17643.599999999999</v>
      </c>
      <c r="J162" s="37">
        <v>1702</v>
      </c>
    </row>
    <row r="163" spans="1:10" x14ac:dyDescent="0.3">
      <c r="A163" s="7" t="s">
        <v>2190</v>
      </c>
      <c r="B163" s="1" t="s">
        <v>10</v>
      </c>
      <c r="C163" s="1" t="s">
        <v>1</v>
      </c>
      <c r="D163" s="1" t="s">
        <v>12</v>
      </c>
      <c r="E163" s="1">
        <v>1812</v>
      </c>
      <c r="F163" s="10">
        <v>7128</v>
      </c>
      <c r="G163" s="1" t="s">
        <v>6</v>
      </c>
      <c r="H163" s="1">
        <v>2676</v>
      </c>
      <c r="I163" s="1">
        <v>47836.800000000003</v>
      </c>
      <c r="J163" s="37">
        <v>1580</v>
      </c>
    </row>
    <row r="164" spans="1:10" x14ac:dyDescent="0.3">
      <c r="A164" s="7" t="s">
        <v>2191</v>
      </c>
      <c r="B164" s="1" t="s">
        <v>3</v>
      </c>
      <c r="C164" s="1" t="s">
        <v>8</v>
      </c>
      <c r="D164" s="1" t="s">
        <v>38</v>
      </c>
      <c r="E164" s="1">
        <v>102</v>
      </c>
      <c r="F164" s="29">
        <v>13656</v>
      </c>
      <c r="G164" s="1" t="s">
        <v>6</v>
      </c>
      <c r="H164" s="1">
        <v>2483</v>
      </c>
      <c r="I164" s="1">
        <v>2448</v>
      </c>
      <c r="J164" s="37">
        <v>1374</v>
      </c>
    </row>
    <row r="165" spans="1:10" x14ac:dyDescent="0.3">
      <c r="A165" s="7" t="s">
        <v>2192</v>
      </c>
      <c r="B165" s="1" t="s">
        <v>10</v>
      </c>
      <c r="C165" s="1" t="s">
        <v>8</v>
      </c>
      <c r="D165" s="1" t="s">
        <v>12</v>
      </c>
      <c r="E165" s="1">
        <v>1552</v>
      </c>
      <c r="F165" s="10">
        <v>4144</v>
      </c>
      <c r="G165" s="1" t="s">
        <v>2</v>
      </c>
      <c r="H165" s="1">
        <v>4685</v>
      </c>
      <c r="I165" s="1">
        <v>60528</v>
      </c>
      <c r="J165" s="37">
        <v>1431</v>
      </c>
    </row>
    <row r="166" spans="1:10" x14ac:dyDescent="0.3">
      <c r="A166" s="7" t="s">
        <v>2193</v>
      </c>
      <c r="B166" s="1" t="s">
        <v>4</v>
      </c>
      <c r="C166" s="1" t="s">
        <v>5</v>
      </c>
      <c r="D166" s="1" t="s">
        <v>12</v>
      </c>
      <c r="E166" s="1">
        <v>1265</v>
      </c>
      <c r="F166" s="29">
        <v>1292</v>
      </c>
      <c r="G166" s="1" t="s">
        <v>6</v>
      </c>
      <c r="H166" s="1">
        <v>2405</v>
      </c>
      <c r="I166" s="1">
        <v>29031.75</v>
      </c>
      <c r="J166" s="37">
        <v>1384</v>
      </c>
    </row>
    <row r="167" spans="1:10" x14ac:dyDescent="0.3">
      <c r="A167" s="7" t="s">
        <v>2194</v>
      </c>
      <c r="B167" s="1" t="s">
        <v>7</v>
      </c>
      <c r="C167" s="1" t="s">
        <v>1</v>
      </c>
      <c r="D167" s="1" t="s">
        <v>12</v>
      </c>
      <c r="E167" s="1">
        <v>475</v>
      </c>
      <c r="F167" s="10">
        <v>4350</v>
      </c>
      <c r="G167" s="1" t="s">
        <v>2</v>
      </c>
      <c r="H167" s="1">
        <v>4980</v>
      </c>
      <c r="I167" s="1">
        <v>14535</v>
      </c>
      <c r="J167" s="37">
        <v>1420</v>
      </c>
    </row>
    <row r="168" spans="1:10" x14ac:dyDescent="0.3">
      <c r="A168" s="7" t="s">
        <v>2195</v>
      </c>
      <c r="B168" s="1" t="s">
        <v>0</v>
      </c>
      <c r="C168" s="1" t="s">
        <v>8</v>
      </c>
      <c r="D168" s="1" t="s">
        <v>38</v>
      </c>
      <c r="E168" s="1">
        <v>1793</v>
      </c>
      <c r="F168" s="29">
        <v>4753</v>
      </c>
      <c r="G168" s="1" t="s">
        <v>2</v>
      </c>
      <c r="H168" s="1">
        <v>4751</v>
      </c>
      <c r="I168" s="1">
        <v>41597.600000000013</v>
      </c>
      <c r="J168" s="37">
        <v>1898</v>
      </c>
    </row>
    <row r="169" spans="1:10" x14ac:dyDescent="0.3">
      <c r="A169" s="7" t="s">
        <v>2196</v>
      </c>
      <c r="B169" s="1" t="s">
        <v>4</v>
      </c>
      <c r="C169" s="1" t="s">
        <v>1</v>
      </c>
      <c r="D169" s="1" t="s">
        <v>12</v>
      </c>
      <c r="E169" s="1">
        <v>423</v>
      </c>
      <c r="F169" s="10">
        <v>13662</v>
      </c>
      <c r="G169" s="1" t="s">
        <v>6</v>
      </c>
      <c r="H169" s="1">
        <v>2048</v>
      </c>
      <c r="I169" s="1">
        <v>14466.6</v>
      </c>
      <c r="J169" s="37">
        <v>1613</v>
      </c>
    </row>
    <row r="170" spans="1:10" x14ac:dyDescent="0.3">
      <c r="A170" s="7" t="s">
        <v>2197</v>
      </c>
      <c r="B170" s="1" t="s">
        <v>10</v>
      </c>
      <c r="C170" s="1" t="s">
        <v>5</v>
      </c>
      <c r="D170" s="1" t="s">
        <v>38</v>
      </c>
      <c r="E170" s="1">
        <v>245</v>
      </c>
      <c r="F170" s="29">
        <v>10941</v>
      </c>
      <c r="G170" s="1" t="s">
        <v>2</v>
      </c>
      <c r="H170" s="1">
        <v>4210</v>
      </c>
      <c r="I170" s="1">
        <v>7680.75</v>
      </c>
      <c r="J170" s="37">
        <v>1320</v>
      </c>
    </row>
    <row r="171" spans="1:10" x14ac:dyDescent="0.3">
      <c r="A171" s="7" t="s">
        <v>2198</v>
      </c>
      <c r="B171" s="1" t="s">
        <v>0</v>
      </c>
      <c r="C171" s="1" t="s">
        <v>5</v>
      </c>
      <c r="D171" s="1" t="s">
        <v>12</v>
      </c>
      <c r="E171" s="1">
        <v>392</v>
      </c>
      <c r="F171" s="10">
        <v>1950</v>
      </c>
      <c r="G171" s="1" t="s">
        <v>6</v>
      </c>
      <c r="H171" s="1">
        <v>4145</v>
      </c>
      <c r="I171" s="1">
        <v>13053.6</v>
      </c>
      <c r="J171" s="37">
        <v>1612</v>
      </c>
    </row>
    <row r="172" spans="1:10" x14ac:dyDescent="0.3">
      <c r="A172" s="7" t="s">
        <v>2199</v>
      </c>
      <c r="B172" s="1" t="s">
        <v>10</v>
      </c>
      <c r="C172" s="1" t="s">
        <v>1</v>
      </c>
      <c r="D172" s="1" t="s">
        <v>12</v>
      </c>
      <c r="E172" s="1">
        <v>1788</v>
      </c>
      <c r="F172" s="29">
        <v>954</v>
      </c>
      <c r="G172" s="1" t="s">
        <v>6</v>
      </c>
      <c r="H172" s="1">
        <v>2610</v>
      </c>
      <c r="I172" s="1">
        <v>45862.2</v>
      </c>
      <c r="J172" s="37">
        <v>1505</v>
      </c>
    </row>
    <row r="173" spans="1:10" x14ac:dyDescent="0.3">
      <c r="A173" s="7" t="s">
        <v>2200</v>
      </c>
      <c r="B173" s="1" t="s">
        <v>10</v>
      </c>
      <c r="C173" s="1" t="s">
        <v>5</v>
      </c>
      <c r="D173" s="1" t="s">
        <v>38</v>
      </c>
      <c r="E173" s="1">
        <v>531</v>
      </c>
      <c r="F173" s="10">
        <v>8680</v>
      </c>
      <c r="G173" s="1" t="s">
        <v>6</v>
      </c>
      <c r="H173" s="1">
        <v>2646</v>
      </c>
      <c r="I173" s="1">
        <v>14018.4</v>
      </c>
      <c r="J173" s="37">
        <v>1716</v>
      </c>
    </row>
    <row r="174" spans="1:10" x14ac:dyDescent="0.3">
      <c r="A174" s="7" t="s">
        <v>2201</v>
      </c>
      <c r="B174" s="1" t="s">
        <v>7</v>
      </c>
      <c r="C174" s="1" t="s">
        <v>9</v>
      </c>
      <c r="D174" s="1" t="s">
        <v>38</v>
      </c>
      <c r="E174" s="1">
        <v>804</v>
      </c>
      <c r="F174" s="29">
        <v>4374</v>
      </c>
      <c r="G174" s="1" t="s">
        <v>6</v>
      </c>
      <c r="H174" s="1">
        <v>3681</v>
      </c>
      <c r="I174" s="1">
        <v>3055.2</v>
      </c>
      <c r="J174" s="37">
        <v>1586</v>
      </c>
    </row>
    <row r="175" spans="1:10" x14ac:dyDescent="0.3">
      <c r="A175" s="7" t="s">
        <v>2202</v>
      </c>
      <c r="B175" s="1" t="s">
        <v>0</v>
      </c>
      <c r="C175" s="1" t="s">
        <v>9</v>
      </c>
      <c r="D175" s="1" t="s">
        <v>12</v>
      </c>
      <c r="E175" s="1">
        <v>1048</v>
      </c>
      <c r="F175" s="10">
        <v>14820</v>
      </c>
      <c r="G175" s="1" t="s">
        <v>6</v>
      </c>
      <c r="H175" s="1">
        <v>3620</v>
      </c>
      <c r="I175" s="1">
        <v>19597.599999999999</v>
      </c>
      <c r="J175" s="37">
        <v>1295</v>
      </c>
    </row>
    <row r="176" spans="1:10" x14ac:dyDescent="0.3">
      <c r="A176" s="7" t="s">
        <v>2203</v>
      </c>
      <c r="B176" s="1" t="s">
        <v>0</v>
      </c>
      <c r="C176" s="1" t="s">
        <v>5</v>
      </c>
      <c r="D176" s="1" t="s">
        <v>12</v>
      </c>
      <c r="E176" s="1">
        <v>684</v>
      </c>
      <c r="F176" s="29">
        <v>10535</v>
      </c>
      <c r="G176" s="1" t="s">
        <v>6</v>
      </c>
      <c r="H176" s="1">
        <v>4890</v>
      </c>
      <c r="I176" s="1">
        <v>1368</v>
      </c>
      <c r="J176" s="37">
        <v>1428</v>
      </c>
    </row>
    <row r="177" spans="1:10" x14ac:dyDescent="0.3">
      <c r="A177" s="7" t="s">
        <v>2204</v>
      </c>
      <c r="B177" s="1" t="s">
        <v>7</v>
      </c>
      <c r="C177" s="1" t="s">
        <v>9</v>
      </c>
      <c r="D177" s="1" t="s">
        <v>38</v>
      </c>
      <c r="E177" s="1">
        <v>498</v>
      </c>
      <c r="F177" s="10">
        <v>15630</v>
      </c>
      <c r="G177" s="1" t="s">
        <v>2</v>
      </c>
      <c r="H177" s="1">
        <v>4962</v>
      </c>
      <c r="I177" s="1">
        <v>4980</v>
      </c>
      <c r="J177" s="37">
        <v>1566</v>
      </c>
    </row>
    <row r="178" spans="1:10" x14ac:dyDescent="0.3">
      <c r="A178" s="7" t="s">
        <v>2205</v>
      </c>
      <c r="B178" s="1" t="s">
        <v>4</v>
      </c>
      <c r="C178" s="1" t="s">
        <v>8</v>
      </c>
      <c r="D178" s="1" t="s">
        <v>38</v>
      </c>
      <c r="E178" s="1">
        <v>916</v>
      </c>
      <c r="F178" s="29">
        <v>2400</v>
      </c>
      <c r="G178" s="1" t="s">
        <v>2</v>
      </c>
      <c r="H178" s="1">
        <v>3871</v>
      </c>
      <c r="I178" s="1">
        <v>3664</v>
      </c>
      <c r="J178" s="37">
        <v>1602</v>
      </c>
    </row>
    <row r="179" spans="1:10" x14ac:dyDescent="0.3">
      <c r="A179" s="7" t="s">
        <v>2206</v>
      </c>
      <c r="B179" s="1" t="s">
        <v>10</v>
      </c>
      <c r="C179" s="1" t="s">
        <v>1</v>
      </c>
      <c r="D179" s="1" t="s">
        <v>12</v>
      </c>
      <c r="E179" s="1">
        <v>1467</v>
      </c>
      <c r="F179" s="10">
        <v>2919</v>
      </c>
      <c r="G179" s="1" t="s">
        <v>2</v>
      </c>
      <c r="H179" s="1">
        <v>4257</v>
      </c>
      <c r="I179" s="1">
        <v>12469.5</v>
      </c>
      <c r="J179" s="37">
        <v>1450</v>
      </c>
    </row>
    <row r="180" spans="1:10" x14ac:dyDescent="0.3">
      <c r="A180" s="7" t="s">
        <v>2207</v>
      </c>
      <c r="B180" s="1" t="s">
        <v>3</v>
      </c>
      <c r="C180" s="1" t="s">
        <v>8</v>
      </c>
      <c r="D180" s="1" t="s">
        <v>38</v>
      </c>
      <c r="E180" s="1">
        <v>1063</v>
      </c>
      <c r="F180" s="29">
        <v>12348</v>
      </c>
      <c r="G180" s="1" t="s">
        <v>2</v>
      </c>
      <c r="H180" s="1">
        <v>4017</v>
      </c>
      <c r="I180" s="1">
        <v>31571.1</v>
      </c>
      <c r="J180" s="37">
        <v>1534</v>
      </c>
    </row>
    <row r="181" spans="1:10" x14ac:dyDescent="0.3">
      <c r="A181" s="7" t="s">
        <v>2208</v>
      </c>
      <c r="B181" s="1" t="s">
        <v>10</v>
      </c>
      <c r="C181" s="1" t="s">
        <v>1</v>
      </c>
      <c r="D181" s="1" t="s">
        <v>38</v>
      </c>
      <c r="E181" s="1">
        <v>1263</v>
      </c>
      <c r="F181" s="10">
        <v>2676</v>
      </c>
      <c r="G181" s="1" t="s">
        <v>6</v>
      </c>
      <c r="H181" s="1">
        <v>3829</v>
      </c>
      <c r="I181" s="1">
        <v>40794.9</v>
      </c>
      <c r="J181" s="37">
        <v>1301</v>
      </c>
    </row>
    <row r="182" spans="1:10" x14ac:dyDescent="0.3">
      <c r="A182" s="7" t="s">
        <v>2209</v>
      </c>
      <c r="B182" s="1" t="s">
        <v>10</v>
      </c>
      <c r="C182" s="1" t="s">
        <v>5</v>
      </c>
      <c r="D182" s="1" t="s">
        <v>12</v>
      </c>
      <c r="E182" s="1">
        <v>286</v>
      </c>
      <c r="F182" s="29">
        <v>7794</v>
      </c>
      <c r="G182" s="1" t="s">
        <v>2</v>
      </c>
      <c r="H182" s="1">
        <v>4575</v>
      </c>
      <c r="I182" s="1">
        <v>3718</v>
      </c>
      <c r="J182" s="37">
        <v>1045</v>
      </c>
    </row>
    <row r="183" spans="1:10" x14ac:dyDescent="0.3">
      <c r="A183" s="7" t="s">
        <v>2210</v>
      </c>
      <c r="B183" s="1" t="s">
        <v>4</v>
      </c>
      <c r="C183" s="1" t="s">
        <v>8</v>
      </c>
      <c r="D183" s="1" t="s">
        <v>12</v>
      </c>
      <c r="E183" s="1">
        <v>1928</v>
      </c>
      <c r="F183" s="10">
        <v>9432</v>
      </c>
      <c r="G183" s="1" t="s">
        <v>2</v>
      </c>
      <c r="H183" s="1">
        <v>4043</v>
      </c>
      <c r="I183" s="1">
        <v>59768</v>
      </c>
      <c r="J183" s="37">
        <v>1947</v>
      </c>
    </row>
    <row r="184" spans="1:10" x14ac:dyDescent="0.3">
      <c r="A184" s="7" t="s">
        <v>2211</v>
      </c>
      <c r="B184" s="1" t="s">
        <v>10</v>
      </c>
      <c r="C184" s="1" t="s">
        <v>5</v>
      </c>
      <c r="D184" s="1" t="s">
        <v>38</v>
      </c>
      <c r="E184" s="1">
        <v>160</v>
      </c>
      <c r="F184" s="29">
        <v>11187</v>
      </c>
      <c r="G184" s="1" t="s">
        <v>2</v>
      </c>
      <c r="H184" s="1">
        <v>4006</v>
      </c>
      <c r="I184" s="1">
        <v>6392</v>
      </c>
      <c r="J184" s="37">
        <v>1886</v>
      </c>
    </row>
    <row r="185" spans="1:10" x14ac:dyDescent="0.3">
      <c r="A185" s="7" t="s">
        <v>2212</v>
      </c>
      <c r="B185" s="1" t="s">
        <v>7</v>
      </c>
      <c r="C185" s="1" t="s">
        <v>5</v>
      </c>
      <c r="D185" s="1" t="s">
        <v>12</v>
      </c>
      <c r="E185" s="1">
        <v>1038</v>
      </c>
      <c r="F185" s="10">
        <v>13560</v>
      </c>
      <c r="G185" s="1" t="s">
        <v>6</v>
      </c>
      <c r="H185" s="1">
        <v>3126</v>
      </c>
      <c r="I185" s="1">
        <v>31762.799999999999</v>
      </c>
      <c r="J185" s="37">
        <v>1162</v>
      </c>
    </row>
    <row r="186" spans="1:10" x14ac:dyDescent="0.3">
      <c r="A186" s="7" t="s">
        <v>2213</v>
      </c>
      <c r="B186" s="1" t="s">
        <v>7</v>
      </c>
      <c r="C186" s="1" t="s">
        <v>1</v>
      </c>
      <c r="D186" s="1" t="s">
        <v>12</v>
      </c>
      <c r="E186" s="1">
        <v>1503</v>
      </c>
      <c r="F186" s="29">
        <v>5384</v>
      </c>
      <c r="G186" s="1" t="s">
        <v>2</v>
      </c>
      <c r="H186" s="1">
        <v>2636</v>
      </c>
      <c r="I186" s="1">
        <v>67635</v>
      </c>
      <c r="J186" s="37">
        <v>1206</v>
      </c>
    </row>
    <row r="187" spans="1:10" x14ac:dyDescent="0.3">
      <c r="A187" s="7" t="s">
        <v>2214</v>
      </c>
      <c r="B187" s="1" t="s">
        <v>0</v>
      </c>
      <c r="C187" s="1" t="s">
        <v>1</v>
      </c>
      <c r="D187" s="1" t="s">
        <v>38</v>
      </c>
      <c r="E187" s="1">
        <v>809</v>
      </c>
      <c r="F187" s="10">
        <v>3078</v>
      </c>
      <c r="G187" s="1" t="s">
        <v>6</v>
      </c>
      <c r="H187" s="1">
        <v>4790</v>
      </c>
      <c r="I187" s="1">
        <v>17474.400000000001</v>
      </c>
      <c r="J187" s="37">
        <v>1163</v>
      </c>
    </row>
    <row r="188" spans="1:10" x14ac:dyDescent="0.3">
      <c r="A188" s="7" t="s">
        <v>2215</v>
      </c>
      <c r="B188" s="1" t="s">
        <v>3</v>
      </c>
      <c r="C188" s="1" t="s">
        <v>1</v>
      </c>
      <c r="D188" s="1" t="s">
        <v>38</v>
      </c>
      <c r="E188" s="1">
        <v>906</v>
      </c>
      <c r="F188" s="29">
        <v>12951</v>
      </c>
      <c r="G188" s="1" t="s">
        <v>2</v>
      </c>
      <c r="H188" s="1">
        <v>2987</v>
      </c>
      <c r="I188" s="1">
        <v>10872</v>
      </c>
      <c r="J188" s="37">
        <v>1439</v>
      </c>
    </row>
    <row r="189" spans="1:10" x14ac:dyDescent="0.3">
      <c r="A189" s="7" t="s">
        <v>2216</v>
      </c>
      <c r="B189" s="1" t="s">
        <v>10</v>
      </c>
      <c r="C189" s="1" t="s">
        <v>8</v>
      </c>
      <c r="D189" s="1" t="s">
        <v>38</v>
      </c>
      <c r="E189" s="1">
        <v>1563</v>
      </c>
      <c r="F189" s="10">
        <v>3213</v>
      </c>
      <c r="G189" s="1" t="s">
        <v>6</v>
      </c>
      <c r="H189" s="1">
        <v>3361</v>
      </c>
      <c r="I189" s="1">
        <v>36261.599999999999</v>
      </c>
      <c r="J189" s="37">
        <v>1547</v>
      </c>
    </row>
    <row r="190" spans="1:10" x14ac:dyDescent="0.3">
      <c r="A190" s="7" t="s">
        <v>2217</v>
      </c>
      <c r="B190" s="1" t="s">
        <v>10</v>
      </c>
      <c r="C190" s="1" t="s">
        <v>9</v>
      </c>
      <c r="D190" s="1" t="s">
        <v>38</v>
      </c>
      <c r="E190" s="1">
        <v>1442</v>
      </c>
      <c r="F190" s="29">
        <v>5788</v>
      </c>
      <c r="G190" s="1" t="s">
        <v>6</v>
      </c>
      <c r="H190" s="1">
        <v>2808</v>
      </c>
      <c r="I190" s="1">
        <v>9805.6</v>
      </c>
      <c r="J190" s="37">
        <v>1375</v>
      </c>
    </row>
    <row r="191" spans="1:10" x14ac:dyDescent="0.3">
      <c r="A191" s="7" t="s">
        <v>2218</v>
      </c>
      <c r="B191" s="1" t="s">
        <v>4</v>
      </c>
      <c r="C191" s="1" t="s">
        <v>1</v>
      </c>
      <c r="D191" s="1" t="s">
        <v>38</v>
      </c>
      <c r="E191" s="1">
        <v>1425</v>
      </c>
      <c r="F191" s="10">
        <v>7936</v>
      </c>
      <c r="G191" s="1" t="s">
        <v>2</v>
      </c>
      <c r="H191" s="1">
        <v>3206</v>
      </c>
      <c r="I191" s="1">
        <v>5700</v>
      </c>
      <c r="J191" s="37">
        <v>1497</v>
      </c>
    </row>
    <row r="192" spans="1:10" x14ac:dyDescent="0.3">
      <c r="A192" s="7" t="s">
        <v>2219</v>
      </c>
      <c r="B192" s="1" t="s">
        <v>7</v>
      </c>
      <c r="C192" s="1" t="s">
        <v>1</v>
      </c>
      <c r="D192" s="1" t="s">
        <v>38</v>
      </c>
      <c r="E192" s="1">
        <v>1467</v>
      </c>
      <c r="F192" s="29">
        <v>11871</v>
      </c>
      <c r="G192" s="1" t="s">
        <v>6</v>
      </c>
      <c r="H192" s="1">
        <v>4636</v>
      </c>
      <c r="I192" s="1">
        <v>42543</v>
      </c>
      <c r="J192" s="37">
        <v>1845</v>
      </c>
    </row>
    <row r="193" spans="1:10" x14ac:dyDescent="0.3">
      <c r="A193" s="7" t="s">
        <v>2220</v>
      </c>
      <c r="B193" s="1" t="s">
        <v>3</v>
      </c>
      <c r="C193" s="1" t="s">
        <v>8</v>
      </c>
      <c r="D193" s="1" t="s">
        <v>38</v>
      </c>
      <c r="E193" s="1">
        <v>110</v>
      </c>
      <c r="F193" s="10">
        <v>1920</v>
      </c>
      <c r="G193" s="1" t="s">
        <v>6</v>
      </c>
      <c r="H193" s="1">
        <v>3115</v>
      </c>
      <c r="I193" s="1">
        <v>5170</v>
      </c>
      <c r="J193" s="37">
        <v>1430</v>
      </c>
    </row>
    <row r="194" spans="1:10" x14ac:dyDescent="0.3">
      <c r="A194" s="7" t="s">
        <v>2221</v>
      </c>
      <c r="B194" s="1" t="s">
        <v>0</v>
      </c>
      <c r="C194" s="1" t="s">
        <v>1</v>
      </c>
      <c r="D194" s="1" t="s">
        <v>12</v>
      </c>
      <c r="E194" s="1">
        <v>1185</v>
      </c>
      <c r="F194" s="29">
        <v>7076</v>
      </c>
      <c r="G194" s="1" t="s">
        <v>2</v>
      </c>
      <c r="H194" s="1">
        <v>3925</v>
      </c>
      <c r="I194" s="1">
        <v>4029</v>
      </c>
      <c r="J194" s="37">
        <v>1411</v>
      </c>
    </row>
    <row r="195" spans="1:10" x14ac:dyDescent="0.3">
      <c r="A195" s="7" t="s">
        <v>2222</v>
      </c>
      <c r="B195" s="1" t="s">
        <v>7</v>
      </c>
      <c r="C195" s="1" t="s">
        <v>8</v>
      </c>
      <c r="D195" s="1" t="s">
        <v>38</v>
      </c>
      <c r="E195" s="1">
        <v>1968</v>
      </c>
      <c r="F195" s="10">
        <v>8346</v>
      </c>
      <c r="G195" s="1" t="s">
        <v>2</v>
      </c>
      <c r="H195" s="1">
        <v>4860</v>
      </c>
      <c r="I195" s="1">
        <v>20073.599999999999</v>
      </c>
      <c r="J195" s="37">
        <v>1573</v>
      </c>
    </row>
    <row r="196" spans="1:10" x14ac:dyDescent="0.3">
      <c r="A196" s="7" t="s">
        <v>2223</v>
      </c>
      <c r="B196" s="1" t="s">
        <v>0</v>
      </c>
      <c r="C196" s="1" t="s">
        <v>5</v>
      </c>
      <c r="D196" s="1" t="s">
        <v>38</v>
      </c>
      <c r="E196" s="1">
        <v>325</v>
      </c>
      <c r="F196" s="29">
        <v>10830</v>
      </c>
      <c r="G196" s="1" t="s">
        <v>2</v>
      </c>
      <c r="H196" s="1">
        <v>3220</v>
      </c>
      <c r="I196" s="1">
        <v>12431.25</v>
      </c>
      <c r="J196" s="37">
        <v>1468</v>
      </c>
    </row>
    <row r="197" spans="1:10" x14ac:dyDescent="0.3">
      <c r="A197" s="7" t="s">
        <v>2224</v>
      </c>
      <c r="B197" s="1" t="s">
        <v>4</v>
      </c>
      <c r="C197" s="1" t="s">
        <v>1</v>
      </c>
      <c r="D197" s="1" t="s">
        <v>12</v>
      </c>
      <c r="E197" s="1">
        <v>1276</v>
      </c>
      <c r="F197" s="10">
        <v>1076</v>
      </c>
      <c r="G197" s="1" t="s">
        <v>6</v>
      </c>
      <c r="H197" s="1">
        <v>3935</v>
      </c>
      <c r="I197" s="1">
        <v>2296.8000000000002</v>
      </c>
      <c r="J197" s="37">
        <v>1984</v>
      </c>
    </row>
    <row r="198" spans="1:10" x14ac:dyDescent="0.3">
      <c r="A198" s="7" t="s">
        <v>2225</v>
      </c>
      <c r="B198" s="1" t="s">
        <v>4</v>
      </c>
      <c r="C198" s="1" t="s">
        <v>1</v>
      </c>
      <c r="D198" s="1" t="s">
        <v>38</v>
      </c>
      <c r="E198" s="1">
        <v>1834</v>
      </c>
      <c r="F198" s="29">
        <v>1098</v>
      </c>
      <c r="G198" s="1" t="s">
        <v>6</v>
      </c>
      <c r="H198" s="1">
        <v>2629</v>
      </c>
      <c r="I198" s="1">
        <v>39614.400000000001</v>
      </c>
      <c r="J198" s="37">
        <v>1228</v>
      </c>
    </row>
    <row r="199" spans="1:10" x14ac:dyDescent="0.3">
      <c r="A199" s="7" t="s">
        <v>2226</v>
      </c>
      <c r="B199" s="1" t="s">
        <v>10</v>
      </c>
      <c r="C199" s="1" t="s">
        <v>5</v>
      </c>
      <c r="D199" s="1" t="s">
        <v>12</v>
      </c>
      <c r="E199" s="1">
        <v>663</v>
      </c>
      <c r="F199" s="10">
        <v>9963</v>
      </c>
      <c r="G199" s="1" t="s">
        <v>6</v>
      </c>
      <c r="H199" s="1">
        <v>4599</v>
      </c>
      <c r="I199" s="1">
        <v>17470.05</v>
      </c>
      <c r="J199" s="37">
        <v>1928</v>
      </c>
    </row>
    <row r="200" spans="1:10" x14ac:dyDescent="0.3">
      <c r="A200" s="7" t="s">
        <v>2227</v>
      </c>
      <c r="B200" s="1" t="s">
        <v>3</v>
      </c>
      <c r="C200" s="1" t="s">
        <v>5</v>
      </c>
      <c r="D200" s="1" t="s">
        <v>12</v>
      </c>
      <c r="E200" s="1">
        <v>871</v>
      </c>
      <c r="F200" s="29">
        <v>1160</v>
      </c>
      <c r="G200" s="1" t="s">
        <v>2</v>
      </c>
      <c r="H200" s="1">
        <v>2945</v>
      </c>
      <c r="I200" s="1">
        <v>29788.2</v>
      </c>
      <c r="J200" s="37">
        <v>1751</v>
      </c>
    </row>
    <row r="201" spans="1:10" x14ac:dyDescent="0.3">
      <c r="A201" s="7" t="s">
        <v>2228</v>
      </c>
      <c r="B201" s="1" t="s">
        <v>0</v>
      </c>
      <c r="C201" s="1" t="s">
        <v>5</v>
      </c>
      <c r="D201" s="1" t="s">
        <v>12</v>
      </c>
      <c r="E201" s="1">
        <v>1694</v>
      </c>
      <c r="F201" s="10">
        <v>2555</v>
      </c>
      <c r="G201" s="1" t="s">
        <v>6</v>
      </c>
      <c r="H201" s="1">
        <v>2909</v>
      </c>
      <c r="I201" s="1">
        <v>57934.8</v>
      </c>
      <c r="J201" s="37">
        <v>1913</v>
      </c>
    </row>
    <row r="202" spans="1:10" x14ac:dyDescent="0.3">
      <c r="A202" s="7" t="s">
        <v>2229</v>
      </c>
      <c r="B202" s="1" t="s">
        <v>7</v>
      </c>
      <c r="C202" s="1" t="s">
        <v>1</v>
      </c>
      <c r="D202" s="1" t="s">
        <v>12</v>
      </c>
      <c r="E202" s="1">
        <v>1707</v>
      </c>
      <c r="F202" s="29">
        <v>6870</v>
      </c>
      <c r="G202" s="1" t="s">
        <v>6</v>
      </c>
      <c r="H202" s="1">
        <v>4737</v>
      </c>
      <c r="I202" s="1">
        <v>44382</v>
      </c>
      <c r="J202" s="37">
        <v>1796</v>
      </c>
    </row>
    <row r="203" spans="1:10" x14ac:dyDescent="0.3">
      <c r="A203" s="7" t="s">
        <v>2230</v>
      </c>
      <c r="B203" s="1" t="s">
        <v>4</v>
      </c>
      <c r="C203" s="1" t="s">
        <v>9</v>
      </c>
      <c r="D203" s="1" t="s">
        <v>12</v>
      </c>
      <c r="E203" s="1">
        <v>1783</v>
      </c>
      <c r="F203" s="10">
        <v>15744</v>
      </c>
      <c r="G203" s="1" t="s">
        <v>6</v>
      </c>
      <c r="H203" s="1">
        <v>3859</v>
      </c>
      <c r="I203" s="1">
        <v>61335.199999999997</v>
      </c>
      <c r="J203" s="37">
        <v>1191</v>
      </c>
    </row>
    <row r="204" spans="1:10" x14ac:dyDescent="0.3">
      <c r="A204" s="7" t="s">
        <v>2231</v>
      </c>
      <c r="B204" s="1" t="s">
        <v>10</v>
      </c>
      <c r="C204" s="1" t="s">
        <v>9</v>
      </c>
      <c r="D204" s="1" t="s">
        <v>12</v>
      </c>
      <c r="E204" s="1">
        <v>1984</v>
      </c>
      <c r="F204" s="29">
        <v>5072</v>
      </c>
      <c r="G204" s="1" t="s">
        <v>6</v>
      </c>
      <c r="H204" s="1">
        <v>2358</v>
      </c>
      <c r="I204" s="1">
        <v>45532.800000000003</v>
      </c>
      <c r="J204" s="37">
        <v>1780</v>
      </c>
    </row>
    <row r="205" spans="1:10" x14ac:dyDescent="0.3">
      <c r="A205" s="7" t="s">
        <v>2232</v>
      </c>
      <c r="B205" s="1" t="s">
        <v>10</v>
      </c>
      <c r="C205" s="1" t="s">
        <v>9</v>
      </c>
      <c r="D205" s="1" t="s">
        <v>12</v>
      </c>
      <c r="E205" s="1">
        <v>1698</v>
      </c>
      <c r="F205" s="10">
        <v>3500</v>
      </c>
      <c r="G205" s="1" t="s">
        <v>6</v>
      </c>
      <c r="H205" s="1">
        <v>2970</v>
      </c>
      <c r="I205" s="1">
        <v>8065.5</v>
      </c>
      <c r="J205" s="37">
        <v>1226</v>
      </c>
    </row>
    <row r="206" spans="1:10" x14ac:dyDescent="0.3">
      <c r="A206" s="7" t="s">
        <v>2233</v>
      </c>
      <c r="B206" s="1" t="s">
        <v>0</v>
      </c>
      <c r="C206" s="1" t="s">
        <v>1</v>
      </c>
      <c r="D206" s="1" t="s">
        <v>12</v>
      </c>
      <c r="E206" s="1">
        <v>1433</v>
      </c>
      <c r="F206" s="29">
        <v>10510</v>
      </c>
      <c r="G206" s="1" t="s">
        <v>6</v>
      </c>
      <c r="H206" s="1">
        <v>3522</v>
      </c>
      <c r="I206" s="1">
        <v>22928</v>
      </c>
      <c r="J206" s="37">
        <v>1706</v>
      </c>
    </row>
    <row r="207" spans="1:10" x14ac:dyDescent="0.3">
      <c r="A207" s="7" t="s">
        <v>2234</v>
      </c>
      <c r="B207" s="1" t="s">
        <v>4</v>
      </c>
      <c r="C207" s="1" t="s">
        <v>5</v>
      </c>
      <c r="D207" s="1" t="s">
        <v>12</v>
      </c>
      <c r="E207" s="1">
        <v>984</v>
      </c>
      <c r="F207" s="10">
        <v>11284</v>
      </c>
      <c r="G207" s="1" t="s">
        <v>6</v>
      </c>
      <c r="H207" s="1">
        <v>4963</v>
      </c>
      <c r="I207" s="1">
        <v>10824</v>
      </c>
      <c r="J207" s="37">
        <v>1832</v>
      </c>
    </row>
    <row r="208" spans="1:10" x14ac:dyDescent="0.3">
      <c r="A208" s="7" t="s">
        <v>2235</v>
      </c>
      <c r="B208" s="1" t="s">
        <v>3</v>
      </c>
      <c r="C208" s="1" t="s">
        <v>1</v>
      </c>
      <c r="D208" s="1" t="s">
        <v>38</v>
      </c>
      <c r="E208" s="1">
        <v>1366</v>
      </c>
      <c r="F208" s="29">
        <v>6196</v>
      </c>
      <c r="G208" s="1" t="s">
        <v>2</v>
      </c>
      <c r="H208" s="1">
        <v>2763</v>
      </c>
      <c r="I208" s="1">
        <v>12294</v>
      </c>
      <c r="J208" s="37">
        <v>1484</v>
      </c>
    </row>
    <row r="209" spans="1:10" x14ac:dyDescent="0.3">
      <c r="A209" s="7" t="s">
        <v>2236</v>
      </c>
      <c r="B209" s="1" t="s">
        <v>4</v>
      </c>
      <c r="C209" s="1" t="s">
        <v>5</v>
      </c>
      <c r="D209" s="1" t="s">
        <v>12</v>
      </c>
      <c r="E209" s="1">
        <v>1616</v>
      </c>
      <c r="F209" s="10">
        <v>4100</v>
      </c>
      <c r="G209" s="1" t="s">
        <v>2</v>
      </c>
      <c r="H209" s="1">
        <v>3088</v>
      </c>
      <c r="I209" s="1">
        <v>51712</v>
      </c>
      <c r="J209" s="37">
        <v>1323</v>
      </c>
    </row>
    <row r="210" spans="1:10" x14ac:dyDescent="0.3">
      <c r="A210" s="7" t="s">
        <v>2237</v>
      </c>
      <c r="B210" s="1" t="s">
        <v>0</v>
      </c>
      <c r="C210" s="1" t="s">
        <v>1</v>
      </c>
      <c r="D210" s="1" t="s">
        <v>38</v>
      </c>
      <c r="E210" s="1">
        <v>1489</v>
      </c>
      <c r="F210" s="29">
        <v>4060</v>
      </c>
      <c r="G210" s="1" t="s">
        <v>2</v>
      </c>
      <c r="H210" s="1">
        <v>4373</v>
      </c>
      <c r="I210" s="1">
        <v>45265.600000000013</v>
      </c>
      <c r="J210" s="37">
        <v>1806</v>
      </c>
    </row>
    <row r="211" spans="1:10" x14ac:dyDescent="0.3">
      <c r="A211" s="7" t="s">
        <v>2238</v>
      </c>
      <c r="B211" s="1" t="s">
        <v>0</v>
      </c>
      <c r="C211" s="1" t="s">
        <v>1</v>
      </c>
      <c r="D211" s="1" t="s">
        <v>12</v>
      </c>
      <c r="E211" s="1">
        <v>1453</v>
      </c>
      <c r="F211" s="10">
        <v>4662</v>
      </c>
      <c r="G211" s="1" t="s">
        <v>6</v>
      </c>
      <c r="H211" s="1">
        <v>2862</v>
      </c>
      <c r="I211" s="1">
        <v>7846.2</v>
      </c>
      <c r="J211" s="37">
        <v>1791</v>
      </c>
    </row>
    <row r="212" spans="1:10" x14ac:dyDescent="0.3">
      <c r="A212" s="7" t="s">
        <v>2239</v>
      </c>
      <c r="B212" s="1" t="s">
        <v>4</v>
      </c>
      <c r="C212" s="1" t="s">
        <v>5</v>
      </c>
      <c r="D212" s="1" t="s">
        <v>12</v>
      </c>
      <c r="E212" s="1">
        <v>1230</v>
      </c>
      <c r="F212" s="29">
        <v>10906</v>
      </c>
      <c r="G212" s="1" t="s">
        <v>6</v>
      </c>
      <c r="H212" s="1">
        <v>2663</v>
      </c>
      <c r="I212" s="1">
        <v>7872</v>
      </c>
      <c r="J212" s="37">
        <v>1970</v>
      </c>
    </row>
    <row r="213" spans="1:10" x14ac:dyDescent="0.3">
      <c r="A213" s="7" t="s">
        <v>2240</v>
      </c>
      <c r="B213" s="1" t="s">
        <v>0</v>
      </c>
      <c r="C213" s="1" t="s">
        <v>9</v>
      </c>
      <c r="D213" s="1" t="s">
        <v>12</v>
      </c>
      <c r="E213" s="1">
        <v>325</v>
      </c>
      <c r="F213" s="10">
        <v>5780</v>
      </c>
      <c r="G213" s="1" t="s">
        <v>2</v>
      </c>
      <c r="H213" s="1">
        <v>3396</v>
      </c>
      <c r="I213" s="1">
        <v>7475</v>
      </c>
      <c r="J213" s="37">
        <v>1567</v>
      </c>
    </row>
    <row r="214" spans="1:10" x14ac:dyDescent="0.3">
      <c r="A214" s="7" t="s">
        <v>2241</v>
      </c>
      <c r="B214" s="1" t="s">
        <v>4</v>
      </c>
      <c r="C214" s="1" t="s">
        <v>5</v>
      </c>
      <c r="D214" s="1" t="s">
        <v>12</v>
      </c>
      <c r="E214" s="1">
        <v>924</v>
      </c>
      <c r="F214" s="29">
        <v>13392</v>
      </c>
      <c r="G214" s="1" t="s">
        <v>6</v>
      </c>
      <c r="H214" s="1">
        <v>4030</v>
      </c>
      <c r="I214" s="1">
        <v>43428</v>
      </c>
      <c r="J214" s="37">
        <v>1960</v>
      </c>
    </row>
    <row r="215" spans="1:10" x14ac:dyDescent="0.3">
      <c r="A215" s="7" t="s">
        <v>2242</v>
      </c>
      <c r="B215" s="1" t="s">
        <v>7</v>
      </c>
      <c r="C215" s="1" t="s">
        <v>8</v>
      </c>
      <c r="D215" s="1" t="s">
        <v>38</v>
      </c>
      <c r="E215" s="1">
        <v>317</v>
      </c>
      <c r="F215" s="10">
        <v>2368</v>
      </c>
      <c r="G215" s="1" t="s">
        <v>2</v>
      </c>
      <c r="H215" s="1">
        <v>2351</v>
      </c>
      <c r="I215" s="1">
        <v>7417.8</v>
      </c>
      <c r="J215" s="37">
        <v>1047</v>
      </c>
    </row>
    <row r="216" spans="1:10" x14ac:dyDescent="0.3">
      <c r="A216" s="7" t="s">
        <v>2243</v>
      </c>
      <c r="B216" s="1" t="s">
        <v>4</v>
      </c>
      <c r="C216" s="1" t="s">
        <v>8</v>
      </c>
      <c r="D216" s="1" t="s">
        <v>38</v>
      </c>
      <c r="E216" s="1">
        <v>1036</v>
      </c>
      <c r="F216" s="29">
        <v>1268</v>
      </c>
      <c r="G216" s="1" t="s">
        <v>6</v>
      </c>
      <c r="H216" s="1">
        <v>3468</v>
      </c>
      <c r="I216" s="1">
        <v>40507.599999999999</v>
      </c>
      <c r="J216" s="37">
        <v>1300</v>
      </c>
    </row>
    <row r="217" spans="1:10" x14ac:dyDescent="0.3">
      <c r="A217" s="7" t="s">
        <v>2244</v>
      </c>
      <c r="B217" s="1" t="s">
        <v>4</v>
      </c>
      <c r="C217" s="1" t="s">
        <v>5</v>
      </c>
      <c r="D217" s="1" t="s">
        <v>38</v>
      </c>
      <c r="E217" s="1">
        <v>852</v>
      </c>
      <c r="F217" s="10">
        <v>4664</v>
      </c>
      <c r="G217" s="1" t="s">
        <v>6</v>
      </c>
      <c r="H217" s="1">
        <v>3593</v>
      </c>
      <c r="I217" s="1">
        <v>34804.199999999997</v>
      </c>
      <c r="J217" s="37">
        <v>1703</v>
      </c>
    </row>
    <row r="218" spans="1:10" x14ac:dyDescent="0.3">
      <c r="A218" s="7" t="s">
        <v>2245</v>
      </c>
      <c r="B218" s="1" t="s">
        <v>0</v>
      </c>
      <c r="C218" s="1" t="s">
        <v>1</v>
      </c>
      <c r="D218" s="1" t="s">
        <v>12</v>
      </c>
      <c r="E218" s="1">
        <v>605</v>
      </c>
      <c r="F218" s="29">
        <v>9180</v>
      </c>
      <c r="G218" s="1" t="s">
        <v>2</v>
      </c>
      <c r="H218" s="1">
        <v>3013</v>
      </c>
      <c r="I218" s="1">
        <v>6171</v>
      </c>
      <c r="J218" s="37">
        <v>1479</v>
      </c>
    </row>
    <row r="219" spans="1:10" x14ac:dyDescent="0.3">
      <c r="A219" s="7" t="s">
        <v>2246</v>
      </c>
      <c r="B219" s="1" t="s">
        <v>0</v>
      </c>
      <c r="C219" s="1" t="s">
        <v>8</v>
      </c>
      <c r="D219" s="1" t="s">
        <v>12</v>
      </c>
      <c r="E219" s="1">
        <v>358</v>
      </c>
      <c r="F219" s="10">
        <v>13500</v>
      </c>
      <c r="G219" s="1" t="s">
        <v>2</v>
      </c>
      <c r="H219" s="1">
        <v>4910</v>
      </c>
      <c r="I219" s="1">
        <v>7446.4000000000005</v>
      </c>
      <c r="J219" s="37">
        <v>1313</v>
      </c>
    </row>
    <row r="220" spans="1:10" x14ac:dyDescent="0.3">
      <c r="A220" s="7" t="s">
        <v>2247</v>
      </c>
      <c r="B220" s="1" t="s">
        <v>10</v>
      </c>
      <c r="C220" s="1" t="s">
        <v>8</v>
      </c>
      <c r="D220" s="1" t="s">
        <v>12</v>
      </c>
      <c r="E220" s="1">
        <v>1897</v>
      </c>
      <c r="F220" s="29">
        <v>7210</v>
      </c>
      <c r="G220" s="1" t="s">
        <v>2</v>
      </c>
      <c r="H220" s="1">
        <v>3929</v>
      </c>
      <c r="I220" s="1">
        <v>23427.95</v>
      </c>
      <c r="J220" s="37">
        <v>1325</v>
      </c>
    </row>
    <row r="221" spans="1:10" x14ac:dyDescent="0.3">
      <c r="A221" s="7" t="s">
        <v>2248</v>
      </c>
      <c r="B221" s="1" t="s">
        <v>10</v>
      </c>
      <c r="C221" s="1" t="s">
        <v>1</v>
      </c>
      <c r="D221" s="1" t="s">
        <v>12</v>
      </c>
      <c r="E221" s="1">
        <v>1640</v>
      </c>
      <c r="F221" s="10">
        <v>15856</v>
      </c>
      <c r="G221" s="1" t="s">
        <v>2</v>
      </c>
      <c r="H221" s="1">
        <v>4445</v>
      </c>
      <c r="I221" s="1">
        <v>59040</v>
      </c>
      <c r="J221" s="37">
        <v>1577</v>
      </c>
    </row>
    <row r="222" spans="1:10" x14ac:dyDescent="0.3">
      <c r="A222" s="7" t="s">
        <v>2249</v>
      </c>
      <c r="B222" s="1" t="s">
        <v>7</v>
      </c>
      <c r="C222" s="1" t="s">
        <v>1</v>
      </c>
      <c r="D222" s="1" t="s">
        <v>12</v>
      </c>
      <c r="E222" s="1">
        <v>1896</v>
      </c>
      <c r="F222" s="29">
        <v>1152</v>
      </c>
      <c r="G222" s="1" t="s">
        <v>2</v>
      </c>
      <c r="H222" s="1">
        <v>4469</v>
      </c>
      <c r="I222" s="1">
        <v>30715.200000000001</v>
      </c>
      <c r="J222" s="37">
        <v>1515</v>
      </c>
    </row>
    <row r="223" spans="1:10" x14ac:dyDescent="0.3">
      <c r="A223" s="7" t="s">
        <v>2250</v>
      </c>
      <c r="B223" s="1" t="s">
        <v>10</v>
      </c>
      <c r="C223" s="1" t="s">
        <v>9</v>
      </c>
      <c r="D223" s="1" t="s">
        <v>38</v>
      </c>
      <c r="E223" s="1">
        <v>153</v>
      </c>
      <c r="F223" s="10">
        <v>16020</v>
      </c>
      <c r="G223" s="1" t="s">
        <v>6</v>
      </c>
      <c r="H223" s="1">
        <v>3800</v>
      </c>
      <c r="I223" s="1">
        <v>3633.75</v>
      </c>
      <c r="J223" s="37">
        <v>1623</v>
      </c>
    </row>
    <row r="224" spans="1:10" x14ac:dyDescent="0.3">
      <c r="A224" s="7" t="s">
        <v>2251</v>
      </c>
      <c r="B224" s="1" t="s">
        <v>4</v>
      </c>
      <c r="C224" s="1" t="s">
        <v>1</v>
      </c>
      <c r="D224" s="1" t="s">
        <v>12</v>
      </c>
      <c r="E224" s="1">
        <v>1170</v>
      </c>
      <c r="F224" s="29">
        <v>10698</v>
      </c>
      <c r="G224" s="1" t="s">
        <v>6</v>
      </c>
      <c r="H224" s="1">
        <v>2466</v>
      </c>
      <c r="I224" s="1">
        <v>38610</v>
      </c>
      <c r="J224" s="37">
        <v>1496</v>
      </c>
    </row>
    <row r="225" spans="1:10" x14ac:dyDescent="0.3">
      <c r="A225" s="7" t="s">
        <v>2252</v>
      </c>
      <c r="B225" s="1" t="s">
        <v>0</v>
      </c>
      <c r="C225" s="1" t="s">
        <v>5</v>
      </c>
      <c r="D225" s="1" t="s">
        <v>12</v>
      </c>
      <c r="E225" s="1">
        <v>826</v>
      </c>
      <c r="F225" s="10">
        <v>7675</v>
      </c>
      <c r="G225" s="1" t="s">
        <v>6</v>
      </c>
      <c r="H225" s="1">
        <v>2025</v>
      </c>
      <c r="I225" s="1">
        <v>36880.9</v>
      </c>
      <c r="J225" s="37">
        <v>1675</v>
      </c>
    </row>
    <row r="226" spans="1:10" x14ac:dyDescent="0.3">
      <c r="A226" s="7" t="s">
        <v>2253</v>
      </c>
      <c r="B226" s="1" t="s">
        <v>10</v>
      </c>
      <c r="C226" s="1" t="s">
        <v>5</v>
      </c>
      <c r="D226" s="1" t="s">
        <v>12</v>
      </c>
      <c r="E226" s="1">
        <v>788</v>
      </c>
      <c r="F226" s="29">
        <v>4050</v>
      </c>
      <c r="G226" s="1" t="s">
        <v>2</v>
      </c>
      <c r="H226" s="1">
        <v>2353</v>
      </c>
      <c r="I226" s="1">
        <v>25216</v>
      </c>
      <c r="J226" s="37">
        <v>2000</v>
      </c>
    </row>
    <row r="227" spans="1:10" x14ac:dyDescent="0.3">
      <c r="A227" s="7" t="s">
        <v>2254</v>
      </c>
      <c r="B227" s="1" t="s">
        <v>10</v>
      </c>
      <c r="C227" s="1" t="s">
        <v>9</v>
      </c>
      <c r="D227" s="1" t="s">
        <v>12</v>
      </c>
      <c r="E227" s="1">
        <v>1644</v>
      </c>
      <c r="F227" s="10">
        <v>2315</v>
      </c>
      <c r="G227" s="1" t="s">
        <v>2</v>
      </c>
      <c r="H227" s="1">
        <v>4576</v>
      </c>
      <c r="I227" s="1">
        <v>70692</v>
      </c>
      <c r="J227" s="37">
        <v>1041</v>
      </c>
    </row>
    <row r="228" spans="1:10" x14ac:dyDescent="0.3">
      <c r="A228" s="7" t="s">
        <v>2255</v>
      </c>
      <c r="B228" s="1" t="s">
        <v>7</v>
      </c>
      <c r="C228" s="1" t="s">
        <v>8</v>
      </c>
      <c r="D228" s="1" t="s">
        <v>38</v>
      </c>
      <c r="E228" s="1">
        <v>1222</v>
      </c>
      <c r="F228" s="29">
        <v>9980</v>
      </c>
      <c r="G228" s="1" t="s">
        <v>2</v>
      </c>
      <c r="H228" s="1">
        <v>3863</v>
      </c>
      <c r="I228" s="1">
        <v>13197.6</v>
      </c>
      <c r="J228" s="37">
        <v>1807</v>
      </c>
    </row>
    <row r="229" spans="1:10" x14ac:dyDescent="0.3">
      <c r="A229" s="7" t="s">
        <v>2256</v>
      </c>
      <c r="B229" s="1" t="s">
        <v>7</v>
      </c>
      <c r="C229" s="1" t="s">
        <v>8</v>
      </c>
      <c r="D229" s="1" t="s">
        <v>38</v>
      </c>
      <c r="E229" s="1">
        <v>1143</v>
      </c>
      <c r="F229" s="10">
        <v>3174</v>
      </c>
      <c r="G229" s="1" t="s">
        <v>2</v>
      </c>
      <c r="H229" s="1">
        <v>3310</v>
      </c>
      <c r="I229" s="1">
        <v>47777.399999999987</v>
      </c>
      <c r="J229" s="37">
        <v>1191</v>
      </c>
    </row>
    <row r="230" spans="1:10" x14ac:dyDescent="0.3">
      <c r="A230" s="7" t="s">
        <v>2257</v>
      </c>
      <c r="B230" s="1" t="s">
        <v>4</v>
      </c>
      <c r="C230" s="1" t="s">
        <v>1</v>
      </c>
      <c r="D230" s="1" t="s">
        <v>12</v>
      </c>
      <c r="E230" s="1">
        <v>1876</v>
      </c>
      <c r="F230" s="29">
        <v>13296</v>
      </c>
      <c r="G230" s="1" t="s">
        <v>2</v>
      </c>
      <c r="H230" s="1">
        <v>2281</v>
      </c>
      <c r="I230" s="1">
        <v>57405.599999999999</v>
      </c>
      <c r="J230" s="37">
        <v>1541</v>
      </c>
    </row>
    <row r="231" spans="1:10" x14ac:dyDescent="0.3">
      <c r="A231" s="7" t="s">
        <v>2258</v>
      </c>
      <c r="B231" s="1" t="s">
        <v>0</v>
      </c>
      <c r="C231" s="1" t="s">
        <v>5</v>
      </c>
      <c r="D231" s="1" t="s">
        <v>12</v>
      </c>
      <c r="E231" s="1">
        <v>1696</v>
      </c>
      <c r="F231" s="10">
        <v>5628</v>
      </c>
      <c r="G231" s="1" t="s">
        <v>2</v>
      </c>
      <c r="H231" s="1">
        <v>4491</v>
      </c>
      <c r="I231" s="1">
        <v>69196.800000000003</v>
      </c>
      <c r="J231" s="37">
        <v>1351</v>
      </c>
    </row>
    <row r="232" spans="1:10" x14ac:dyDescent="0.3">
      <c r="A232" s="7" t="s">
        <v>2259</v>
      </c>
      <c r="B232" s="1" t="s">
        <v>7</v>
      </c>
      <c r="C232" s="1" t="s">
        <v>8</v>
      </c>
      <c r="D232" s="1" t="s">
        <v>38</v>
      </c>
      <c r="E232" s="1">
        <v>1613</v>
      </c>
      <c r="F232" s="29">
        <v>8055</v>
      </c>
      <c r="G232" s="1" t="s">
        <v>6</v>
      </c>
      <c r="H232" s="1">
        <v>3921</v>
      </c>
      <c r="I232" s="1">
        <v>5161.6000000000004</v>
      </c>
      <c r="J232" s="37">
        <v>1040</v>
      </c>
    </row>
    <row r="233" spans="1:10" x14ac:dyDescent="0.3">
      <c r="A233" s="7" t="s">
        <v>2260</v>
      </c>
      <c r="B233" s="1" t="s">
        <v>10</v>
      </c>
      <c r="C233" s="1" t="s">
        <v>9</v>
      </c>
      <c r="D233" s="1" t="s">
        <v>12</v>
      </c>
      <c r="E233" s="1">
        <v>518</v>
      </c>
      <c r="F233" s="10">
        <v>9780</v>
      </c>
      <c r="G233" s="1" t="s">
        <v>6</v>
      </c>
      <c r="H233" s="1">
        <v>4787</v>
      </c>
      <c r="I233" s="1">
        <v>2201.5</v>
      </c>
      <c r="J233" s="37">
        <v>1761</v>
      </c>
    </row>
    <row r="234" spans="1:10" x14ac:dyDescent="0.3">
      <c r="A234" s="7" t="s">
        <v>2261</v>
      </c>
      <c r="B234" s="1" t="s">
        <v>0</v>
      </c>
      <c r="C234" s="1" t="s">
        <v>9</v>
      </c>
      <c r="D234" s="1" t="s">
        <v>12</v>
      </c>
      <c r="E234" s="1">
        <v>789</v>
      </c>
      <c r="F234" s="29">
        <v>12516</v>
      </c>
      <c r="G234" s="1" t="s">
        <v>6</v>
      </c>
      <c r="H234" s="1">
        <v>4089</v>
      </c>
      <c r="I234" s="1">
        <v>27733.35</v>
      </c>
      <c r="J234" s="37">
        <v>1117</v>
      </c>
    </row>
    <row r="235" spans="1:10" x14ac:dyDescent="0.3">
      <c r="A235" s="7" t="s">
        <v>2262</v>
      </c>
      <c r="B235" s="1" t="s">
        <v>0</v>
      </c>
      <c r="C235" s="1" t="s">
        <v>5</v>
      </c>
      <c r="D235" s="1" t="s">
        <v>12</v>
      </c>
      <c r="E235" s="1">
        <v>949</v>
      </c>
      <c r="F235" s="10">
        <v>5060</v>
      </c>
      <c r="G235" s="1" t="s">
        <v>6</v>
      </c>
      <c r="H235" s="1">
        <v>4116</v>
      </c>
      <c r="I235" s="1">
        <v>7212.4</v>
      </c>
      <c r="J235" s="37">
        <v>1429</v>
      </c>
    </row>
    <row r="236" spans="1:10" x14ac:dyDescent="0.3">
      <c r="A236" s="7" t="s">
        <v>2263</v>
      </c>
      <c r="B236" s="1" t="s">
        <v>10</v>
      </c>
      <c r="C236" s="1" t="s">
        <v>9</v>
      </c>
      <c r="D236" s="1" t="s">
        <v>38</v>
      </c>
      <c r="E236" s="1">
        <v>161</v>
      </c>
      <c r="F236" s="29">
        <v>6110</v>
      </c>
      <c r="G236" s="1" t="s">
        <v>6</v>
      </c>
      <c r="H236" s="1">
        <v>3389</v>
      </c>
      <c r="I236" s="1">
        <v>5747.7</v>
      </c>
      <c r="J236" s="37">
        <v>1806</v>
      </c>
    </row>
    <row r="237" spans="1:10" x14ac:dyDescent="0.3">
      <c r="A237" s="7" t="s">
        <v>2264</v>
      </c>
      <c r="B237" s="1" t="s">
        <v>7</v>
      </c>
      <c r="C237" s="1" t="s">
        <v>9</v>
      </c>
      <c r="D237" s="1" t="s">
        <v>38</v>
      </c>
      <c r="E237" s="1">
        <v>1268</v>
      </c>
      <c r="F237" s="10">
        <v>13864</v>
      </c>
      <c r="G237" s="1" t="s">
        <v>2</v>
      </c>
      <c r="H237" s="1">
        <v>2478</v>
      </c>
      <c r="I237" s="1">
        <v>59025.399999999987</v>
      </c>
      <c r="J237" s="37">
        <v>1368</v>
      </c>
    </row>
    <row r="238" spans="1:10" x14ac:dyDescent="0.3">
      <c r="A238" s="7" t="s">
        <v>2265</v>
      </c>
      <c r="B238" s="1" t="s">
        <v>10</v>
      </c>
      <c r="C238" s="1" t="s">
        <v>5</v>
      </c>
      <c r="D238" s="1" t="s">
        <v>12</v>
      </c>
      <c r="E238" s="1">
        <v>315</v>
      </c>
      <c r="F238" s="29">
        <v>4095</v>
      </c>
      <c r="G238" s="1" t="s">
        <v>2</v>
      </c>
      <c r="H238" s="1">
        <v>2979</v>
      </c>
      <c r="I238" s="1">
        <v>7056</v>
      </c>
      <c r="J238" s="37">
        <v>1494</v>
      </c>
    </row>
    <row r="239" spans="1:10" x14ac:dyDescent="0.3">
      <c r="A239" s="7" t="s">
        <v>2266</v>
      </c>
      <c r="B239" s="1" t="s">
        <v>0</v>
      </c>
      <c r="C239" s="1" t="s">
        <v>1</v>
      </c>
      <c r="D239" s="1" t="s">
        <v>12</v>
      </c>
      <c r="E239" s="1">
        <v>102</v>
      </c>
      <c r="F239" s="10">
        <v>12887</v>
      </c>
      <c r="G239" s="1" t="s">
        <v>2</v>
      </c>
      <c r="H239" s="1">
        <v>2848</v>
      </c>
      <c r="I239" s="1">
        <v>3162</v>
      </c>
      <c r="J239" s="37">
        <v>1224</v>
      </c>
    </row>
    <row r="240" spans="1:10" x14ac:dyDescent="0.3">
      <c r="A240" s="7" t="s">
        <v>2267</v>
      </c>
      <c r="B240" s="1" t="s">
        <v>3</v>
      </c>
      <c r="C240" s="1" t="s">
        <v>1</v>
      </c>
      <c r="D240" s="1" t="s">
        <v>38</v>
      </c>
      <c r="E240" s="1">
        <v>259</v>
      </c>
      <c r="F240" s="29">
        <v>11072</v>
      </c>
      <c r="G240" s="1" t="s">
        <v>2</v>
      </c>
      <c r="H240" s="1">
        <v>3604</v>
      </c>
      <c r="I240" s="1">
        <v>1864.8</v>
      </c>
      <c r="J240" s="37">
        <v>1489</v>
      </c>
    </row>
    <row r="241" spans="1:10" x14ac:dyDescent="0.3">
      <c r="A241" s="7" t="s">
        <v>2268</v>
      </c>
      <c r="B241" s="1" t="s">
        <v>3</v>
      </c>
      <c r="C241" s="1" t="s">
        <v>9</v>
      </c>
      <c r="D241" s="1" t="s">
        <v>38</v>
      </c>
      <c r="E241" s="1">
        <v>1862</v>
      </c>
      <c r="F241" s="10">
        <v>8250</v>
      </c>
      <c r="G241" s="1" t="s">
        <v>2</v>
      </c>
      <c r="H241" s="1">
        <v>2995</v>
      </c>
      <c r="I241" s="1">
        <v>43198.400000000001</v>
      </c>
      <c r="J241" s="37">
        <v>1311</v>
      </c>
    </row>
    <row r="242" spans="1:10" x14ac:dyDescent="0.3">
      <c r="A242" s="7" t="s">
        <v>2269</v>
      </c>
      <c r="B242" s="1" t="s">
        <v>4</v>
      </c>
      <c r="C242" s="1" t="s">
        <v>1</v>
      </c>
      <c r="D242" s="1" t="s">
        <v>38</v>
      </c>
      <c r="E242" s="1">
        <v>880</v>
      </c>
      <c r="F242" s="29">
        <v>7880</v>
      </c>
      <c r="G242" s="1" t="s">
        <v>2</v>
      </c>
      <c r="H242" s="1">
        <v>4133</v>
      </c>
      <c r="I242" s="1">
        <v>11704</v>
      </c>
      <c r="J242" s="37">
        <v>1070</v>
      </c>
    </row>
    <row r="243" spans="1:10" x14ac:dyDescent="0.3">
      <c r="A243" s="7" t="s">
        <v>2270</v>
      </c>
      <c r="B243" s="1" t="s">
        <v>10</v>
      </c>
      <c r="C243" s="1" t="s">
        <v>1</v>
      </c>
      <c r="D243" s="1" t="s">
        <v>12</v>
      </c>
      <c r="E243" s="1">
        <v>1243</v>
      </c>
      <c r="F243" s="10">
        <v>2688</v>
      </c>
      <c r="G243" s="1" t="s">
        <v>6</v>
      </c>
      <c r="H243" s="1">
        <v>3032</v>
      </c>
      <c r="I243" s="1">
        <v>49720</v>
      </c>
      <c r="J243" s="37">
        <v>1212</v>
      </c>
    </row>
    <row r="244" spans="1:10" x14ac:dyDescent="0.3">
      <c r="A244" s="7" t="s">
        <v>2271</v>
      </c>
      <c r="B244" s="1" t="s">
        <v>10</v>
      </c>
      <c r="C244" s="1" t="s">
        <v>9</v>
      </c>
      <c r="D244" s="1" t="s">
        <v>38</v>
      </c>
      <c r="E244" s="1">
        <v>992</v>
      </c>
      <c r="F244" s="29">
        <v>13363</v>
      </c>
      <c r="G244" s="1" t="s">
        <v>2</v>
      </c>
      <c r="H244" s="1">
        <v>3954</v>
      </c>
      <c r="I244" s="1">
        <v>38638.400000000001</v>
      </c>
      <c r="J244" s="37">
        <v>1843</v>
      </c>
    </row>
    <row r="245" spans="1:10" x14ac:dyDescent="0.3">
      <c r="A245" s="7" t="s">
        <v>2272</v>
      </c>
      <c r="B245" s="1" t="s">
        <v>4</v>
      </c>
      <c r="C245" s="1" t="s">
        <v>1</v>
      </c>
      <c r="D245" s="1" t="s">
        <v>12</v>
      </c>
      <c r="E245" s="1">
        <v>1212</v>
      </c>
      <c r="F245" s="10">
        <v>640</v>
      </c>
      <c r="G245" s="1" t="s">
        <v>2</v>
      </c>
      <c r="H245" s="1">
        <v>4229</v>
      </c>
      <c r="I245" s="1">
        <v>23997.599999999999</v>
      </c>
      <c r="J245" s="37">
        <v>1304</v>
      </c>
    </row>
    <row r="246" spans="1:10" x14ac:dyDescent="0.3">
      <c r="A246" s="7" t="s">
        <v>2273</v>
      </c>
      <c r="B246" s="1" t="s">
        <v>4</v>
      </c>
      <c r="C246" s="1" t="s">
        <v>9</v>
      </c>
      <c r="D246" s="1" t="s">
        <v>38</v>
      </c>
      <c r="E246" s="1">
        <v>428</v>
      </c>
      <c r="F246" s="29">
        <v>7804</v>
      </c>
      <c r="G246" s="1" t="s">
        <v>2</v>
      </c>
      <c r="H246" s="1">
        <v>2493</v>
      </c>
      <c r="I246" s="1">
        <v>4472.5999999999995</v>
      </c>
      <c r="J246" s="37">
        <v>1525</v>
      </c>
    </row>
    <row r="247" spans="1:10" x14ac:dyDescent="0.3">
      <c r="A247" s="7" t="s">
        <v>2274</v>
      </c>
      <c r="B247" s="1" t="s">
        <v>4</v>
      </c>
      <c r="C247" s="1" t="s">
        <v>8</v>
      </c>
      <c r="D247" s="1" t="s">
        <v>38</v>
      </c>
      <c r="E247" s="1">
        <v>679</v>
      </c>
      <c r="F247" s="10">
        <v>10962</v>
      </c>
      <c r="G247" s="1" t="s">
        <v>2</v>
      </c>
      <c r="H247" s="1">
        <v>3735</v>
      </c>
      <c r="I247" s="1">
        <v>14836.15</v>
      </c>
      <c r="J247" s="37">
        <v>1089</v>
      </c>
    </row>
    <row r="248" spans="1:10" x14ac:dyDescent="0.3">
      <c r="A248" s="7" t="s">
        <v>2275</v>
      </c>
      <c r="B248" s="1" t="s">
        <v>0</v>
      </c>
      <c r="C248" s="1" t="s">
        <v>5</v>
      </c>
      <c r="D248" s="1" t="s">
        <v>38</v>
      </c>
      <c r="E248" s="1">
        <v>1480</v>
      </c>
      <c r="F248" s="29">
        <v>3912</v>
      </c>
      <c r="G248" s="1" t="s">
        <v>6</v>
      </c>
      <c r="H248" s="1">
        <v>4923</v>
      </c>
      <c r="I248" s="1">
        <v>1406</v>
      </c>
      <c r="J248" s="37">
        <v>1170</v>
      </c>
    </row>
    <row r="249" spans="1:10" x14ac:dyDescent="0.3">
      <c r="A249" s="7" t="s">
        <v>2276</v>
      </c>
      <c r="B249" s="1" t="s">
        <v>10</v>
      </c>
      <c r="C249" s="1" t="s">
        <v>5</v>
      </c>
      <c r="D249" s="1" t="s">
        <v>38</v>
      </c>
      <c r="E249" s="1">
        <v>1733</v>
      </c>
      <c r="F249" s="10">
        <v>3808</v>
      </c>
      <c r="G249" s="1" t="s">
        <v>6</v>
      </c>
      <c r="H249" s="1">
        <v>4006</v>
      </c>
      <c r="I249" s="1">
        <v>79718</v>
      </c>
      <c r="J249" s="37">
        <v>1677</v>
      </c>
    </row>
    <row r="250" spans="1:10" x14ac:dyDescent="0.3">
      <c r="A250" s="7" t="s">
        <v>2277</v>
      </c>
      <c r="B250" s="1" t="s">
        <v>0</v>
      </c>
      <c r="C250" s="1" t="s">
        <v>1</v>
      </c>
      <c r="D250" s="1" t="s">
        <v>38</v>
      </c>
      <c r="E250" s="1">
        <v>1390</v>
      </c>
      <c r="F250" s="29">
        <v>6755</v>
      </c>
      <c r="G250" s="1" t="s">
        <v>2</v>
      </c>
      <c r="H250" s="1">
        <v>3141</v>
      </c>
      <c r="I250" s="1">
        <v>48858.5</v>
      </c>
      <c r="J250" s="37">
        <v>1724</v>
      </c>
    </row>
    <row r="251" spans="1:10" x14ac:dyDescent="0.3">
      <c r="A251" s="7" t="s">
        <v>2278</v>
      </c>
      <c r="B251" s="1" t="s">
        <v>4</v>
      </c>
      <c r="C251" s="1" t="s">
        <v>1</v>
      </c>
      <c r="D251" s="1" t="s">
        <v>38</v>
      </c>
      <c r="E251" s="1">
        <v>1740</v>
      </c>
      <c r="F251" s="10">
        <v>10854</v>
      </c>
      <c r="G251" s="1" t="s">
        <v>6</v>
      </c>
      <c r="H251" s="1">
        <v>4532</v>
      </c>
      <c r="I251" s="1">
        <v>36540</v>
      </c>
      <c r="J251" s="37">
        <v>1536</v>
      </c>
    </row>
    <row r="252" spans="1:10" x14ac:dyDescent="0.3">
      <c r="A252" s="7" t="s">
        <v>2279</v>
      </c>
      <c r="B252" s="1" t="s">
        <v>10</v>
      </c>
      <c r="C252" s="1" t="s">
        <v>1</v>
      </c>
      <c r="D252" s="1" t="s">
        <v>38</v>
      </c>
      <c r="E252" s="1">
        <v>1051</v>
      </c>
      <c r="F252" s="29">
        <v>9650</v>
      </c>
      <c r="G252" s="1" t="s">
        <v>6</v>
      </c>
      <c r="H252" s="1">
        <v>4465</v>
      </c>
      <c r="I252" s="1">
        <v>23227.1</v>
      </c>
      <c r="J252" s="37">
        <v>1490</v>
      </c>
    </row>
    <row r="253" spans="1:10" x14ac:dyDescent="0.3">
      <c r="A253" s="7" t="s">
        <v>2280</v>
      </c>
      <c r="B253" s="1" t="s">
        <v>0</v>
      </c>
      <c r="C253" s="1" t="s">
        <v>5</v>
      </c>
      <c r="D253" s="1" t="s">
        <v>12</v>
      </c>
      <c r="E253" s="1">
        <v>1446</v>
      </c>
      <c r="F253" s="10">
        <v>8617</v>
      </c>
      <c r="G253" s="1" t="s">
        <v>2</v>
      </c>
      <c r="H253" s="1">
        <v>2031</v>
      </c>
      <c r="I253" s="1">
        <v>59864.4</v>
      </c>
      <c r="J253" s="37">
        <v>1746</v>
      </c>
    </row>
    <row r="254" spans="1:10" x14ac:dyDescent="0.3">
      <c r="A254" s="7" t="s">
        <v>2281</v>
      </c>
      <c r="B254" s="1" t="s">
        <v>0</v>
      </c>
      <c r="C254" s="1" t="s">
        <v>8</v>
      </c>
      <c r="D254" s="1" t="s">
        <v>38</v>
      </c>
      <c r="E254" s="1">
        <v>734</v>
      </c>
      <c r="F254" s="29">
        <v>5831</v>
      </c>
      <c r="G254" s="1" t="s">
        <v>2</v>
      </c>
      <c r="H254" s="1">
        <v>2769</v>
      </c>
      <c r="I254" s="1">
        <v>26424</v>
      </c>
      <c r="J254" s="37">
        <v>1426</v>
      </c>
    </row>
    <row r="255" spans="1:10" x14ac:dyDescent="0.3">
      <c r="A255" s="7" t="s">
        <v>2282</v>
      </c>
      <c r="B255" s="1" t="s">
        <v>4</v>
      </c>
      <c r="C255" s="1" t="s">
        <v>8</v>
      </c>
      <c r="D255" s="1" t="s">
        <v>12</v>
      </c>
      <c r="E255" s="1">
        <v>1087</v>
      </c>
      <c r="F255" s="10">
        <v>5230</v>
      </c>
      <c r="G255" s="1" t="s">
        <v>2</v>
      </c>
      <c r="H255" s="1">
        <v>4461</v>
      </c>
      <c r="I255" s="1">
        <v>21250.85</v>
      </c>
      <c r="J255" s="37">
        <v>1692</v>
      </c>
    </row>
    <row r="256" spans="1:10" x14ac:dyDescent="0.3">
      <c r="A256" s="7" t="s">
        <v>2283</v>
      </c>
      <c r="B256" s="1" t="s">
        <v>10</v>
      </c>
      <c r="C256" s="1" t="s">
        <v>5</v>
      </c>
      <c r="D256" s="1" t="s">
        <v>12</v>
      </c>
      <c r="E256" s="1">
        <v>1664</v>
      </c>
      <c r="F256" s="29">
        <v>2048</v>
      </c>
      <c r="G256" s="1" t="s">
        <v>2</v>
      </c>
      <c r="H256" s="1">
        <v>2115</v>
      </c>
      <c r="I256" s="1">
        <v>1664</v>
      </c>
      <c r="J256" s="37">
        <v>1259</v>
      </c>
    </row>
    <row r="257" spans="1:10" x14ac:dyDescent="0.3">
      <c r="A257" s="7" t="s">
        <v>2284</v>
      </c>
      <c r="B257" s="1" t="s">
        <v>4</v>
      </c>
      <c r="C257" s="1" t="s">
        <v>8</v>
      </c>
      <c r="D257" s="1" t="s">
        <v>38</v>
      </c>
      <c r="E257" s="1">
        <v>1772</v>
      </c>
      <c r="F257" s="10">
        <v>3618</v>
      </c>
      <c r="G257" s="1" t="s">
        <v>2</v>
      </c>
      <c r="H257" s="1">
        <v>3566</v>
      </c>
      <c r="I257" s="1">
        <v>70880</v>
      </c>
      <c r="J257" s="37">
        <v>1304</v>
      </c>
    </row>
    <row r="258" spans="1:10" x14ac:dyDescent="0.3">
      <c r="A258" s="7" t="s">
        <v>2285</v>
      </c>
      <c r="B258" s="1" t="s">
        <v>10</v>
      </c>
      <c r="C258" s="1" t="s">
        <v>5</v>
      </c>
      <c r="D258" s="1" t="s">
        <v>38</v>
      </c>
      <c r="E258" s="1">
        <v>1318</v>
      </c>
      <c r="F258" s="29">
        <v>4732</v>
      </c>
      <c r="G258" s="1" t="s">
        <v>6</v>
      </c>
      <c r="H258" s="1">
        <v>2511</v>
      </c>
      <c r="I258" s="1">
        <v>17793</v>
      </c>
      <c r="J258" s="37">
        <v>1196</v>
      </c>
    </row>
    <row r="259" spans="1:10" x14ac:dyDescent="0.3">
      <c r="A259" s="7" t="s">
        <v>2286</v>
      </c>
      <c r="B259" s="1" t="s">
        <v>3</v>
      </c>
      <c r="C259" s="1" t="s">
        <v>8</v>
      </c>
      <c r="D259" s="1" t="s">
        <v>38</v>
      </c>
      <c r="E259" s="1">
        <v>1020</v>
      </c>
      <c r="F259" s="10">
        <v>3325</v>
      </c>
      <c r="G259" s="1" t="s">
        <v>2</v>
      </c>
      <c r="H259" s="1">
        <v>2649</v>
      </c>
      <c r="I259" s="1">
        <v>17136</v>
      </c>
      <c r="J259" s="37">
        <v>1365</v>
      </c>
    </row>
    <row r="260" spans="1:10" x14ac:dyDescent="0.3">
      <c r="A260" s="7" t="s">
        <v>2287</v>
      </c>
      <c r="B260" s="1" t="s">
        <v>7</v>
      </c>
      <c r="C260" s="1" t="s">
        <v>9</v>
      </c>
      <c r="D260" s="1" t="s">
        <v>12</v>
      </c>
      <c r="E260" s="1">
        <v>837</v>
      </c>
      <c r="F260" s="29">
        <v>1528</v>
      </c>
      <c r="G260" s="1" t="s">
        <v>2</v>
      </c>
      <c r="H260" s="1">
        <v>3418</v>
      </c>
      <c r="I260" s="1">
        <v>31471.200000000001</v>
      </c>
      <c r="J260" s="37">
        <v>1132</v>
      </c>
    </row>
    <row r="261" spans="1:10" x14ac:dyDescent="0.3">
      <c r="A261" s="7" t="s">
        <v>2288</v>
      </c>
      <c r="B261" s="1" t="s">
        <v>7</v>
      </c>
      <c r="C261" s="1" t="s">
        <v>9</v>
      </c>
      <c r="D261" s="1" t="s">
        <v>38</v>
      </c>
      <c r="E261" s="1">
        <v>1455</v>
      </c>
      <c r="F261" s="10">
        <v>2124</v>
      </c>
      <c r="G261" s="1" t="s">
        <v>2</v>
      </c>
      <c r="H261" s="1">
        <v>4827</v>
      </c>
      <c r="I261" s="1">
        <v>13095</v>
      </c>
      <c r="J261" s="37">
        <v>1711</v>
      </c>
    </row>
    <row r="262" spans="1:10" x14ac:dyDescent="0.3">
      <c r="A262" s="7" t="s">
        <v>2289</v>
      </c>
      <c r="B262" s="1" t="s">
        <v>7</v>
      </c>
      <c r="C262" s="1" t="s">
        <v>5</v>
      </c>
      <c r="D262" s="1" t="s">
        <v>12</v>
      </c>
      <c r="E262" s="1">
        <v>269</v>
      </c>
      <c r="F262" s="29">
        <v>12546</v>
      </c>
      <c r="G262" s="1" t="s">
        <v>6</v>
      </c>
      <c r="H262" s="1">
        <v>3661</v>
      </c>
      <c r="I262" s="1">
        <v>2299.9499999999998</v>
      </c>
      <c r="J262" s="37">
        <v>1258</v>
      </c>
    </row>
    <row r="263" spans="1:10" x14ac:dyDescent="0.3">
      <c r="A263" s="7" t="s">
        <v>2290</v>
      </c>
      <c r="B263" s="1" t="s">
        <v>4</v>
      </c>
      <c r="C263" s="1" t="s">
        <v>8</v>
      </c>
      <c r="D263" s="1" t="s">
        <v>12</v>
      </c>
      <c r="E263" s="1">
        <v>620</v>
      </c>
      <c r="F263" s="10">
        <v>6760</v>
      </c>
      <c r="G263" s="1" t="s">
        <v>2</v>
      </c>
      <c r="H263" s="1">
        <v>4426</v>
      </c>
      <c r="I263" s="1">
        <v>5270</v>
      </c>
      <c r="J263" s="37">
        <v>1685</v>
      </c>
    </row>
    <row r="264" spans="1:10" x14ac:dyDescent="0.3">
      <c r="A264" s="7" t="s">
        <v>2291</v>
      </c>
      <c r="B264" s="1" t="s">
        <v>3</v>
      </c>
      <c r="C264" s="1" t="s">
        <v>1</v>
      </c>
      <c r="D264" s="1" t="s">
        <v>12</v>
      </c>
      <c r="E264" s="1">
        <v>1586</v>
      </c>
      <c r="F264" s="29">
        <v>1716</v>
      </c>
      <c r="G264" s="1" t="s">
        <v>2</v>
      </c>
      <c r="H264" s="1">
        <v>3086</v>
      </c>
      <c r="I264" s="1">
        <v>39174.199999999997</v>
      </c>
      <c r="J264" s="37">
        <v>1771</v>
      </c>
    </row>
    <row r="265" spans="1:10" x14ac:dyDescent="0.3">
      <c r="A265" s="7" t="s">
        <v>2292</v>
      </c>
      <c r="B265" s="1" t="s">
        <v>10</v>
      </c>
      <c r="C265" s="1" t="s">
        <v>8</v>
      </c>
      <c r="D265" s="1" t="s">
        <v>38</v>
      </c>
      <c r="E265" s="1">
        <v>139</v>
      </c>
      <c r="F265" s="10">
        <v>9630</v>
      </c>
      <c r="G265" s="1" t="s">
        <v>2</v>
      </c>
      <c r="H265" s="1">
        <v>3829</v>
      </c>
      <c r="I265" s="1">
        <v>5414.05</v>
      </c>
      <c r="J265" s="37">
        <v>1608</v>
      </c>
    </row>
    <row r="266" spans="1:10" x14ac:dyDescent="0.3">
      <c r="A266" s="7" t="s">
        <v>2293</v>
      </c>
      <c r="B266" s="1" t="s">
        <v>0</v>
      </c>
      <c r="C266" s="1" t="s">
        <v>9</v>
      </c>
      <c r="D266" s="1" t="s">
        <v>12</v>
      </c>
      <c r="E266" s="1">
        <v>1660</v>
      </c>
      <c r="F266" s="29">
        <v>16830</v>
      </c>
      <c r="G266" s="1" t="s">
        <v>6</v>
      </c>
      <c r="H266" s="1">
        <v>2375</v>
      </c>
      <c r="I266" s="1">
        <v>58100</v>
      </c>
      <c r="J266" s="37">
        <v>1933</v>
      </c>
    </row>
    <row r="267" spans="1:10" x14ac:dyDescent="0.3">
      <c r="A267" s="7" t="s">
        <v>2294</v>
      </c>
      <c r="B267" s="1" t="s">
        <v>10</v>
      </c>
      <c r="C267" s="1" t="s">
        <v>9</v>
      </c>
      <c r="D267" s="1" t="s">
        <v>12</v>
      </c>
      <c r="E267" s="1">
        <v>1384</v>
      </c>
      <c r="F267" s="10">
        <v>9837</v>
      </c>
      <c r="G267" s="1" t="s">
        <v>2</v>
      </c>
      <c r="H267" s="1">
        <v>3923</v>
      </c>
      <c r="I267" s="1">
        <v>34600</v>
      </c>
      <c r="J267" s="37">
        <v>1455</v>
      </c>
    </row>
    <row r="268" spans="1:10" x14ac:dyDescent="0.3">
      <c r="A268" s="7" t="s">
        <v>2295</v>
      </c>
      <c r="B268" s="1" t="s">
        <v>0</v>
      </c>
      <c r="C268" s="1" t="s">
        <v>8</v>
      </c>
      <c r="D268" s="1" t="s">
        <v>12</v>
      </c>
      <c r="E268" s="1">
        <v>1518</v>
      </c>
      <c r="F268" s="29">
        <v>8120</v>
      </c>
      <c r="G268" s="1" t="s">
        <v>2</v>
      </c>
      <c r="H268" s="1">
        <v>3876</v>
      </c>
      <c r="I268" s="1">
        <v>39468</v>
      </c>
      <c r="J268" s="37">
        <v>1253</v>
      </c>
    </row>
    <row r="269" spans="1:10" x14ac:dyDescent="0.3">
      <c r="A269" s="7" t="s">
        <v>2296</v>
      </c>
      <c r="B269" s="1" t="s">
        <v>10</v>
      </c>
      <c r="C269" s="1" t="s">
        <v>8</v>
      </c>
      <c r="D269" s="1" t="s">
        <v>12</v>
      </c>
      <c r="E269" s="1">
        <v>1054</v>
      </c>
      <c r="F269" s="10">
        <v>7865</v>
      </c>
      <c r="G269" s="1" t="s">
        <v>2</v>
      </c>
      <c r="H269" s="1">
        <v>4540</v>
      </c>
      <c r="I269" s="1">
        <v>11594</v>
      </c>
      <c r="J269" s="37">
        <v>1211</v>
      </c>
    </row>
    <row r="270" spans="1:10" x14ac:dyDescent="0.3">
      <c r="A270" s="7" t="s">
        <v>2297</v>
      </c>
      <c r="B270" s="1" t="s">
        <v>3</v>
      </c>
      <c r="C270" s="1" t="s">
        <v>1</v>
      </c>
      <c r="D270" s="1" t="s">
        <v>38</v>
      </c>
      <c r="E270" s="1">
        <v>1349</v>
      </c>
      <c r="F270" s="29">
        <v>3690</v>
      </c>
      <c r="G270" s="1" t="s">
        <v>6</v>
      </c>
      <c r="H270" s="1">
        <v>2770</v>
      </c>
      <c r="I270" s="1">
        <v>41009.600000000013</v>
      </c>
      <c r="J270" s="37">
        <v>1514</v>
      </c>
    </row>
    <row r="271" spans="1:10" x14ac:dyDescent="0.3">
      <c r="A271" s="7" t="s">
        <v>2298</v>
      </c>
      <c r="B271" s="1" t="s">
        <v>0</v>
      </c>
      <c r="C271" s="1" t="s">
        <v>1</v>
      </c>
      <c r="D271" s="1" t="s">
        <v>12</v>
      </c>
      <c r="E271" s="1">
        <v>1083</v>
      </c>
      <c r="F271" s="10">
        <v>12114</v>
      </c>
      <c r="G271" s="1" t="s">
        <v>2</v>
      </c>
      <c r="H271" s="1">
        <v>2247</v>
      </c>
      <c r="I271" s="1">
        <v>2166</v>
      </c>
      <c r="J271" s="37">
        <v>1344</v>
      </c>
    </row>
    <row r="272" spans="1:10" x14ac:dyDescent="0.3">
      <c r="A272" s="7" t="s">
        <v>2299</v>
      </c>
      <c r="B272" s="1" t="s">
        <v>4</v>
      </c>
      <c r="C272" s="1" t="s">
        <v>8</v>
      </c>
      <c r="D272" s="1" t="s">
        <v>38</v>
      </c>
      <c r="E272" s="1">
        <v>1247</v>
      </c>
      <c r="F272" s="29">
        <v>9232</v>
      </c>
      <c r="G272" s="1" t="s">
        <v>2</v>
      </c>
      <c r="H272" s="1">
        <v>3902</v>
      </c>
      <c r="I272" s="1">
        <v>6983.2000000000007</v>
      </c>
      <c r="J272" s="37">
        <v>1676</v>
      </c>
    </row>
    <row r="273" spans="1:10" x14ac:dyDescent="0.3">
      <c r="A273" s="7" t="s">
        <v>2300</v>
      </c>
      <c r="B273" s="1" t="s">
        <v>10</v>
      </c>
      <c r="C273" s="1" t="s">
        <v>8</v>
      </c>
      <c r="D273" s="1" t="s">
        <v>38</v>
      </c>
      <c r="E273" s="1">
        <v>1074</v>
      </c>
      <c r="F273" s="10">
        <v>4340</v>
      </c>
      <c r="G273" s="1" t="s">
        <v>2</v>
      </c>
      <c r="H273" s="1">
        <v>4732</v>
      </c>
      <c r="I273" s="1">
        <v>15465.6</v>
      </c>
      <c r="J273" s="37">
        <v>1878</v>
      </c>
    </row>
    <row r="274" spans="1:10" x14ac:dyDescent="0.3">
      <c r="A274" s="7" t="s">
        <v>2301</v>
      </c>
      <c r="B274" s="1" t="s">
        <v>10</v>
      </c>
      <c r="C274" s="1" t="s">
        <v>8</v>
      </c>
      <c r="D274" s="1" t="s">
        <v>12</v>
      </c>
      <c r="E274" s="1">
        <v>137</v>
      </c>
      <c r="F274" s="29">
        <v>8652</v>
      </c>
      <c r="G274" s="1" t="s">
        <v>6</v>
      </c>
      <c r="H274" s="1">
        <v>3659</v>
      </c>
      <c r="I274" s="1">
        <v>3699</v>
      </c>
      <c r="J274" s="37">
        <v>1517</v>
      </c>
    </row>
    <row r="275" spans="1:10" x14ac:dyDescent="0.3">
      <c r="A275" s="7" t="s">
        <v>2302</v>
      </c>
      <c r="B275" s="1" t="s">
        <v>0</v>
      </c>
      <c r="C275" s="1" t="s">
        <v>8</v>
      </c>
      <c r="D275" s="1" t="s">
        <v>38</v>
      </c>
      <c r="E275" s="1">
        <v>427</v>
      </c>
      <c r="F275" s="10">
        <v>1554</v>
      </c>
      <c r="G275" s="1" t="s">
        <v>2</v>
      </c>
      <c r="H275" s="1">
        <v>4900</v>
      </c>
      <c r="I275" s="1">
        <v>13066.2</v>
      </c>
      <c r="J275" s="37">
        <v>1237</v>
      </c>
    </row>
    <row r="276" spans="1:10" x14ac:dyDescent="0.3">
      <c r="A276" s="7" t="s">
        <v>2303</v>
      </c>
      <c r="B276" s="1" t="s">
        <v>4</v>
      </c>
      <c r="C276" s="1" t="s">
        <v>5</v>
      </c>
      <c r="D276" s="1" t="s">
        <v>12</v>
      </c>
      <c r="E276" s="1">
        <v>1374</v>
      </c>
      <c r="F276" s="29">
        <v>14800</v>
      </c>
      <c r="G276" s="1" t="s">
        <v>2</v>
      </c>
      <c r="H276" s="1">
        <v>3017</v>
      </c>
      <c r="I276" s="1">
        <v>31533.3</v>
      </c>
      <c r="J276" s="37">
        <v>1787</v>
      </c>
    </row>
    <row r="277" spans="1:10" x14ac:dyDescent="0.3">
      <c r="A277" s="7" t="s">
        <v>2304</v>
      </c>
      <c r="B277" s="1" t="s">
        <v>4</v>
      </c>
      <c r="C277" s="1" t="s">
        <v>8</v>
      </c>
      <c r="D277" s="1" t="s">
        <v>12</v>
      </c>
      <c r="E277" s="1">
        <v>1299</v>
      </c>
      <c r="F277" s="10">
        <v>7668</v>
      </c>
      <c r="G277" s="1" t="s">
        <v>2</v>
      </c>
      <c r="H277" s="1">
        <v>3992</v>
      </c>
      <c r="I277" s="1">
        <v>20978.85</v>
      </c>
      <c r="J277" s="37">
        <v>1180</v>
      </c>
    </row>
    <row r="278" spans="1:10" x14ac:dyDescent="0.3">
      <c r="A278" s="7" t="s">
        <v>2305</v>
      </c>
      <c r="B278" s="1" t="s">
        <v>3</v>
      </c>
      <c r="C278" s="1" t="s">
        <v>1</v>
      </c>
      <c r="D278" s="1" t="s">
        <v>12</v>
      </c>
      <c r="E278" s="1">
        <v>1725</v>
      </c>
      <c r="F278" s="29">
        <v>15232</v>
      </c>
      <c r="G278" s="1" t="s">
        <v>6</v>
      </c>
      <c r="H278" s="1">
        <v>3422</v>
      </c>
      <c r="I278" s="1">
        <v>59340</v>
      </c>
      <c r="J278" s="37">
        <v>1296</v>
      </c>
    </row>
    <row r="279" spans="1:10" x14ac:dyDescent="0.3">
      <c r="A279" s="7" t="s">
        <v>2306</v>
      </c>
      <c r="B279" s="1" t="s">
        <v>4</v>
      </c>
      <c r="C279" s="1" t="s">
        <v>9</v>
      </c>
      <c r="D279" s="1" t="s">
        <v>38</v>
      </c>
      <c r="E279" s="1">
        <v>1013</v>
      </c>
      <c r="F279" s="10">
        <v>8136</v>
      </c>
      <c r="G279" s="1" t="s">
        <v>6</v>
      </c>
      <c r="H279" s="1">
        <v>2906</v>
      </c>
      <c r="I279" s="1">
        <v>37886.199999999997</v>
      </c>
      <c r="J279" s="37">
        <v>1334</v>
      </c>
    </row>
    <row r="280" spans="1:10" x14ac:dyDescent="0.3">
      <c r="A280" s="7" t="s">
        <v>2307</v>
      </c>
      <c r="B280" s="1" t="s">
        <v>4</v>
      </c>
      <c r="C280" s="1" t="s">
        <v>5</v>
      </c>
      <c r="D280" s="1" t="s">
        <v>12</v>
      </c>
      <c r="E280" s="1">
        <v>553</v>
      </c>
      <c r="F280" s="29">
        <v>5516</v>
      </c>
      <c r="G280" s="1" t="s">
        <v>2</v>
      </c>
      <c r="H280" s="1">
        <v>3261</v>
      </c>
      <c r="I280" s="1">
        <v>11944.8</v>
      </c>
      <c r="J280" s="37">
        <v>1563</v>
      </c>
    </row>
    <row r="281" spans="1:10" x14ac:dyDescent="0.3">
      <c r="A281" s="7" t="s">
        <v>2308</v>
      </c>
      <c r="B281" s="1" t="s">
        <v>4</v>
      </c>
      <c r="C281" s="1" t="s">
        <v>8</v>
      </c>
      <c r="D281" s="1" t="s">
        <v>12</v>
      </c>
      <c r="E281" s="1">
        <v>136</v>
      </c>
      <c r="F281" s="10">
        <v>13136</v>
      </c>
      <c r="G281" s="1" t="s">
        <v>6</v>
      </c>
      <c r="H281" s="1">
        <v>4384</v>
      </c>
      <c r="I281" s="1">
        <v>3230</v>
      </c>
      <c r="J281" s="37">
        <v>1071</v>
      </c>
    </row>
    <row r="282" spans="1:10" x14ac:dyDescent="0.3">
      <c r="A282" s="7" t="s">
        <v>2309</v>
      </c>
      <c r="B282" s="1" t="s">
        <v>7</v>
      </c>
      <c r="C282" s="1" t="s">
        <v>9</v>
      </c>
      <c r="D282" s="1" t="s">
        <v>12</v>
      </c>
      <c r="E282" s="1">
        <v>1439</v>
      </c>
      <c r="F282" s="29">
        <v>7281</v>
      </c>
      <c r="G282" s="1" t="s">
        <v>6</v>
      </c>
      <c r="H282" s="1">
        <v>3916</v>
      </c>
      <c r="I282" s="1">
        <v>9569.35</v>
      </c>
      <c r="J282" s="37">
        <v>1922</v>
      </c>
    </row>
    <row r="283" spans="1:10" x14ac:dyDescent="0.3">
      <c r="A283" s="7" t="s">
        <v>2310</v>
      </c>
      <c r="B283" s="1" t="s">
        <v>3</v>
      </c>
      <c r="C283" s="1" t="s">
        <v>5</v>
      </c>
      <c r="D283" s="1" t="s">
        <v>12</v>
      </c>
      <c r="E283" s="1">
        <v>1811</v>
      </c>
      <c r="F283" s="10">
        <v>10272</v>
      </c>
      <c r="G283" s="1" t="s">
        <v>6</v>
      </c>
      <c r="H283" s="1">
        <v>2501</v>
      </c>
      <c r="I283" s="1">
        <v>8692.8000000000011</v>
      </c>
      <c r="J283" s="37">
        <v>1106</v>
      </c>
    </row>
    <row r="284" spans="1:10" x14ac:dyDescent="0.3">
      <c r="A284" s="7" t="s">
        <v>2311</v>
      </c>
      <c r="B284" s="1" t="s">
        <v>10</v>
      </c>
      <c r="C284" s="1" t="s">
        <v>9</v>
      </c>
      <c r="D284" s="1" t="s">
        <v>12</v>
      </c>
      <c r="E284" s="1">
        <v>1072</v>
      </c>
      <c r="F284" s="29">
        <v>712</v>
      </c>
      <c r="G284" s="1" t="s">
        <v>2</v>
      </c>
      <c r="H284" s="1">
        <v>3463</v>
      </c>
      <c r="I284" s="1">
        <v>25728</v>
      </c>
      <c r="J284" s="37">
        <v>1126</v>
      </c>
    </row>
    <row r="285" spans="1:10" x14ac:dyDescent="0.3">
      <c r="A285" s="7" t="s">
        <v>2312</v>
      </c>
      <c r="B285" s="1" t="s">
        <v>0</v>
      </c>
      <c r="C285" s="1" t="s">
        <v>8</v>
      </c>
      <c r="D285" s="1" t="s">
        <v>38</v>
      </c>
      <c r="E285" s="1">
        <v>895</v>
      </c>
      <c r="F285" s="10">
        <v>7990</v>
      </c>
      <c r="G285" s="1" t="s">
        <v>2</v>
      </c>
      <c r="H285" s="1">
        <v>3744</v>
      </c>
      <c r="I285" s="1">
        <v>26581.5</v>
      </c>
      <c r="J285" s="37">
        <v>1256</v>
      </c>
    </row>
    <row r="286" spans="1:10" x14ac:dyDescent="0.3">
      <c r="A286" s="7" t="s">
        <v>2313</v>
      </c>
      <c r="B286" s="1" t="s">
        <v>10</v>
      </c>
      <c r="C286" s="1" t="s">
        <v>8</v>
      </c>
      <c r="D286" s="1" t="s">
        <v>12</v>
      </c>
      <c r="E286" s="1">
        <v>1072</v>
      </c>
      <c r="F286" s="29">
        <v>8704</v>
      </c>
      <c r="G286" s="1" t="s">
        <v>6</v>
      </c>
      <c r="H286" s="1">
        <v>2727</v>
      </c>
      <c r="I286" s="1">
        <v>42022.400000000001</v>
      </c>
      <c r="J286" s="37">
        <v>1455</v>
      </c>
    </row>
    <row r="287" spans="1:10" x14ac:dyDescent="0.3">
      <c r="A287" s="7" t="s">
        <v>2314</v>
      </c>
      <c r="B287" s="1" t="s">
        <v>3</v>
      </c>
      <c r="C287" s="1" t="s">
        <v>1</v>
      </c>
      <c r="D287" s="1" t="s">
        <v>12</v>
      </c>
      <c r="E287" s="1">
        <v>692</v>
      </c>
      <c r="F287" s="10">
        <v>9846</v>
      </c>
      <c r="G287" s="1" t="s">
        <v>6</v>
      </c>
      <c r="H287" s="1">
        <v>3633</v>
      </c>
      <c r="I287" s="1">
        <v>18061.2</v>
      </c>
      <c r="J287" s="37">
        <v>1529</v>
      </c>
    </row>
    <row r="288" spans="1:10" x14ac:dyDescent="0.3">
      <c r="A288" s="7" t="s">
        <v>2315</v>
      </c>
      <c r="B288" s="1" t="s">
        <v>0</v>
      </c>
      <c r="C288" s="1" t="s">
        <v>8</v>
      </c>
      <c r="D288" s="1" t="s">
        <v>12</v>
      </c>
      <c r="E288" s="1">
        <v>1237</v>
      </c>
      <c r="F288" s="29">
        <v>4239</v>
      </c>
      <c r="G288" s="1" t="s">
        <v>6</v>
      </c>
      <c r="H288" s="1">
        <v>3998</v>
      </c>
      <c r="I288" s="1">
        <v>53191</v>
      </c>
      <c r="J288" s="37">
        <v>1013</v>
      </c>
    </row>
    <row r="289" spans="1:10" x14ac:dyDescent="0.3">
      <c r="A289" s="7" t="s">
        <v>2316</v>
      </c>
      <c r="B289" s="1" t="s">
        <v>3</v>
      </c>
      <c r="C289" s="1" t="s">
        <v>8</v>
      </c>
      <c r="D289" s="1" t="s">
        <v>38</v>
      </c>
      <c r="E289" s="1">
        <v>1163</v>
      </c>
      <c r="F289" s="10">
        <v>7504</v>
      </c>
      <c r="G289" s="1" t="s">
        <v>2</v>
      </c>
      <c r="H289" s="1">
        <v>4445</v>
      </c>
      <c r="I289" s="1">
        <v>25586</v>
      </c>
      <c r="J289" s="37">
        <v>1975</v>
      </c>
    </row>
    <row r="290" spans="1:10" x14ac:dyDescent="0.3">
      <c r="A290" s="7" t="s">
        <v>2317</v>
      </c>
      <c r="B290" s="1" t="s">
        <v>4</v>
      </c>
      <c r="C290" s="1" t="s">
        <v>5</v>
      </c>
      <c r="D290" s="1" t="s">
        <v>12</v>
      </c>
      <c r="E290" s="1">
        <v>1424</v>
      </c>
      <c r="F290" s="29">
        <v>9920</v>
      </c>
      <c r="G290" s="1" t="s">
        <v>2</v>
      </c>
      <c r="H290" s="1">
        <v>2778</v>
      </c>
      <c r="I290" s="1">
        <v>29619.200000000001</v>
      </c>
      <c r="J290" s="37">
        <v>1532</v>
      </c>
    </row>
    <row r="291" spans="1:10" x14ac:dyDescent="0.3">
      <c r="A291" s="7" t="s">
        <v>2318</v>
      </c>
      <c r="B291" s="1" t="s">
        <v>0</v>
      </c>
      <c r="C291" s="1" t="s">
        <v>1</v>
      </c>
      <c r="D291" s="1" t="s">
        <v>38</v>
      </c>
      <c r="E291" s="1">
        <v>323</v>
      </c>
      <c r="F291" s="10">
        <v>8065</v>
      </c>
      <c r="G291" s="1" t="s">
        <v>6</v>
      </c>
      <c r="H291" s="1">
        <v>4699</v>
      </c>
      <c r="I291" s="1">
        <v>9044</v>
      </c>
      <c r="J291" s="37">
        <v>1101</v>
      </c>
    </row>
    <row r="292" spans="1:10" x14ac:dyDescent="0.3">
      <c r="A292" s="7" t="s">
        <v>2319</v>
      </c>
      <c r="B292" s="1" t="s">
        <v>4</v>
      </c>
      <c r="C292" s="1" t="s">
        <v>5</v>
      </c>
      <c r="D292" s="1" t="s">
        <v>12</v>
      </c>
      <c r="E292" s="1">
        <v>417</v>
      </c>
      <c r="F292" s="29">
        <v>8800</v>
      </c>
      <c r="G292" s="1" t="s">
        <v>6</v>
      </c>
      <c r="H292" s="1">
        <v>2119</v>
      </c>
      <c r="I292" s="1">
        <v>7443.45</v>
      </c>
      <c r="J292" s="37">
        <v>1463</v>
      </c>
    </row>
    <row r="293" spans="1:10" x14ac:dyDescent="0.3">
      <c r="A293" s="7" t="s">
        <v>2320</v>
      </c>
      <c r="B293" s="1" t="s">
        <v>10</v>
      </c>
      <c r="C293" s="1" t="s">
        <v>9</v>
      </c>
      <c r="D293" s="1" t="s">
        <v>38</v>
      </c>
      <c r="E293" s="1">
        <v>448</v>
      </c>
      <c r="F293" s="10">
        <v>6704</v>
      </c>
      <c r="G293" s="1" t="s">
        <v>6</v>
      </c>
      <c r="H293" s="1">
        <v>4308</v>
      </c>
      <c r="I293" s="1">
        <v>20854.400000000001</v>
      </c>
      <c r="J293" s="37">
        <v>1809</v>
      </c>
    </row>
    <row r="294" spans="1:10" x14ac:dyDescent="0.3">
      <c r="A294" s="7" t="s">
        <v>2321</v>
      </c>
      <c r="B294" s="1" t="s">
        <v>10</v>
      </c>
      <c r="C294" s="1" t="s">
        <v>8</v>
      </c>
      <c r="D294" s="1" t="s">
        <v>12</v>
      </c>
      <c r="E294" s="1">
        <v>214</v>
      </c>
      <c r="F294" s="29">
        <v>2860</v>
      </c>
      <c r="G294" s="1" t="s">
        <v>6</v>
      </c>
      <c r="H294" s="1">
        <v>3254</v>
      </c>
      <c r="I294" s="1">
        <v>1198.4000000000001</v>
      </c>
      <c r="J294" s="37">
        <v>1255</v>
      </c>
    </row>
    <row r="295" spans="1:10" x14ac:dyDescent="0.3">
      <c r="A295" s="7" t="s">
        <v>2322</v>
      </c>
      <c r="B295" s="1" t="s">
        <v>0</v>
      </c>
      <c r="C295" s="1" t="s">
        <v>9</v>
      </c>
      <c r="D295" s="1" t="s">
        <v>12</v>
      </c>
      <c r="E295" s="1">
        <v>797</v>
      </c>
      <c r="F295" s="10">
        <v>14157</v>
      </c>
      <c r="G295" s="1" t="s">
        <v>2</v>
      </c>
      <c r="H295" s="1">
        <v>2664</v>
      </c>
      <c r="I295" s="1">
        <v>12194.1</v>
      </c>
      <c r="J295" s="37">
        <v>1055</v>
      </c>
    </row>
    <row r="296" spans="1:10" x14ac:dyDescent="0.3">
      <c r="A296" s="7" t="s">
        <v>2323</v>
      </c>
      <c r="B296" s="1" t="s">
        <v>0</v>
      </c>
      <c r="C296" s="1" t="s">
        <v>5</v>
      </c>
      <c r="D296" s="1" t="s">
        <v>38</v>
      </c>
      <c r="E296" s="1">
        <v>1446</v>
      </c>
      <c r="F296" s="29">
        <v>9150</v>
      </c>
      <c r="G296" s="1" t="s">
        <v>6</v>
      </c>
      <c r="H296" s="1">
        <v>4582</v>
      </c>
      <c r="I296" s="1">
        <v>24582</v>
      </c>
      <c r="J296" s="37">
        <v>1430</v>
      </c>
    </row>
    <row r="297" spans="1:10" x14ac:dyDescent="0.3">
      <c r="A297" s="7" t="s">
        <v>2324</v>
      </c>
      <c r="B297" s="1" t="s">
        <v>3</v>
      </c>
      <c r="C297" s="1" t="s">
        <v>8</v>
      </c>
      <c r="D297" s="1" t="s">
        <v>38</v>
      </c>
      <c r="E297" s="1">
        <v>1691</v>
      </c>
      <c r="F297" s="10">
        <v>7484</v>
      </c>
      <c r="G297" s="1" t="s">
        <v>2</v>
      </c>
      <c r="H297" s="1">
        <v>2583</v>
      </c>
      <c r="I297" s="1">
        <v>55464.800000000003</v>
      </c>
      <c r="J297" s="37">
        <v>1933</v>
      </c>
    </row>
    <row r="298" spans="1:10" x14ac:dyDescent="0.3">
      <c r="A298" s="7" t="s">
        <v>2325</v>
      </c>
      <c r="B298" s="1" t="s">
        <v>3</v>
      </c>
      <c r="C298" s="1" t="s">
        <v>8</v>
      </c>
      <c r="D298" s="1" t="s">
        <v>12</v>
      </c>
      <c r="E298" s="1">
        <v>1163</v>
      </c>
      <c r="F298" s="29">
        <v>15530</v>
      </c>
      <c r="G298" s="1" t="s">
        <v>6</v>
      </c>
      <c r="H298" s="1">
        <v>3590</v>
      </c>
      <c r="I298" s="1">
        <v>56987</v>
      </c>
      <c r="J298" s="37">
        <v>1724</v>
      </c>
    </row>
    <row r="299" spans="1:10" x14ac:dyDescent="0.3">
      <c r="A299" s="7" t="s">
        <v>2326</v>
      </c>
      <c r="B299" s="1" t="s">
        <v>4</v>
      </c>
      <c r="C299" s="1" t="s">
        <v>5</v>
      </c>
      <c r="D299" s="1" t="s">
        <v>38</v>
      </c>
      <c r="E299" s="1">
        <v>1989</v>
      </c>
      <c r="F299" s="10">
        <v>14176</v>
      </c>
      <c r="G299" s="1" t="s">
        <v>6</v>
      </c>
      <c r="H299" s="1">
        <v>2477</v>
      </c>
      <c r="I299" s="1">
        <v>39780</v>
      </c>
      <c r="J299" s="37">
        <v>1110</v>
      </c>
    </row>
    <row r="300" spans="1:10" x14ac:dyDescent="0.3">
      <c r="A300" s="7" t="s">
        <v>2327</v>
      </c>
      <c r="B300" s="1" t="s">
        <v>0</v>
      </c>
      <c r="C300" s="1" t="s">
        <v>5</v>
      </c>
      <c r="D300" s="1" t="s">
        <v>12</v>
      </c>
      <c r="E300" s="1">
        <v>139</v>
      </c>
      <c r="F300" s="29">
        <v>8554</v>
      </c>
      <c r="G300" s="1" t="s">
        <v>6</v>
      </c>
      <c r="H300" s="1">
        <v>2170</v>
      </c>
      <c r="I300" s="1">
        <v>3058</v>
      </c>
      <c r="J300" s="37">
        <v>1934</v>
      </c>
    </row>
    <row r="301" spans="1:10" x14ac:dyDescent="0.3">
      <c r="A301" s="7" t="s">
        <v>2328</v>
      </c>
      <c r="B301" s="1" t="s">
        <v>10</v>
      </c>
      <c r="C301" s="1" t="s">
        <v>5</v>
      </c>
      <c r="D301" s="1" t="s">
        <v>38</v>
      </c>
      <c r="E301" s="1">
        <v>1982</v>
      </c>
      <c r="F301" s="10">
        <v>966</v>
      </c>
      <c r="G301" s="1" t="s">
        <v>6</v>
      </c>
      <c r="H301" s="1">
        <v>2045</v>
      </c>
      <c r="I301" s="1">
        <v>55496</v>
      </c>
      <c r="J301" s="37">
        <v>1554</v>
      </c>
    </row>
    <row r="302" spans="1:10" x14ac:dyDescent="0.3">
      <c r="A302" s="7" t="s">
        <v>2329</v>
      </c>
      <c r="B302" s="1" t="s">
        <v>3</v>
      </c>
      <c r="C302" s="1" t="s">
        <v>5</v>
      </c>
      <c r="D302" s="1" t="s">
        <v>38</v>
      </c>
      <c r="E302" s="1">
        <v>1872</v>
      </c>
      <c r="F302" s="29">
        <v>4925</v>
      </c>
      <c r="G302" s="1" t="s">
        <v>6</v>
      </c>
      <c r="H302" s="1">
        <v>2958</v>
      </c>
      <c r="I302" s="1">
        <v>67392</v>
      </c>
      <c r="J302" s="37">
        <v>1612</v>
      </c>
    </row>
    <row r="303" spans="1:10" x14ac:dyDescent="0.3">
      <c r="A303" s="7" t="s">
        <v>2330</v>
      </c>
      <c r="B303" s="1" t="s">
        <v>3</v>
      </c>
      <c r="C303" s="1" t="s">
        <v>5</v>
      </c>
      <c r="D303" s="1" t="s">
        <v>12</v>
      </c>
      <c r="E303" s="1">
        <v>1412</v>
      </c>
      <c r="F303" s="10">
        <v>1870</v>
      </c>
      <c r="G303" s="1" t="s">
        <v>2</v>
      </c>
      <c r="H303" s="1">
        <v>4223</v>
      </c>
      <c r="I303" s="1">
        <v>58809.8</v>
      </c>
      <c r="J303" s="37">
        <v>1247</v>
      </c>
    </row>
    <row r="304" spans="1:10" x14ac:dyDescent="0.3">
      <c r="A304" s="7" t="s">
        <v>2331</v>
      </c>
      <c r="B304" s="1" t="s">
        <v>10</v>
      </c>
      <c r="C304" s="1" t="s">
        <v>8</v>
      </c>
      <c r="D304" s="1" t="s">
        <v>12</v>
      </c>
      <c r="E304" s="1">
        <v>1385</v>
      </c>
      <c r="F304" s="29">
        <v>6412</v>
      </c>
      <c r="G304" s="1" t="s">
        <v>6</v>
      </c>
      <c r="H304" s="1">
        <v>2719</v>
      </c>
      <c r="I304" s="1">
        <v>9210.25</v>
      </c>
      <c r="J304" s="37">
        <v>1350</v>
      </c>
    </row>
    <row r="305" spans="1:10" x14ac:dyDescent="0.3">
      <c r="A305" s="7" t="s">
        <v>2332</v>
      </c>
      <c r="B305" s="1" t="s">
        <v>3</v>
      </c>
      <c r="C305" s="1" t="s">
        <v>5</v>
      </c>
      <c r="D305" s="1" t="s">
        <v>12</v>
      </c>
      <c r="E305" s="1">
        <v>315</v>
      </c>
      <c r="F305" s="10">
        <v>3150</v>
      </c>
      <c r="G305" s="1" t="s">
        <v>6</v>
      </c>
      <c r="H305" s="1">
        <v>2008</v>
      </c>
      <c r="I305" s="1">
        <v>283.5</v>
      </c>
      <c r="J305" s="37">
        <v>1565</v>
      </c>
    </row>
    <row r="306" spans="1:10" x14ac:dyDescent="0.3">
      <c r="A306" s="7" t="s">
        <v>2333</v>
      </c>
      <c r="B306" s="1" t="s">
        <v>4</v>
      </c>
      <c r="C306" s="1" t="s">
        <v>8</v>
      </c>
      <c r="D306" s="1" t="s">
        <v>38</v>
      </c>
      <c r="E306" s="1">
        <v>1270</v>
      </c>
      <c r="F306" s="29">
        <v>1984</v>
      </c>
      <c r="G306" s="1" t="s">
        <v>6</v>
      </c>
      <c r="H306" s="1">
        <v>3867</v>
      </c>
      <c r="I306" s="1">
        <v>36576</v>
      </c>
      <c r="J306" s="37">
        <v>1982</v>
      </c>
    </row>
    <row r="307" spans="1:10" x14ac:dyDescent="0.3">
      <c r="A307" s="7" t="s">
        <v>2334</v>
      </c>
      <c r="B307" s="1" t="s">
        <v>0</v>
      </c>
      <c r="C307" s="1" t="s">
        <v>8</v>
      </c>
      <c r="D307" s="1" t="s">
        <v>12</v>
      </c>
      <c r="E307" s="1">
        <v>435</v>
      </c>
      <c r="F307" s="10">
        <v>6606</v>
      </c>
      <c r="G307" s="1" t="s">
        <v>2</v>
      </c>
      <c r="H307" s="1">
        <v>3472</v>
      </c>
      <c r="I307" s="1">
        <v>5372.25</v>
      </c>
      <c r="J307" s="37">
        <v>1226</v>
      </c>
    </row>
    <row r="308" spans="1:10" x14ac:dyDescent="0.3">
      <c r="A308" s="7" t="s">
        <v>2335</v>
      </c>
      <c r="B308" s="1" t="s">
        <v>10</v>
      </c>
      <c r="C308" s="1" t="s">
        <v>5</v>
      </c>
      <c r="D308" s="1" t="s">
        <v>12</v>
      </c>
      <c r="E308" s="1">
        <v>1291</v>
      </c>
      <c r="F308" s="29">
        <v>1410</v>
      </c>
      <c r="G308" s="1" t="s">
        <v>2</v>
      </c>
      <c r="H308" s="1">
        <v>3095</v>
      </c>
      <c r="I308" s="1">
        <v>36793.5</v>
      </c>
      <c r="J308" s="37">
        <v>1614</v>
      </c>
    </row>
    <row r="309" spans="1:10" x14ac:dyDescent="0.3">
      <c r="A309" s="7" t="s">
        <v>2336</v>
      </c>
      <c r="B309" s="1" t="s">
        <v>0</v>
      </c>
      <c r="C309" s="1" t="s">
        <v>5</v>
      </c>
      <c r="D309" s="1" t="s">
        <v>12</v>
      </c>
      <c r="E309" s="1">
        <v>191</v>
      </c>
      <c r="F309" s="10">
        <v>5990</v>
      </c>
      <c r="G309" s="1" t="s">
        <v>2</v>
      </c>
      <c r="H309" s="1">
        <v>2790</v>
      </c>
      <c r="I309" s="1">
        <v>4393</v>
      </c>
      <c r="J309" s="37">
        <v>1076</v>
      </c>
    </row>
    <row r="310" spans="1:10" x14ac:dyDescent="0.3">
      <c r="A310" s="7" t="s">
        <v>2337</v>
      </c>
      <c r="B310" s="1" t="s">
        <v>3</v>
      </c>
      <c r="C310" s="1" t="s">
        <v>1</v>
      </c>
      <c r="D310" s="1" t="s">
        <v>38</v>
      </c>
      <c r="E310" s="1">
        <v>452</v>
      </c>
      <c r="F310" s="29">
        <v>6464</v>
      </c>
      <c r="G310" s="1" t="s">
        <v>2</v>
      </c>
      <c r="H310" s="1">
        <v>2861</v>
      </c>
      <c r="I310" s="1">
        <v>7729.2</v>
      </c>
      <c r="J310" s="37">
        <v>1998</v>
      </c>
    </row>
    <row r="311" spans="1:10" x14ac:dyDescent="0.3">
      <c r="A311" s="7" t="s">
        <v>2338</v>
      </c>
      <c r="B311" s="1" t="s">
        <v>3</v>
      </c>
      <c r="C311" s="1" t="s">
        <v>8</v>
      </c>
      <c r="D311" s="1" t="s">
        <v>38</v>
      </c>
      <c r="E311" s="1">
        <v>670</v>
      </c>
      <c r="F311" s="10">
        <v>8082</v>
      </c>
      <c r="G311" s="1" t="s">
        <v>6</v>
      </c>
      <c r="H311" s="1">
        <v>4471</v>
      </c>
      <c r="I311" s="1">
        <v>17152</v>
      </c>
      <c r="J311" s="37">
        <v>1125</v>
      </c>
    </row>
    <row r="312" spans="1:10" x14ac:dyDescent="0.3">
      <c r="A312" s="7" t="s">
        <v>2339</v>
      </c>
      <c r="B312" s="1" t="s">
        <v>10</v>
      </c>
      <c r="C312" s="1" t="s">
        <v>5</v>
      </c>
      <c r="D312" s="1" t="s">
        <v>12</v>
      </c>
      <c r="E312" s="1">
        <v>1694</v>
      </c>
      <c r="F312" s="29">
        <v>6840</v>
      </c>
      <c r="G312" s="1" t="s">
        <v>6</v>
      </c>
      <c r="H312" s="1">
        <v>3821</v>
      </c>
      <c r="I312" s="1">
        <v>48279</v>
      </c>
      <c r="J312" s="37">
        <v>1114</v>
      </c>
    </row>
    <row r="313" spans="1:10" x14ac:dyDescent="0.3">
      <c r="A313" s="7" t="s">
        <v>2340</v>
      </c>
      <c r="B313" s="1" t="s">
        <v>4</v>
      </c>
      <c r="C313" s="1" t="s">
        <v>5</v>
      </c>
      <c r="D313" s="1" t="s">
        <v>38</v>
      </c>
      <c r="E313" s="1">
        <v>915</v>
      </c>
      <c r="F313" s="10">
        <v>10794</v>
      </c>
      <c r="G313" s="1" t="s">
        <v>6</v>
      </c>
      <c r="H313" s="1">
        <v>2823</v>
      </c>
      <c r="I313" s="1">
        <v>25208.25</v>
      </c>
      <c r="J313" s="37">
        <v>1787</v>
      </c>
    </row>
    <row r="314" spans="1:10" x14ac:dyDescent="0.3">
      <c r="A314" s="7" t="s">
        <v>2341</v>
      </c>
      <c r="B314" s="1" t="s">
        <v>7</v>
      </c>
      <c r="C314" s="1" t="s">
        <v>5</v>
      </c>
      <c r="D314" s="1" t="s">
        <v>12</v>
      </c>
      <c r="E314" s="1">
        <v>1804</v>
      </c>
      <c r="F314" s="29">
        <v>5490</v>
      </c>
      <c r="G314" s="1" t="s">
        <v>2</v>
      </c>
      <c r="H314" s="1">
        <v>3759</v>
      </c>
      <c r="I314" s="1">
        <v>75136.599999999991</v>
      </c>
      <c r="J314" s="37">
        <v>1095</v>
      </c>
    </row>
    <row r="315" spans="1:10" x14ac:dyDescent="0.3">
      <c r="A315" s="7" t="s">
        <v>2342</v>
      </c>
      <c r="B315" s="1" t="s">
        <v>10</v>
      </c>
      <c r="C315" s="1" t="s">
        <v>1</v>
      </c>
      <c r="D315" s="1" t="s">
        <v>38</v>
      </c>
      <c r="E315" s="1">
        <v>880</v>
      </c>
      <c r="F315" s="10">
        <v>9894</v>
      </c>
      <c r="G315" s="1" t="s">
        <v>6</v>
      </c>
      <c r="H315" s="1">
        <v>4906</v>
      </c>
      <c r="I315" s="1">
        <v>31680</v>
      </c>
      <c r="J315" s="37">
        <v>1574</v>
      </c>
    </row>
    <row r="316" spans="1:10" x14ac:dyDescent="0.3">
      <c r="A316" s="7" t="s">
        <v>2343</v>
      </c>
      <c r="B316" s="1" t="s">
        <v>7</v>
      </c>
      <c r="C316" s="1" t="s">
        <v>1</v>
      </c>
      <c r="D316" s="1" t="s">
        <v>38</v>
      </c>
      <c r="E316" s="1">
        <v>462</v>
      </c>
      <c r="F316" s="29">
        <v>7413</v>
      </c>
      <c r="G316" s="1" t="s">
        <v>6</v>
      </c>
      <c r="H316" s="1">
        <v>3576</v>
      </c>
      <c r="I316" s="1">
        <v>10718.4</v>
      </c>
      <c r="J316" s="37">
        <v>1384</v>
      </c>
    </row>
    <row r="317" spans="1:10" x14ac:dyDescent="0.3">
      <c r="A317" s="7" t="s">
        <v>2344</v>
      </c>
      <c r="B317" s="1" t="s">
        <v>7</v>
      </c>
      <c r="C317" s="1" t="s">
        <v>9</v>
      </c>
      <c r="D317" s="1" t="s">
        <v>38</v>
      </c>
      <c r="E317" s="1">
        <v>656</v>
      </c>
      <c r="F317" s="10">
        <v>17310</v>
      </c>
      <c r="G317" s="1" t="s">
        <v>2</v>
      </c>
      <c r="H317" s="1">
        <v>2318</v>
      </c>
      <c r="I317" s="1">
        <v>18696</v>
      </c>
      <c r="J317" s="37">
        <v>1564</v>
      </c>
    </row>
    <row r="318" spans="1:10" x14ac:dyDescent="0.3">
      <c r="A318" s="7" t="s">
        <v>2345</v>
      </c>
      <c r="B318" s="1" t="s">
        <v>4</v>
      </c>
      <c r="C318" s="1" t="s">
        <v>8</v>
      </c>
      <c r="D318" s="1" t="s">
        <v>12</v>
      </c>
      <c r="E318" s="1">
        <v>1468</v>
      </c>
      <c r="F318" s="29">
        <v>2236</v>
      </c>
      <c r="G318" s="1" t="s">
        <v>2</v>
      </c>
      <c r="H318" s="1">
        <v>4359</v>
      </c>
      <c r="I318" s="1">
        <v>23488</v>
      </c>
      <c r="J318" s="37">
        <v>1503</v>
      </c>
    </row>
    <row r="319" spans="1:10" x14ac:dyDescent="0.3">
      <c r="A319" s="7" t="s">
        <v>2346</v>
      </c>
      <c r="B319" s="1" t="s">
        <v>7</v>
      </c>
      <c r="C319" s="1" t="s">
        <v>9</v>
      </c>
      <c r="D319" s="1" t="s">
        <v>38</v>
      </c>
      <c r="E319" s="1">
        <v>1816</v>
      </c>
      <c r="F319" s="10">
        <v>4110</v>
      </c>
      <c r="G319" s="1" t="s">
        <v>2</v>
      </c>
      <c r="H319" s="1">
        <v>3968</v>
      </c>
      <c r="I319" s="1">
        <v>61744</v>
      </c>
      <c r="J319" s="37">
        <v>1187</v>
      </c>
    </row>
    <row r="320" spans="1:10" x14ac:dyDescent="0.3">
      <c r="A320" s="7" t="s">
        <v>2347</v>
      </c>
      <c r="B320" s="1" t="s">
        <v>7</v>
      </c>
      <c r="C320" s="1" t="s">
        <v>5</v>
      </c>
      <c r="D320" s="1" t="s">
        <v>38</v>
      </c>
      <c r="E320" s="1">
        <v>1293</v>
      </c>
      <c r="F320" s="29">
        <v>3100</v>
      </c>
      <c r="G320" s="1" t="s">
        <v>6</v>
      </c>
      <c r="H320" s="1">
        <v>3568</v>
      </c>
      <c r="I320" s="1">
        <v>19653.599999999999</v>
      </c>
      <c r="J320" s="37">
        <v>1774</v>
      </c>
    </row>
    <row r="321" spans="1:10" x14ac:dyDescent="0.3">
      <c r="A321" s="7" t="s">
        <v>2348</v>
      </c>
      <c r="B321" s="1" t="s">
        <v>4</v>
      </c>
      <c r="C321" s="1" t="s">
        <v>1</v>
      </c>
      <c r="D321" s="1" t="s">
        <v>12</v>
      </c>
      <c r="E321" s="1">
        <v>455</v>
      </c>
      <c r="F321" s="10">
        <v>10360</v>
      </c>
      <c r="G321" s="1" t="s">
        <v>6</v>
      </c>
      <c r="H321" s="1">
        <v>3511</v>
      </c>
      <c r="I321" s="1">
        <v>7780.5</v>
      </c>
      <c r="J321" s="37">
        <v>1953</v>
      </c>
    </row>
    <row r="322" spans="1:10" x14ac:dyDescent="0.3">
      <c r="A322" s="7" t="s">
        <v>2349</v>
      </c>
      <c r="B322" s="1" t="s">
        <v>7</v>
      </c>
      <c r="C322" s="1" t="s">
        <v>1</v>
      </c>
      <c r="D322" s="1" t="s">
        <v>38</v>
      </c>
      <c r="E322" s="1">
        <v>290</v>
      </c>
      <c r="F322" s="29">
        <v>3360</v>
      </c>
      <c r="G322" s="1" t="s">
        <v>2</v>
      </c>
      <c r="H322" s="1">
        <v>4704</v>
      </c>
      <c r="I322" s="1">
        <v>232</v>
      </c>
      <c r="J322" s="37">
        <v>1235</v>
      </c>
    </row>
    <row r="323" spans="1:10" x14ac:dyDescent="0.3">
      <c r="A323" s="7" t="s">
        <v>2350</v>
      </c>
      <c r="B323" s="1" t="s">
        <v>7</v>
      </c>
      <c r="C323" s="1" t="s">
        <v>9</v>
      </c>
      <c r="D323" s="1" t="s">
        <v>38</v>
      </c>
      <c r="E323" s="1">
        <v>1790</v>
      </c>
      <c r="F323" s="10">
        <v>7656</v>
      </c>
      <c r="G323" s="1" t="s">
        <v>6</v>
      </c>
      <c r="H323" s="1">
        <v>2465</v>
      </c>
      <c r="I323" s="1">
        <v>21301</v>
      </c>
      <c r="J323" s="37">
        <v>1927</v>
      </c>
    </row>
    <row r="324" spans="1:10" x14ac:dyDescent="0.3">
      <c r="A324" s="7" t="s">
        <v>2351</v>
      </c>
      <c r="B324" s="1" t="s">
        <v>7</v>
      </c>
      <c r="C324" s="1" t="s">
        <v>1</v>
      </c>
      <c r="D324" s="1" t="s">
        <v>12</v>
      </c>
      <c r="E324" s="1">
        <v>521</v>
      </c>
      <c r="F324" s="29">
        <v>13653</v>
      </c>
      <c r="G324" s="1" t="s">
        <v>2</v>
      </c>
      <c r="H324" s="1">
        <v>3644</v>
      </c>
      <c r="I324" s="1">
        <v>20813.95</v>
      </c>
      <c r="J324" s="37">
        <v>1685</v>
      </c>
    </row>
    <row r="325" spans="1:10" x14ac:dyDescent="0.3">
      <c r="A325" s="7" t="s">
        <v>2352</v>
      </c>
      <c r="B325" s="1" t="s">
        <v>10</v>
      </c>
      <c r="C325" s="1" t="s">
        <v>5</v>
      </c>
      <c r="D325" s="1" t="s">
        <v>38</v>
      </c>
      <c r="E325" s="1">
        <v>799</v>
      </c>
      <c r="F325" s="10">
        <v>7710</v>
      </c>
      <c r="G325" s="1" t="s">
        <v>2</v>
      </c>
      <c r="H325" s="1">
        <v>4099</v>
      </c>
      <c r="I325" s="1">
        <v>1438.2</v>
      </c>
      <c r="J325" s="37">
        <v>1243</v>
      </c>
    </row>
    <row r="326" spans="1:10" x14ac:dyDescent="0.3">
      <c r="A326" s="7" t="s">
        <v>2353</v>
      </c>
      <c r="B326" s="1" t="s">
        <v>10</v>
      </c>
      <c r="C326" s="1" t="s">
        <v>1</v>
      </c>
      <c r="D326" s="1" t="s">
        <v>12</v>
      </c>
      <c r="E326" s="1">
        <v>106</v>
      </c>
      <c r="F326" s="29">
        <v>10416</v>
      </c>
      <c r="G326" s="1" t="s">
        <v>6</v>
      </c>
      <c r="H326" s="1">
        <v>3671</v>
      </c>
      <c r="I326" s="1">
        <v>2819.6</v>
      </c>
      <c r="J326" s="37">
        <v>1233</v>
      </c>
    </row>
    <row r="327" spans="1:10" x14ac:dyDescent="0.3">
      <c r="A327" s="7" t="s">
        <v>2354</v>
      </c>
      <c r="B327" s="1" t="s">
        <v>10</v>
      </c>
      <c r="C327" s="1" t="s">
        <v>9</v>
      </c>
      <c r="D327" s="1" t="s">
        <v>12</v>
      </c>
      <c r="E327" s="1">
        <v>232</v>
      </c>
      <c r="F327" s="10">
        <v>3630</v>
      </c>
      <c r="G327" s="1" t="s">
        <v>2</v>
      </c>
      <c r="H327" s="1">
        <v>4258</v>
      </c>
      <c r="I327" s="1">
        <v>9662.7999999999993</v>
      </c>
      <c r="J327" s="37">
        <v>1018</v>
      </c>
    </row>
    <row r="328" spans="1:10" x14ac:dyDescent="0.3">
      <c r="A328" s="7" t="s">
        <v>2355</v>
      </c>
      <c r="B328" s="1" t="s">
        <v>4</v>
      </c>
      <c r="C328" s="1" t="s">
        <v>5</v>
      </c>
      <c r="D328" s="1" t="s">
        <v>12</v>
      </c>
      <c r="E328" s="1">
        <v>1870</v>
      </c>
      <c r="F328" s="29">
        <v>4257</v>
      </c>
      <c r="G328" s="1" t="s">
        <v>2</v>
      </c>
      <c r="H328" s="1">
        <v>2422</v>
      </c>
      <c r="I328" s="1">
        <v>50490</v>
      </c>
      <c r="J328" s="37">
        <v>1380</v>
      </c>
    </row>
    <row r="329" spans="1:10" x14ac:dyDescent="0.3">
      <c r="A329" s="7" t="s">
        <v>2356</v>
      </c>
      <c r="B329" s="1" t="s">
        <v>3</v>
      </c>
      <c r="C329" s="1" t="s">
        <v>9</v>
      </c>
      <c r="D329" s="1" t="s">
        <v>12</v>
      </c>
      <c r="E329" s="1">
        <v>656</v>
      </c>
      <c r="F329" s="10">
        <v>5540</v>
      </c>
      <c r="G329" s="1" t="s">
        <v>2</v>
      </c>
      <c r="H329" s="1">
        <v>3520</v>
      </c>
      <c r="I329" s="1">
        <v>22435.200000000001</v>
      </c>
      <c r="J329" s="37">
        <v>1876</v>
      </c>
    </row>
    <row r="330" spans="1:10" x14ac:dyDescent="0.3">
      <c r="A330" s="7" t="s">
        <v>2357</v>
      </c>
      <c r="B330" s="1" t="s">
        <v>7</v>
      </c>
      <c r="C330" s="1" t="s">
        <v>1</v>
      </c>
      <c r="D330" s="1" t="s">
        <v>12</v>
      </c>
      <c r="E330" s="1">
        <v>925</v>
      </c>
      <c r="F330" s="29">
        <v>4668</v>
      </c>
      <c r="G330" s="1" t="s">
        <v>6</v>
      </c>
      <c r="H330" s="1">
        <v>2760</v>
      </c>
      <c r="I330" s="1">
        <v>2960</v>
      </c>
      <c r="J330" s="37">
        <v>1858</v>
      </c>
    </row>
    <row r="331" spans="1:10" x14ac:dyDescent="0.3">
      <c r="A331" s="7" t="s">
        <v>2358</v>
      </c>
      <c r="B331" s="1" t="s">
        <v>7</v>
      </c>
      <c r="C331" s="1" t="s">
        <v>9</v>
      </c>
      <c r="D331" s="1" t="s">
        <v>12</v>
      </c>
      <c r="E331" s="1">
        <v>860</v>
      </c>
      <c r="F331" s="10">
        <v>8595</v>
      </c>
      <c r="G331" s="1" t="s">
        <v>2</v>
      </c>
      <c r="H331" s="1">
        <v>4616</v>
      </c>
      <c r="I331" s="1">
        <v>688</v>
      </c>
      <c r="J331" s="37">
        <v>1677</v>
      </c>
    </row>
    <row r="332" spans="1:10" x14ac:dyDescent="0.3">
      <c r="A332" s="7" t="s">
        <v>2359</v>
      </c>
      <c r="B332" s="1" t="s">
        <v>4</v>
      </c>
      <c r="C332" s="1" t="s">
        <v>9</v>
      </c>
      <c r="D332" s="1" t="s">
        <v>38</v>
      </c>
      <c r="E332" s="1">
        <v>1154</v>
      </c>
      <c r="F332" s="29">
        <v>3348</v>
      </c>
      <c r="G332" s="1" t="s">
        <v>2</v>
      </c>
      <c r="H332" s="1">
        <v>2754</v>
      </c>
      <c r="I332" s="1">
        <v>8308.8000000000011</v>
      </c>
      <c r="J332" s="37">
        <v>1867</v>
      </c>
    </row>
    <row r="333" spans="1:10" x14ac:dyDescent="0.3">
      <c r="A333" s="7" t="s">
        <v>2360</v>
      </c>
      <c r="B333" s="1" t="s">
        <v>7</v>
      </c>
      <c r="C333" s="1" t="s">
        <v>8</v>
      </c>
      <c r="D333" s="1" t="s">
        <v>12</v>
      </c>
      <c r="E333" s="1">
        <v>634</v>
      </c>
      <c r="F333" s="10">
        <v>4690</v>
      </c>
      <c r="G333" s="1" t="s">
        <v>2</v>
      </c>
      <c r="H333" s="1">
        <v>2177</v>
      </c>
      <c r="I333" s="1">
        <v>14708.8</v>
      </c>
      <c r="J333" s="37">
        <v>1211</v>
      </c>
    </row>
    <row r="334" spans="1:10" x14ac:dyDescent="0.3">
      <c r="A334" s="7" t="s">
        <v>2361</v>
      </c>
      <c r="B334" s="1" t="s">
        <v>10</v>
      </c>
      <c r="C334" s="1" t="s">
        <v>1</v>
      </c>
      <c r="D334" s="1" t="s">
        <v>12</v>
      </c>
      <c r="E334" s="1">
        <v>525</v>
      </c>
      <c r="F334" s="29">
        <v>2140</v>
      </c>
      <c r="G334" s="1" t="s">
        <v>2</v>
      </c>
      <c r="H334" s="1">
        <v>4037</v>
      </c>
      <c r="I334" s="1">
        <v>17403.75</v>
      </c>
      <c r="J334" s="37">
        <v>1074</v>
      </c>
    </row>
    <row r="335" spans="1:10" x14ac:dyDescent="0.3">
      <c r="A335" s="7" t="s">
        <v>2362</v>
      </c>
      <c r="B335" s="1" t="s">
        <v>3</v>
      </c>
      <c r="C335" s="1" t="s">
        <v>1</v>
      </c>
      <c r="D335" s="1" t="s">
        <v>12</v>
      </c>
      <c r="E335" s="1">
        <v>1517</v>
      </c>
      <c r="F335" s="10">
        <v>8718</v>
      </c>
      <c r="G335" s="1" t="s">
        <v>2</v>
      </c>
      <c r="H335" s="1">
        <v>4739</v>
      </c>
      <c r="I335" s="1">
        <v>4551</v>
      </c>
      <c r="J335" s="37">
        <v>1088</v>
      </c>
    </row>
    <row r="336" spans="1:10" x14ac:dyDescent="0.3">
      <c r="A336" s="7" t="s">
        <v>2363</v>
      </c>
      <c r="B336" s="1" t="s">
        <v>0</v>
      </c>
      <c r="C336" s="1" t="s">
        <v>9</v>
      </c>
      <c r="D336" s="1" t="s">
        <v>38</v>
      </c>
      <c r="E336" s="1">
        <v>771</v>
      </c>
      <c r="F336" s="29">
        <v>8340</v>
      </c>
      <c r="G336" s="1" t="s">
        <v>2</v>
      </c>
      <c r="H336" s="1">
        <v>2411</v>
      </c>
      <c r="I336" s="1">
        <v>20971.2</v>
      </c>
      <c r="J336" s="37">
        <v>1153</v>
      </c>
    </row>
    <row r="337" spans="1:10" x14ac:dyDescent="0.3">
      <c r="A337" s="7" t="s">
        <v>2364</v>
      </c>
      <c r="B337" s="1" t="s">
        <v>7</v>
      </c>
      <c r="C337" s="1" t="s">
        <v>8</v>
      </c>
      <c r="D337" s="1" t="s">
        <v>12</v>
      </c>
      <c r="E337" s="1">
        <v>462</v>
      </c>
      <c r="F337" s="10">
        <v>4095</v>
      </c>
      <c r="G337" s="1" t="s">
        <v>2</v>
      </c>
      <c r="H337" s="1">
        <v>3347</v>
      </c>
      <c r="I337" s="1">
        <v>4158</v>
      </c>
      <c r="J337" s="37">
        <v>1593</v>
      </c>
    </row>
    <row r="338" spans="1:10" x14ac:dyDescent="0.3">
      <c r="A338" s="7" t="s">
        <v>2365</v>
      </c>
      <c r="B338" s="1" t="s">
        <v>10</v>
      </c>
      <c r="C338" s="1" t="s">
        <v>1</v>
      </c>
      <c r="D338" s="1" t="s">
        <v>38</v>
      </c>
      <c r="E338" s="1">
        <v>1560</v>
      </c>
      <c r="F338" s="29">
        <v>4188</v>
      </c>
      <c r="G338" s="1" t="s">
        <v>6</v>
      </c>
      <c r="H338" s="1">
        <v>4056</v>
      </c>
      <c r="I338" s="1">
        <v>14040</v>
      </c>
      <c r="J338" s="37">
        <v>1695</v>
      </c>
    </row>
    <row r="339" spans="1:10" x14ac:dyDescent="0.3">
      <c r="A339" s="7" t="s">
        <v>2366</v>
      </c>
      <c r="B339" s="1" t="s">
        <v>0</v>
      </c>
      <c r="C339" s="1" t="s">
        <v>5</v>
      </c>
      <c r="D339" s="1" t="s">
        <v>12</v>
      </c>
      <c r="E339" s="1">
        <v>1793</v>
      </c>
      <c r="F339" s="10">
        <v>3855</v>
      </c>
      <c r="G339" s="1" t="s">
        <v>6</v>
      </c>
      <c r="H339" s="1">
        <v>3373</v>
      </c>
      <c r="I339" s="1">
        <v>28956.95</v>
      </c>
      <c r="J339" s="37">
        <v>1488</v>
      </c>
    </row>
    <row r="340" spans="1:10" x14ac:dyDescent="0.3">
      <c r="A340" s="7" t="s">
        <v>2367</v>
      </c>
      <c r="B340" s="1" t="s">
        <v>3</v>
      </c>
      <c r="C340" s="1" t="s">
        <v>9</v>
      </c>
      <c r="D340" s="1" t="s">
        <v>38</v>
      </c>
      <c r="E340" s="1">
        <v>1674</v>
      </c>
      <c r="F340" s="29">
        <v>6424</v>
      </c>
      <c r="G340" s="1" t="s">
        <v>2</v>
      </c>
      <c r="H340" s="1">
        <v>2665</v>
      </c>
      <c r="I340" s="1">
        <v>61603.199999999997</v>
      </c>
      <c r="J340" s="37">
        <v>1281</v>
      </c>
    </row>
    <row r="341" spans="1:10" x14ac:dyDescent="0.3">
      <c r="A341" s="7" t="s">
        <v>2368</v>
      </c>
      <c r="B341" s="1" t="s">
        <v>0</v>
      </c>
      <c r="C341" s="1" t="s">
        <v>1</v>
      </c>
      <c r="D341" s="1" t="s">
        <v>38</v>
      </c>
      <c r="E341" s="1">
        <v>181</v>
      </c>
      <c r="F341" s="10">
        <v>10276</v>
      </c>
      <c r="G341" s="1" t="s">
        <v>6</v>
      </c>
      <c r="H341" s="1">
        <v>4411</v>
      </c>
      <c r="I341" s="1">
        <v>4923.2000000000007</v>
      </c>
      <c r="J341" s="37">
        <v>1371</v>
      </c>
    </row>
    <row r="342" spans="1:10" x14ac:dyDescent="0.3">
      <c r="A342" s="7" t="s">
        <v>2369</v>
      </c>
      <c r="B342" s="1" t="s">
        <v>10</v>
      </c>
      <c r="C342" s="1" t="s">
        <v>5</v>
      </c>
      <c r="D342" s="1" t="s">
        <v>38</v>
      </c>
      <c r="E342" s="1">
        <v>455</v>
      </c>
      <c r="F342" s="29">
        <v>5272</v>
      </c>
      <c r="G342" s="1" t="s">
        <v>6</v>
      </c>
      <c r="H342" s="1">
        <v>2797</v>
      </c>
      <c r="I342" s="1">
        <v>13513.5</v>
      </c>
      <c r="J342" s="37">
        <v>1706</v>
      </c>
    </row>
    <row r="343" spans="1:10" x14ac:dyDescent="0.3">
      <c r="A343" s="7" t="s">
        <v>2370</v>
      </c>
      <c r="B343" s="1" t="s">
        <v>0</v>
      </c>
      <c r="C343" s="1" t="s">
        <v>1</v>
      </c>
      <c r="D343" s="1" t="s">
        <v>12</v>
      </c>
      <c r="E343" s="1">
        <v>1381</v>
      </c>
      <c r="F343" s="10">
        <v>2652</v>
      </c>
      <c r="G343" s="1" t="s">
        <v>2</v>
      </c>
      <c r="H343" s="1">
        <v>2061</v>
      </c>
      <c r="I343" s="1">
        <v>30174.85</v>
      </c>
      <c r="J343" s="37">
        <v>1643</v>
      </c>
    </row>
    <row r="344" spans="1:10" x14ac:dyDescent="0.3">
      <c r="A344" s="7" t="s">
        <v>2371</v>
      </c>
      <c r="B344" s="1" t="s">
        <v>4</v>
      </c>
      <c r="C344" s="1" t="s">
        <v>5</v>
      </c>
      <c r="D344" s="1" t="s">
        <v>38</v>
      </c>
      <c r="E344" s="1">
        <v>1841</v>
      </c>
      <c r="F344" s="29">
        <v>1376</v>
      </c>
      <c r="G344" s="1" t="s">
        <v>6</v>
      </c>
      <c r="H344" s="1">
        <v>3389</v>
      </c>
      <c r="I344" s="1">
        <v>41238.400000000001</v>
      </c>
      <c r="J344" s="37">
        <v>1080</v>
      </c>
    </row>
    <row r="345" spans="1:10" x14ac:dyDescent="0.3">
      <c r="A345" s="7" t="s">
        <v>2372</v>
      </c>
      <c r="B345" s="1" t="s">
        <v>0</v>
      </c>
      <c r="C345" s="1" t="s">
        <v>9</v>
      </c>
      <c r="D345" s="1" t="s">
        <v>12</v>
      </c>
      <c r="E345" s="1">
        <v>688</v>
      </c>
      <c r="F345" s="10">
        <v>6328</v>
      </c>
      <c r="G345" s="1" t="s">
        <v>2</v>
      </c>
      <c r="H345" s="1">
        <v>3576</v>
      </c>
      <c r="I345" s="1">
        <v>18713.599999999999</v>
      </c>
      <c r="J345" s="37">
        <v>1158</v>
      </c>
    </row>
    <row r="346" spans="1:10" x14ac:dyDescent="0.3">
      <c r="A346" s="7" t="s">
        <v>2373</v>
      </c>
      <c r="B346" s="1" t="s">
        <v>7</v>
      </c>
      <c r="C346" s="1" t="s">
        <v>1</v>
      </c>
      <c r="D346" s="1" t="s">
        <v>38</v>
      </c>
      <c r="E346" s="1">
        <v>1647</v>
      </c>
      <c r="F346" s="29">
        <v>6780</v>
      </c>
      <c r="G346" s="1" t="s">
        <v>2</v>
      </c>
      <c r="H346" s="1">
        <v>2387</v>
      </c>
      <c r="I346" s="1">
        <v>9223.2000000000007</v>
      </c>
      <c r="J346" s="37">
        <v>1231</v>
      </c>
    </row>
    <row r="347" spans="1:10" x14ac:dyDescent="0.3">
      <c r="A347" s="7" t="s">
        <v>2374</v>
      </c>
      <c r="B347" s="1" t="s">
        <v>7</v>
      </c>
      <c r="C347" s="1" t="s">
        <v>1</v>
      </c>
      <c r="D347" s="1" t="s">
        <v>38</v>
      </c>
      <c r="E347" s="1">
        <v>394</v>
      </c>
      <c r="F347" s="10">
        <v>10570</v>
      </c>
      <c r="G347" s="1" t="s">
        <v>2</v>
      </c>
      <c r="H347" s="1">
        <v>4378</v>
      </c>
      <c r="I347" s="1">
        <v>9712.1</v>
      </c>
      <c r="J347" s="37">
        <v>1064</v>
      </c>
    </row>
    <row r="348" spans="1:10" x14ac:dyDescent="0.3">
      <c r="A348" s="7" t="s">
        <v>2375</v>
      </c>
      <c r="B348" s="1" t="s">
        <v>4</v>
      </c>
      <c r="C348" s="1" t="s">
        <v>8</v>
      </c>
      <c r="D348" s="1" t="s">
        <v>38</v>
      </c>
      <c r="E348" s="1">
        <v>1347</v>
      </c>
      <c r="F348" s="29">
        <v>6452</v>
      </c>
      <c r="G348" s="1" t="s">
        <v>2</v>
      </c>
      <c r="H348" s="1">
        <v>4919</v>
      </c>
      <c r="I348" s="1">
        <v>9698.4</v>
      </c>
      <c r="J348" s="37">
        <v>1385</v>
      </c>
    </row>
    <row r="349" spans="1:10" x14ac:dyDescent="0.3">
      <c r="A349" s="7" t="s">
        <v>2376</v>
      </c>
      <c r="B349" s="1" t="s">
        <v>10</v>
      </c>
      <c r="C349" s="1" t="s">
        <v>9</v>
      </c>
      <c r="D349" s="1" t="s">
        <v>12</v>
      </c>
      <c r="E349" s="1">
        <v>1648</v>
      </c>
      <c r="F349" s="10">
        <v>6312</v>
      </c>
      <c r="G349" s="1" t="s">
        <v>2</v>
      </c>
      <c r="H349" s="1">
        <v>3446</v>
      </c>
      <c r="I349" s="1">
        <v>1318.4</v>
      </c>
      <c r="J349" s="37">
        <v>1350</v>
      </c>
    </row>
    <row r="350" spans="1:10" x14ac:dyDescent="0.3">
      <c r="A350" s="7" t="s">
        <v>2377</v>
      </c>
      <c r="B350" s="1" t="s">
        <v>7</v>
      </c>
      <c r="C350" s="1" t="s">
        <v>5</v>
      </c>
      <c r="D350" s="1" t="s">
        <v>38</v>
      </c>
      <c r="E350" s="1">
        <v>1169</v>
      </c>
      <c r="F350" s="29">
        <v>4400</v>
      </c>
      <c r="G350" s="1" t="s">
        <v>6</v>
      </c>
      <c r="H350" s="1">
        <v>4380</v>
      </c>
      <c r="I350" s="1">
        <v>2980.95</v>
      </c>
      <c r="J350" s="37">
        <v>1159</v>
      </c>
    </row>
    <row r="351" spans="1:10" x14ac:dyDescent="0.3">
      <c r="A351" s="7" t="s">
        <v>2378</v>
      </c>
      <c r="B351" s="1" t="s">
        <v>3</v>
      </c>
      <c r="C351" s="1" t="s">
        <v>1</v>
      </c>
      <c r="D351" s="1" t="s">
        <v>12</v>
      </c>
      <c r="E351" s="1">
        <v>1790</v>
      </c>
      <c r="F351" s="10">
        <v>5100</v>
      </c>
      <c r="G351" s="1" t="s">
        <v>2</v>
      </c>
      <c r="H351" s="1">
        <v>2699</v>
      </c>
      <c r="I351" s="1">
        <v>38664</v>
      </c>
      <c r="J351" s="37">
        <v>1558</v>
      </c>
    </row>
    <row r="352" spans="1:10" x14ac:dyDescent="0.3">
      <c r="A352" s="7" t="s">
        <v>2379</v>
      </c>
      <c r="B352" s="1" t="s">
        <v>7</v>
      </c>
      <c r="C352" s="1" t="s">
        <v>1</v>
      </c>
      <c r="D352" s="1" t="s">
        <v>38</v>
      </c>
      <c r="E352" s="1">
        <v>1236</v>
      </c>
      <c r="F352" s="29">
        <v>8050</v>
      </c>
      <c r="G352" s="1" t="s">
        <v>6</v>
      </c>
      <c r="H352" s="1">
        <v>2454</v>
      </c>
      <c r="I352" s="1">
        <v>27006.6</v>
      </c>
      <c r="J352" s="37">
        <v>1020</v>
      </c>
    </row>
    <row r="353" spans="1:10" x14ac:dyDescent="0.3">
      <c r="A353" s="7" t="s">
        <v>2380</v>
      </c>
      <c r="B353" s="1" t="s">
        <v>7</v>
      </c>
      <c r="C353" s="1" t="s">
        <v>5</v>
      </c>
      <c r="D353" s="1" t="s">
        <v>38</v>
      </c>
      <c r="E353" s="1">
        <v>1356</v>
      </c>
      <c r="F353" s="10">
        <v>9968</v>
      </c>
      <c r="G353" s="1" t="s">
        <v>2</v>
      </c>
      <c r="H353" s="1">
        <v>3247</v>
      </c>
      <c r="I353" s="1">
        <v>9220.7999999999993</v>
      </c>
      <c r="J353" s="37">
        <v>1472</v>
      </c>
    </row>
    <row r="354" spans="1:10" x14ac:dyDescent="0.3">
      <c r="A354" s="7" t="s">
        <v>2381</v>
      </c>
      <c r="B354" s="1" t="s">
        <v>10</v>
      </c>
      <c r="C354" s="1" t="s">
        <v>9</v>
      </c>
      <c r="D354" s="1" t="s">
        <v>38</v>
      </c>
      <c r="E354" s="1">
        <v>116</v>
      </c>
      <c r="F354" s="29">
        <v>11858</v>
      </c>
      <c r="G354" s="1" t="s">
        <v>2</v>
      </c>
      <c r="H354" s="1">
        <v>3173</v>
      </c>
      <c r="I354" s="1">
        <v>5179.3999999999996</v>
      </c>
      <c r="J354" s="37">
        <v>1114</v>
      </c>
    </row>
    <row r="355" spans="1:10" x14ac:dyDescent="0.3">
      <c r="A355" s="7" t="s">
        <v>2382</v>
      </c>
      <c r="B355" s="1" t="s">
        <v>0</v>
      </c>
      <c r="C355" s="1" t="s">
        <v>8</v>
      </c>
      <c r="D355" s="1" t="s">
        <v>38</v>
      </c>
      <c r="E355" s="1">
        <v>459</v>
      </c>
      <c r="F355" s="10">
        <v>4910</v>
      </c>
      <c r="G355" s="1" t="s">
        <v>2</v>
      </c>
      <c r="H355" s="1">
        <v>4116</v>
      </c>
      <c r="I355" s="1">
        <v>16133.85</v>
      </c>
      <c r="J355" s="37">
        <v>1849</v>
      </c>
    </row>
    <row r="356" spans="1:10" x14ac:dyDescent="0.3">
      <c r="A356" s="7" t="s">
        <v>2383</v>
      </c>
      <c r="B356" s="1" t="s">
        <v>7</v>
      </c>
      <c r="C356" s="1" t="s">
        <v>8</v>
      </c>
      <c r="D356" s="1" t="s">
        <v>12</v>
      </c>
      <c r="E356" s="1">
        <v>1346</v>
      </c>
      <c r="F356" s="29">
        <v>8710</v>
      </c>
      <c r="G356" s="1" t="s">
        <v>6</v>
      </c>
      <c r="H356" s="1">
        <v>4189</v>
      </c>
      <c r="I356" s="1">
        <v>4038</v>
      </c>
      <c r="J356" s="37">
        <v>1011</v>
      </c>
    </row>
    <row r="357" spans="1:10" x14ac:dyDescent="0.3">
      <c r="A357" s="7" t="s">
        <v>2384</v>
      </c>
      <c r="B357" s="1" t="s">
        <v>4</v>
      </c>
      <c r="C357" s="1" t="s">
        <v>1</v>
      </c>
      <c r="D357" s="1" t="s">
        <v>38</v>
      </c>
      <c r="E357" s="1">
        <v>965</v>
      </c>
      <c r="F357" s="10">
        <v>1856</v>
      </c>
      <c r="G357" s="1" t="s">
        <v>2</v>
      </c>
      <c r="H357" s="1">
        <v>3056</v>
      </c>
      <c r="I357" s="1">
        <v>25476</v>
      </c>
      <c r="J357" s="37">
        <v>1335</v>
      </c>
    </row>
    <row r="358" spans="1:10" x14ac:dyDescent="0.3">
      <c r="A358" s="7" t="s">
        <v>2385</v>
      </c>
      <c r="B358" s="1" t="s">
        <v>0</v>
      </c>
      <c r="C358" s="1" t="s">
        <v>5</v>
      </c>
      <c r="D358" s="1" t="s">
        <v>38</v>
      </c>
      <c r="E358" s="1">
        <v>799</v>
      </c>
      <c r="F358" s="29">
        <v>13656</v>
      </c>
      <c r="G358" s="1" t="s">
        <v>2</v>
      </c>
      <c r="H358" s="1">
        <v>3116</v>
      </c>
      <c r="I358" s="1">
        <v>19016.2</v>
      </c>
      <c r="J358" s="37">
        <v>1475</v>
      </c>
    </row>
    <row r="359" spans="1:10" x14ac:dyDescent="0.3">
      <c r="A359" s="7" t="s">
        <v>2386</v>
      </c>
      <c r="B359" s="1" t="s">
        <v>3</v>
      </c>
      <c r="C359" s="1" t="s">
        <v>1</v>
      </c>
      <c r="D359" s="1" t="s">
        <v>12</v>
      </c>
      <c r="E359" s="1">
        <v>547</v>
      </c>
      <c r="F359" s="10">
        <v>4608</v>
      </c>
      <c r="G359" s="1" t="s">
        <v>2</v>
      </c>
      <c r="H359" s="1">
        <v>4435</v>
      </c>
      <c r="I359" s="1">
        <v>24423.55</v>
      </c>
      <c r="J359" s="37">
        <v>1547</v>
      </c>
    </row>
    <row r="360" spans="1:10" x14ac:dyDescent="0.3">
      <c r="A360" s="7" t="s">
        <v>2387</v>
      </c>
      <c r="B360" s="1" t="s">
        <v>10</v>
      </c>
      <c r="C360" s="1" t="s">
        <v>5</v>
      </c>
      <c r="D360" s="1" t="s">
        <v>12</v>
      </c>
      <c r="E360" s="1">
        <v>955</v>
      </c>
      <c r="F360" s="29">
        <v>8235</v>
      </c>
      <c r="G360" s="1" t="s">
        <v>2</v>
      </c>
      <c r="H360" s="1">
        <v>2639</v>
      </c>
      <c r="I360" s="1">
        <v>7640</v>
      </c>
      <c r="J360" s="37">
        <v>1142</v>
      </c>
    </row>
    <row r="361" spans="1:10" x14ac:dyDescent="0.3">
      <c r="A361" s="7" t="s">
        <v>2388</v>
      </c>
      <c r="B361" s="1" t="s">
        <v>3</v>
      </c>
      <c r="C361" s="1" t="s">
        <v>8</v>
      </c>
      <c r="D361" s="1" t="s">
        <v>38</v>
      </c>
      <c r="E361" s="1">
        <v>464</v>
      </c>
      <c r="F361" s="10">
        <v>5365</v>
      </c>
      <c r="G361" s="1" t="s">
        <v>6</v>
      </c>
      <c r="H361" s="1">
        <v>3676</v>
      </c>
      <c r="I361" s="1">
        <v>14198.4</v>
      </c>
      <c r="J361" s="37">
        <v>1920</v>
      </c>
    </row>
    <row r="362" spans="1:10" x14ac:dyDescent="0.3">
      <c r="A362" s="7" t="s">
        <v>2389</v>
      </c>
      <c r="B362" s="1" t="s">
        <v>0</v>
      </c>
      <c r="C362" s="1" t="s">
        <v>9</v>
      </c>
      <c r="D362" s="1" t="s">
        <v>12</v>
      </c>
      <c r="E362" s="1">
        <v>774</v>
      </c>
      <c r="F362" s="29">
        <v>14274</v>
      </c>
      <c r="G362" s="1" t="s">
        <v>2</v>
      </c>
      <c r="H362" s="1">
        <v>4766</v>
      </c>
      <c r="I362" s="1">
        <v>23026.5</v>
      </c>
      <c r="J362" s="37">
        <v>1899</v>
      </c>
    </row>
    <row r="363" spans="1:10" x14ac:dyDescent="0.3">
      <c r="A363" s="7" t="s">
        <v>2390</v>
      </c>
      <c r="B363" s="1" t="s">
        <v>0</v>
      </c>
      <c r="C363" s="1" t="s">
        <v>5</v>
      </c>
      <c r="D363" s="1" t="s">
        <v>12</v>
      </c>
      <c r="E363" s="1">
        <v>1107</v>
      </c>
      <c r="F363" s="10">
        <v>4520</v>
      </c>
      <c r="G363" s="1" t="s">
        <v>6</v>
      </c>
      <c r="H363" s="1">
        <v>3680</v>
      </c>
      <c r="I363" s="1">
        <v>33652.800000000003</v>
      </c>
      <c r="J363" s="37">
        <v>1357</v>
      </c>
    </row>
    <row r="364" spans="1:10" x14ac:dyDescent="0.3">
      <c r="A364" s="7" t="s">
        <v>2391</v>
      </c>
      <c r="B364" s="1" t="s">
        <v>0</v>
      </c>
      <c r="C364" s="1" t="s">
        <v>8</v>
      </c>
      <c r="D364" s="1" t="s">
        <v>12</v>
      </c>
      <c r="E364" s="1">
        <v>1449</v>
      </c>
      <c r="F364" s="29">
        <v>7574</v>
      </c>
      <c r="G364" s="1" t="s">
        <v>2</v>
      </c>
      <c r="H364" s="1">
        <v>4939</v>
      </c>
      <c r="I364" s="1">
        <v>27820.799999999999</v>
      </c>
      <c r="J364" s="37">
        <v>1748</v>
      </c>
    </row>
    <row r="365" spans="1:10" x14ac:dyDescent="0.3">
      <c r="A365" s="7" t="s">
        <v>2392</v>
      </c>
      <c r="B365" s="1" t="s">
        <v>3</v>
      </c>
      <c r="C365" s="1" t="s">
        <v>1</v>
      </c>
      <c r="D365" s="1" t="s">
        <v>12</v>
      </c>
      <c r="E365" s="1">
        <v>566</v>
      </c>
      <c r="F365" s="10">
        <v>7716</v>
      </c>
      <c r="G365" s="1" t="s">
        <v>6</v>
      </c>
      <c r="H365" s="1">
        <v>3024</v>
      </c>
      <c r="I365" s="1">
        <v>7924</v>
      </c>
      <c r="J365" s="37">
        <v>1596</v>
      </c>
    </row>
    <row r="366" spans="1:10" x14ac:dyDescent="0.3">
      <c r="A366" s="7" t="s">
        <v>2393</v>
      </c>
      <c r="B366" s="1" t="s">
        <v>0</v>
      </c>
      <c r="C366" s="1" t="s">
        <v>5</v>
      </c>
      <c r="D366" s="1" t="s">
        <v>38</v>
      </c>
      <c r="E366" s="1">
        <v>513</v>
      </c>
      <c r="F366" s="29">
        <v>1752</v>
      </c>
      <c r="G366" s="1" t="s">
        <v>6</v>
      </c>
      <c r="H366" s="1">
        <v>3712</v>
      </c>
      <c r="I366" s="1">
        <v>15595.2</v>
      </c>
      <c r="J366" s="37">
        <v>1206</v>
      </c>
    </row>
    <row r="367" spans="1:10" x14ac:dyDescent="0.3">
      <c r="A367" s="7" t="s">
        <v>2394</v>
      </c>
      <c r="B367" s="1" t="s">
        <v>3</v>
      </c>
      <c r="C367" s="1" t="s">
        <v>9</v>
      </c>
      <c r="D367" s="1" t="s">
        <v>12</v>
      </c>
      <c r="E367" s="1">
        <v>1578</v>
      </c>
      <c r="F367" s="10">
        <v>7389</v>
      </c>
      <c r="G367" s="1" t="s">
        <v>2</v>
      </c>
      <c r="H367" s="1">
        <v>3988</v>
      </c>
      <c r="I367" s="1">
        <v>58070.400000000001</v>
      </c>
      <c r="J367" s="37">
        <v>1387</v>
      </c>
    </row>
    <row r="368" spans="1:10" x14ac:dyDescent="0.3">
      <c r="A368" s="7" t="s">
        <v>2395</v>
      </c>
      <c r="B368" s="1" t="s">
        <v>0</v>
      </c>
      <c r="C368" s="1" t="s">
        <v>1</v>
      </c>
      <c r="D368" s="1" t="s">
        <v>12</v>
      </c>
      <c r="E368" s="1">
        <v>685</v>
      </c>
      <c r="F368" s="29">
        <v>5782</v>
      </c>
      <c r="G368" s="1" t="s">
        <v>2</v>
      </c>
      <c r="H368" s="1">
        <v>3321</v>
      </c>
      <c r="I368" s="1">
        <v>27982.25</v>
      </c>
      <c r="J368" s="37">
        <v>1517</v>
      </c>
    </row>
    <row r="369" spans="1:10" x14ac:dyDescent="0.3">
      <c r="A369" s="7" t="s">
        <v>2396</v>
      </c>
      <c r="B369" s="1" t="s">
        <v>4</v>
      </c>
      <c r="C369" s="1" t="s">
        <v>1</v>
      </c>
      <c r="D369" s="1" t="s">
        <v>12</v>
      </c>
      <c r="E369" s="1">
        <v>1356</v>
      </c>
      <c r="F369" s="10">
        <v>10434</v>
      </c>
      <c r="G369" s="1" t="s">
        <v>6</v>
      </c>
      <c r="H369" s="1">
        <v>4051</v>
      </c>
      <c r="I369" s="1">
        <v>18441.599999999999</v>
      </c>
      <c r="J369" s="37">
        <v>1950</v>
      </c>
    </row>
    <row r="370" spans="1:10" x14ac:dyDescent="0.3">
      <c r="A370" s="7" t="s">
        <v>2397</v>
      </c>
      <c r="B370" s="1" t="s">
        <v>0</v>
      </c>
      <c r="C370" s="1" t="s">
        <v>8</v>
      </c>
      <c r="D370" s="1" t="s">
        <v>38</v>
      </c>
      <c r="E370" s="1">
        <v>1347</v>
      </c>
      <c r="F370" s="29">
        <v>7242</v>
      </c>
      <c r="G370" s="1" t="s">
        <v>2</v>
      </c>
      <c r="H370" s="1">
        <v>4766</v>
      </c>
      <c r="I370" s="1">
        <v>4579.8</v>
      </c>
      <c r="J370" s="37">
        <v>1584</v>
      </c>
    </row>
    <row r="371" spans="1:10" x14ac:dyDescent="0.3">
      <c r="A371" s="7" t="s">
        <v>2398</v>
      </c>
      <c r="B371" s="1" t="s">
        <v>3</v>
      </c>
      <c r="C371" s="1" t="s">
        <v>5</v>
      </c>
      <c r="D371" s="1" t="s">
        <v>12</v>
      </c>
      <c r="E371" s="1">
        <v>1093</v>
      </c>
      <c r="F371" s="10">
        <v>605</v>
      </c>
      <c r="G371" s="1" t="s">
        <v>2</v>
      </c>
      <c r="H371" s="1">
        <v>4990</v>
      </c>
      <c r="I371" s="1">
        <v>34374.85</v>
      </c>
      <c r="J371" s="37">
        <v>1756</v>
      </c>
    </row>
    <row r="372" spans="1:10" x14ac:dyDescent="0.3">
      <c r="A372" s="7" t="s">
        <v>2399</v>
      </c>
      <c r="B372" s="1" t="s">
        <v>7</v>
      </c>
      <c r="C372" s="1" t="s">
        <v>1</v>
      </c>
      <c r="D372" s="1" t="s">
        <v>12</v>
      </c>
      <c r="E372" s="1">
        <v>1954</v>
      </c>
      <c r="F372" s="29">
        <v>8802</v>
      </c>
      <c r="G372" s="1" t="s">
        <v>2</v>
      </c>
      <c r="H372" s="1">
        <v>3477</v>
      </c>
      <c r="I372" s="1">
        <v>41034</v>
      </c>
      <c r="J372" s="37">
        <v>1781</v>
      </c>
    </row>
    <row r="373" spans="1:10" x14ac:dyDescent="0.3">
      <c r="A373" s="7" t="s">
        <v>2400</v>
      </c>
      <c r="B373" s="1" t="s">
        <v>0</v>
      </c>
      <c r="C373" s="1" t="s">
        <v>9</v>
      </c>
      <c r="D373" s="1" t="s">
        <v>12</v>
      </c>
      <c r="E373" s="1">
        <v>1535</v>
      </c>
      <c r="F373" s="10">
        <v>11538</v>
      </c>
      <c r="G373" s="1" t="s">
        <v>6</v>
      </c>
      <c r="H373" s="1">
        <v>3171</v>
      </c>
      <c r="I373" s="1">
        <v>18266.5</v>
      </c>
      <c r="J373" s="37">
        <v>1316</v>
      </c>
    </row>
    <row r="374" spans="1:10" x14ac:dyDescent="0.3">
      <c r="A374" s="7" t="s">
        <v>2401</v>
      </c>
      <c r="B374" s="1" t="s">
        <v>7</v>
      </c>
      <c r="C374" s="1" t="s">
        <v>5</v>
      </c>
      <c r="D374" s="1" t="s">
        <v>38</v>
      </c>
      <c r="E374" s="1">
        <v>671</v>
      </c>
      <c r="F374" s="29">
        <v>8646</v>
      </c>
      <c r="G374" s="1" t="s">
        <v>2</v>
      </c>
      <c r="H374" s="1">
        <v>3234</v>
      </c>
      <c r="I374" s="1">
        <v>16640.8</v>
      </c>
      <c r="J374" s="37">
        <v>1528</v>
      </c>
    </row>
    <row r="375" spans="1:10" x14ac:dyDescent="0.3">
      <c r="A375" s="7" t="s">
        <v>2402</v>
      </c>
      <c r="B375" s="1" t="s">
        <v>4</v>
      </c>
      <c r="C375" s="1" t="s">
        <v>9</v>
      </c>
      <c r="D375" s="1" t="s">
        <v>12</v>
      </c>
      <c r="E375" s="1">
        <v>434</v>
      </c>
      <c r="F375" s="10">
        <v>15504</v>
      </c>
      <c r="G375" s="1" t="s">
        <v>2</v>
      </c>
      <c r="H375" s="1">
        <v>3174</v>
      </c>
      <c r="I375" s="1">
        <v>19790.400000000001</v>
      </c>
      <c r="J375" s="37">
        <v>1470</v>
      </c>
    </row>
    <row r="376" spans="1:10" x14ac:dyDescent="0.3">
      <c r="A376" s="7" t="s">
        <v>2403</v>
      </c>
      <c r="B376" s="1" t="s">
        <v>10</v>
      </c>
      <c r="C376" s="1" t="s">
        <v>1</v>
      </c>
      <c r="D376" s="1" t="s">
        <v>38</v>
      </c>
      <c r="E376" s="1">
        <v>1345</v>
      </c>
      <c r="F376" s="29">
        <v>6288</v>
      </c>
      <c r="G376" s="1" t="s">
        <v>2</v>
      </c>
      <c r="H376" s="1">
        <v>3199</v>
      </c>
      <c r="I376" s="1">
        <v>21789</v>
      </c>
      <c r="J376" s="37">
        <v>1184</v>
      </c>
    </row>
    <row r="377" spans="1:10" x14ac:dyDescent="0.3">
      <c r="A377" s="7" t="s">
        <v>2404</v>
      </c>
      <c r="B377" s="1" t="s">
        <v>4</v>
      </c>
      <c r="C377" s="1" t="s">
        <v>9</v>
      </c>
      <c r="D377" s="1" t="s">
        <v>38</v>
      </c>
      <c r="E377" s="1">
        <v>136</v>
      </c>
      <c r="F377" s="10">
        <v>14400</v>
      </c>
      <c r="G377" s="1" t="s">
        <v>6</v>
      </c>
      <c r="H377" s="1">
        <v>2264</v>
      </c>
      <c r="I377" s="1">
        <v>761.6</v>
      </c>
      <c r="J377" s="37">
        <v>1171</v>
      </c>
    </row>
    <row r="378" spans="1:10" x14ac:dyDescent="0.3">
      <c r="A378" s="7" t="s">
        <v>2405</v>
      </c>
      <c r="B378" s="1" t="s">
        <v>0</v>
      </c>
      <c r="C378" s="1" t="s">
        <v>8</v>
      </c>
      <c r="D378" s="1" t="s">
        <v>38</v>
      </c>
      <c r="E378" s="1">
        <v>1088</v>
      </c>
      <c r="F378" s="29">
        <v>7820</v>
      </c>
      <c r="G378" s="1" t="s">
        <v>2</v>
      </c>
      <c r="H378" s="1">
        <v>3885</v>
      </c>
      <c r="I378" s="1">
        <v>8704</v>
      </c>
      <c r="J378" s="37">
        <v>1879</v>
      </c>
    </row>
    <row r="379" spans="1:10" x14ac:dyDescent="0.3">
      <c r="A379" s="7" t="s">
        <v>2406</v>
      </c>
      <c r="B379" s="1" t="s">
        <v>7</v>
      </c>
      <c r="C379" s="1" t="s">
        <v>9</v>
      </c>
      <c r="D379" s="1" t="s">
        <v>12</v>
      </c>
      <c r="E379" s="1">
        <v>377</v>
      </c>
      <c r="F379" s="10">
        <v>5262</v>
      </c>
      <c r="G379" s="1" t="s">
        <v>6</v>
      </c>
      <c r="H379" s="1">
        <v>2830</v>
      </c>
      <c r="I379" s="1">
        <v>2243.15</v>
      </c>
      <c r="J379" s="37">
        <v>1722</v>
      </c>
    </row>
    <row r="380" spans="1:10" x14ac:dyDescent="0.3">
      <c r="A380" s="7" t="s">
        <v>2407</v>
      </c>
      <c r="B380" s="1" t="s">
        <v>7</v>
      </c>
      <c r="C380" s="1" t="s">
        <v>5</v>
      </c>
      <c r="D380" s="1" t="s">
        <v>12</v>
      </c>
      <c r="E380" s="1">
        <v>1319</v>
      </c>
      <c r="F380" s="29">
        <v>6925</v>
      </c>
      <c r="G380" s="1" t="s">
        <v>2</v>
      </c>
      <c r="H380" s="1">
        <v>2061</v>
      </c>
      <c r="I380" s="1">
        <v>43527</v>
      </c>
      <c r="J380" s="37">
        <v>1992</v>
      </c>
    </row>
    <row r="381" spans="1:10" x14ac:dyDescent="0.3">
      <c r="A381" s="7" t="s">
        <v>2408</v>
      </c>
      <c r="B381" s="1" t="s">
        <v>3</v>
      </c>
      <c r="C381" s="1" t="s">
        <v>9</v>
      </c>
      <c r="D381" s="1" t="s">
        <v>38</v>
      </c>
      <c r="E381" s="1">
        <v>1015</v>
      </c>
      <c r="F381" s="10">
        <v>16308</v>
      </c>
      <c r="G381" s="1" t="s">
        <v>6</v>
      </c>
      <c r="H381" s="1">
        <v>2741</v>
      </c>
      <c r="I381" s="1">
        <v>22177.75</v>
      </c>
      <c r="J381" s="37">
        <v>1826</v>
      </c>
    </row>
    <row r="382" spans="1:10" x14ac:dyDescent="0.3">
      <c r="A382" s="7" t="s">
        <v>2409</v>
      </c>
      <c r="B382" s="1" t="s">
        <v>7</v>
      </c>
      <c r="C382" s="1" t="s">
        <v>9</v>
      </c>
      <c r="D382" s="1" t="s">
        <v>38</v>
      </c>
      <c r="E382" s="1">
        <v>1987</v>
      </c>
      <c r="F382" s="29">
        <v>14040</v>
      </c>
      <c r="G382" s="1" t="s">
        <v>2</v>
      </c>
      <c r="H382" s="1">
        <v>2252</v>
      </c>
      <c r="I382" s="1">
        <v>41727</v>
      </c>
      <c r="J382" s="37">
        <v>1939</v>
      </c>
    </row>
    <row r="383" spans="1:10" x14ac:dyDescent="0.3">
      <c r="A383" s="7" t="s">
        <v>2410</v>
      </c>
      <c r="B383" s="1" t="s">
        <v>3</v>
      </c>
      <c r="C383" s="1" t="s">
        <v>8</v>
      </c>
      <c r="D383" s="1" t="s">
        <v>12</v>
      </c>
      <c r="E383" s="1">
        <v>583</v>
      </c>
      <c r="F383" s="10">
        <v>7623</v>
      </c>
      <c r="G383" s="1" t="s">
        <v>2</v>
      </c>
      <c r="H383" s="1">
        <v>4751</v>
      </c>
      <c r="I383" s="1">
        <v>10523.15</v>
      </c>
      <c r="J383" s="37">
        <v>1779</v>
      </c>
    </row>
    <row r="384" spans="1:10" x14ac:dyDescent="0.3">
      <c r="A384" s="7" t="s">
        <v>2411</v>
      </c>
      <c r="B384" s="1" t="s">
        <v>10</v>
      </c>
      <c r="C384" s="1" t="s">
        <v>9</v>
      </c>
      <c r="D384" s="1" t="s">
        <v>12</v>
      </c>
      <c r="E384" s="1">
        <v>1365</v>
      </c>
      <c r="F384" s="29">
        <v>8466</v>
      </c>
      <c r="G384" s="1" t="s">
        <v>6</v>
      </c>
      <c r="H384" s="1">
        <v>2485</v>
      </c>
      <c r="I384" s="1">
        <v>62244</v>
      </c>
      <c r="J384" s="37">
        <v>1088</v>
      </c>
    </row>
    <row r="385" spans="1:10" x14ac:dyDescent="0.3">
      <c r="A385" s="7" t="s">
        <v>2412</v>
      </c>
      <c r="B385" s="1" t="s">
        <v>0</v>
      </c>
      <c r="C385" s="1" t="s">
        <v>9</v>
      </c>
      <c r="D385" s="1" t="s">
        <v>38</v>
      </c>
      <c r="E385" s="1">
        <v>1447</v>
      </c>
      <c r="F385" s="10">
        <v>6965</v>
      </c>
      <c r="G385" s="1" t="s">
        <v>6</v>
      </c>
      <c r="H385" s="1">
        <v>3225</v>
      </c>
      <c r="I385" s="1">
        <v>27493</v>
      </c>
      <c r="J385" s="37">
        <v>1139</v>
      </c>
    </row>
    <row r="386" spans="1:10" x14ac:dyDescent="0.3">
      <c r="A386" s="7" t="s">
        <v>2413</v>
      </c>
      <c r="B386" s="1" t="s">
        <v>3</v>
      </c>
      <c r="C386" s="1" t="s">
        <v>1</v>
      </c>
      <c r="D386" s="1" t="s">
        <v>12</v>
      </c>
      <c r="E386" s="1">
        <v>830</v>
      </c>
      <c r="F386" s="29">
        <v>10758</v>
      </c>
      <c r="G386" s="1" t="s">
        <v>6</v>
      </c>
      <c r="H386" s="1">
        <v>3898</v>
      </c>
      <c r="I386" s="1">
        <v>23904</v>
      </c>
      <c r="J386" s="37">
        <v>1645</v>
      </c>
    </row>
    <row r="387" spans="1:10" x14ac:dyDescent="0.3">
      <c r="A387" s="7" t="s">
        <v>2414</v>
      </c>
      <c r="B387" s="1" t="s">
        <v>10</v>
      </c>
      <c r="C387" s="1" t="s">
        <v>1</v>
      </c>
      <c r="D387" s="1" t="s">
        <v>38</v>
      </c>
      <c r="E387" s="1">
        <v>291</v>
      </c>
      <c r="F387" s="10">
        <v>11627</v>
      </c>
      <c r="G387" s="1" t="s">
        <v>2</v>
      </c>
      <c r="H387" s="1">
        <v>2483</v>
      </c>
      <c r="I387" s="1">
        <v>8017.0499999999993</v>
      </c>
      <c r="J387" s="37">
        <v>1101</v>
      </c>
    </row>
    <row r="388" spans="1:10" x14ac:dyDescent="0.3">
      <c r="A388" s="7" t="s">
        <v>2415</v>
      </c>
      <c r="B388" s="1" t="s">
        <v>7</v>
      </c>
      <c r="C388" s="1" t="s">
        <v>5</v>
      </c>
      <c r="D388" s="1" t="s">
        <v>12</v>
      </c>
      <c r="E388" s="1">
        <v>1140</v>
      </c>
      <c r="F388" s="29">
        <v>5248</v>
      </c>
      <c r="G388" s="1" t="s">
        <v>2</v>
      </c>
      <c r="H388" s="1">
        <v>3590</v>
      </c>
      <c r="I388" s="1">
        <v>20520</v>
      </c>
      <c r="J388" s="37">
        <v>1607</v>
      </c>
    </row>
    <row r="389" spans="1:10" x14ac:dyDescent="0.3">
      <c r="A389" s="7" t="s">
        <v>2416</v>
      </c>
      <c r="B389" s="1" t="s">
        <v>7</v>
      </c>
      <c r="C389" s="1" t="s">
        <v>1</v>
      </c>
      <c r="D389" s="1" t="s">
        <v>12</v>
      </c>
      <c r="E389" s="1">
        <v>623</v>
      </c>
      <c r="F389" s="10">
        <v>4560</v>
      </c>
      <c r="G389" s="1" t="s">
        <v>2</v>
      </c>
      <c r="H389" s="1">
        <v>4586</v>
      </c>
      <c r="I389" s="1">
        <v>1183.7</v>
      </c>
      <c r="J389" s="37">
        <v>1964</v>
      </c>
    </row>
    <row r="390" spans="1:10" x14ac:dyDescent="0.3">
      <c r="A390" s="7" t="s">
        <v>2417</v>
      </c>
      <c r="B390" s="1" t="s">
        <v>10</v>
      </c>
      <c r="C390" s="1" t="s">
        <v>1</v>
      </c>
      <c r="D390" s="1" t="s">
        <v>38</v>
      </c>
      <c r="E390" s="1">
        <v>1017</v>
      </c>
      <c r="F390" s="29">
        <v>10570</v>
      </c>
      <c r="G390" s="1" t="s">
        <v>2</v>
      </c>
      <c r="H390" s="1">
        <v>2194</v>
      </c>
      <c r="I390" s="1">
        <v>915.30000000000007</v>
      </c>
      <c r="J390" s="37">
        <v>1727</v>
      </c>
    </row>
    <row r="391" spans="1:10" x14ac:dyDescent="0.3">
      <c r="A391" s="7" t="s">
        <v>2418</v>
      </c>
      <c r="B391" s="1" t="s">
        <v>7</v>
      </c>
      <c r="C391" s="1" t="s">
        <v>1</v>
      </c>
      <c r="D391" s="1" t="s">
        <v>12</v>
      </c>
      <c r="E391" s="1">
        <v>500</v>
      </c>
      <c r="F391" s="10">
        <v>11168</v>
      </c>
      <c r="G391" s="1" t="s">
        <v>6</v>
      </c>
      <c r="H391" s="1">
        <v>3842</v>
      </c>
      <c r="I391" s="1">
        <v>18800</v>
      </c>
      <c r="J391" s="37">
        <v>1293</v>
      </c>
    </row>
    <row r="392" spans="1:10" x14ac:dyDescent="0.3">
      <c r="A392" s="7" t="s">
        <v>2419</v>
      </c>
      <c r="B392" s="1" t="s">
        <v>10</v>
      </c>
      <c r="C392" s="1" t="s">
        <v>1</v>
      </c>
      <c r="D392" s="1" t="s">
        <v>12</v>
      </c>
      <c r="E392" s="1">
        <v>985</v>
      </c>
      <c r="F392" s="29">
        <v>11430</v>
      </c>
      <c r="G392" s="1" t="s">
        <v>2</v>
      </c>
      <c r="H392" s="1">
        <v>4034</v>
      </c>
      <c r="I392" s="1">
        <v>4186.25</v>
      </c>
      <c r="J392" s="37">
        <v>1568</v>
      </c>
    </row>
    <row r="393" spans="1:10" x14ac:dyDescent="0.3">
      <c r="A393" s="7" t="s">
        <v>2420</v>
      </c>
      <c r="B393" s="1" t="s">
        <v>3</v>
      </c>
      <c r="C393" s="1" t="s">
        <v>8</v>
      </c>
      <c r="D393" s="1" t="s">
        <v>12</v>
      </c>
      <c r="E393" s="1">
        <v>804</v>
      </c>
      <c r="F393" s="10">
        <v>9792</v>
      </c>
      <c r="G393" s="1" t="s">
        <v>2</v>
      </c>
      <c r="H393" s="1">
        <v>4993</v>
      </c>
      <c r="I393" s="1">
        <v>15276</v>
      </c>
      <c r="J393" s="37">
        <v>1700</v>
      </c>
    </row>
    <row r="394" spans="1:10" x14ac:dyDescent="0.3">
      <c r="A394" s="7" t="s">
        <v>2421</v>
      </c>
      <c r="B394" s="1" t="s">
        <v>3</v>
      </c>
      <c r="C394" s="1" t="s">
        <v>1</v>
      </c>
      <c r="D394" s="1" t="s">
        <v>38</v>
      </c>
      <c r="E394" s="1">
        <v>121</v>
      </c>
      <c r="F394" s="29">
        <v>952</v>
      </c>
      <c r="G394" s="1" t="s">
        <v>2</v>
      </c>
      <c r="H394" s="1">
        <v>4251</v>
      </c>
      <c r="I394" s="1">
        <v>1197.9000000000001</v>
      </c>
      <c r="J394" s="37">
        <v>1654</v>
      </c>
    </row>
    <row r="395" spans="1:10" x14ac:dyDescent="0.3">
      <c r="A395" s="7" t="s">
        <v>2422</v>
      </c>
      <c r="B395" s="1" t="s">
        <v>10</v>
      </c>
      <c r="C395" s="1" t="s">
        <v>8</v>
      </c>
      <c r="D395" s="1" t="s">
        <v>12</v>
      </c>
      <c r="E395" s="1">
        <v>573</v>
      </c>
      <c r="F395" s="10">
        <v>1855</v>
      </c>
      <c r="G395" s="1" t="s">
        <v>2</v>
      </c>
      <c r="H395" s="1">
        <v>4697</v>
      </c>
      <c r="I395" s="1">
        <v>20456.099999999999</v>
      </c>
      <c r="J395" s="37">
        <v>1366</v>
      </c>
    </row>
    <row r="396" spans="1:10" x14ac:dyDescent="0.3">
      <c r="A396" s="7" t="s">
        <v>2423</v>
      </c>
      <c r="B396" s="1" t="s">
        <v>3</v>
      </c>
      <c r="C396" s="1" t="s">
        <v>8</v>
      </c>
      <c r="D396" s="1" t="s">
        <v>12</v>
      </c>
      <c r="E396" s="1">
        <v>1243</v>
      </c>
      <c r="F396" s="29">
        <v>5715</v>
      </c>
      <c r="G396" s="1" t="s">
        <v>2</v>
      </c>
      <c r="H396" s="1">
        <v>3437</v>
      </c>
      <c r="I396" s="1">
        <v>2113.1</v>
      </c>
      <c r="J396" s="37">
        <v>1326</v>
      </c>
    </row>
    <row r="397" spans="1:10" x14ac:dyDescent="0.3">
      <c r="A397" s="7" t="s">
        <v>2424</v>
      </c>
      <c r="B397" s="1" t="s">
        <v>3</v>
      </c>
      <c r="C397" s="1" t="s">
        <v>1</v>
      </c>
      <c r="D397" s="1" t="s">
        <v>38</v>
      </c>
      <c r="E397" s="1">
        <v>309</v>
      </c>
      <c r="F397" s="10">
        <v>16390</v>
      </c>
      <c r="G397" s="1" t="s">
        <v>2</v>
      </c>
      <c r="H397" s="1">
        <v>3899</v>
      </c>
      <c r="I397" s="1">
        <v>880.65</v>
      </c>
      <c r="J397" s="37">
        <v>1615</v>
      </c>
    </row>
    <row r="398" spans="1:10" x14ac:dyDescent="0.3">
      <c r="A398" s="7" t="s">
        <v>2425</v>
      </c>
      <c r="B398" s="1" t="s">
        <v>3</v>
      </c>
      <c r="C398" s="1" t="s">
        <v>9</v>
      </c>
      <c r="D398" s="1" t="s">
        <v>38</v>
      </c>
      <c r="E398" s="1">
        <v>405</v>
      </c>
      <c r="F398" s="29">
        <v>9051</v>
      </c>
      <c r="G398" s="1" t="s">
        <v>2</v>
      </c>
      <c r="H398" s="1">
        <v>2054</v>
      </c>
      <c r="I398" s="1">
        <v>9315</v>
      </c>
      <c r="J398" s="37">
        <v>1467</v>
      </c>
    </row>
    <row r="399" spans="1:10" x14ac:dyDescent="0.3">
      <c r="A399" s="7" t="s">
        <v>2426</v>
      </c>
      <c r="B399" s="1" t="s">
        <v>4</v>
      </c>
      <c r="C399" s="1" t="s">
        <v>8</v>
      </c>
      <c r="D399" s="1" t="s">
        <v>38</v>
      </c>
      <c r="E399" s="1">
        <v>1393</v>
      </c>
      <c r="F399" s="10">
        <v>16640</v>
      </c>
      <c r="G399" s="1" t="s">
        <v>6</v>
      </c>
      <c r="H399" s="1">
        <v>2186</v>
      </c>
      <c r="I399" s="1">
        <v>15880.2</v>
      </c>
      <c r="J399" s="37">
        <v>1813</v>
      </c>
    </row>
    <row r="400" spans="1:10" x14ac:dyDescent="0.3">
      <c r="A400" s="7" t="s">
        <v>2427</v>
      </c>
      <c r="B400" s="1" t="s">
        <v>0</v>
      </c>
      <c r="C400" s="1" t="s">
        <v>9</v>
      </c>
      <c r="D400" s="1" t="s">
        <v>38</v>
      </c>
      <c r="E400" s="1">
        <v>803</v>
      </c>
      <c r="F400" s="29">
        <v>12141</v>
      </c>
      <c r="G400" s="1" t="s">
        <v>2</v>
      </c>
      <c r="H400" s="1">
        <v>4772</v>
      </c>
      <c r="I400" s="1">
        <v>14454</v>
      </c>
      <c r="J400" s="37">
        <v>1149</v>
      </c>
    </row>
    <row r="401" spans="1:10" x14ac:dyDescent="0.3">
      <c r="A401" s="7" t="s">
        <v>2428</v>
      </c>
      <c r="B401" s="1" t="s">
        <v>7</v>
      </c>
      <c r="C401" s="1" t="s">
        <v>9</v>
      </c>
      <c r="D401" s="1" t="s">
        <v>12</v>
      </c>
      <c r="E401" s="1">
        <v>786</v>
      </c>
      <c r="F401" s="10">
        <v>16980</v>
      </c>
      <c r="G401" s="1" t="s">
        <v>2</v>
      </c>
      <c r="H401" s="1">
        <v>3931</v>
      </c>
      <c r="I401" s="1">
        <v>3340.5</v>
      </c>
      <c r="J401" s="37">
        <v>1746</v>
      </c>
    </row>
    <row r="402" spans="1:10" x14ac:dyDescent="0.3">
      <c r="A402" s="7" t="s">
        <v>2429</v>
      </c>
      <c r="B402" s="1" t="s">
        <v>4</v>
      </c>
      <c r="C402" s="1" t="s">
        <v>1</v>
      </c>
      <c r="D402" s="1" t="s">
        <v>12</v>
      </c>
      <c r="E402" s="1">
        <v>384</v>
      </c>
      <c r="F402" s="29">
        <v>5030</v>
      </c>
      <c r="G402" s="1" t="s">
        <v>2</v>
      </c>
      <c r="H402" s="1">
        <v>4004</v>
      </c>
      <c r="I402" s="1">
        <v>13497.6</v>
      </c>
      <c r="J402" s="37">
        <v>1881</v>
      </c>
    </row>
    <row r="403" spans="1:10" x14ac:dyDescent="0.3">
      <c r="A403" s="7" t="s">
        <v>2430</v>
      </c>
      <c r="B403" s="1" t="s">
        <v>3</v>
      </c>
      <c r="C403" s="1" t="s">
        <v>5</v>
      </c>
      <c r="D403" s="1" t="s">
        <v>38</v>
      </c>
      <c r="E403" s="1">
        <v>815</v>
      </c>
      <c r="F403" s="10">
        <v>1104</v>
      </c>
      <c r="G403" s="1" t="s">
        <v>2</v>
      </c>
      <c r="H403" s="1">
        <v>2837</v>
      </c>
      <c r="I403" s="1">
        <v>30970</v>
      </c>
      <c r="J403" s="37">
        <v>1013</v>
      </c>
    </row>
    <row r="404" spans="1:10" x14ac:dyDescent="0.3">
      <c r="A404" s="7" t="s">
        <v>2431</v>
      </c>
      <c r="B404" s="1" t="s">
        <v>10</v>
      </c>
      <c r="C404" s="1" t="s">
        <v>1</v>
      </c>
      <c r="D404" s="1" t="s">
        <v>12</v>
      </c>
      <c r="E404" s="1">
        <v>1799</v>
      </c>
      <c r="F404" s="29">
        <v>9297</v>
      </c>
      <c r="G404" s="1" t="s">
        <v>6</v>
      </c>
      <c r="H404" s="1">
        <v>2623</v>
      </c>
      <c r="I404" s="1">
        <v>51271.5</v>
      </c>
      <c r="J404" s="37">
        <v>1274</v>
      </c>
    </row>
    <row r="405" spans="1:10" x14ac:dyDescent="0.3">
      <c r="A405" s="7" t="s">
        <v>2432</v>
      </c>
      <c r="B405" s="1" t="s">
        <v>3</v>
      </c>
      <c r="C405" s="1" t="s">
        <v>5</v>
      </c>
      <c r="D405" s="1" t="s">
        <v>12</v>
      </c>
      <c r="E405" s="1">
        <v>862</v>
      </c>
      <c r="F405" s="10">
        <v>2205</v>
      </c>
      <c r="G405" s="1" t="s">
        <v>6</v>
      </c>
      <c r="H405" s="1">
        <v>2722</v>
      </c>
      <c r="I405" s="1">
        <v>6206.4000000000005</v>
      </c>
      <c r="J405" s="37">
        <v>1330</v>
      </c>
    </row>
    <row r="406" spans="1:10" x14ac:dyDescent="0.3">
      <c r="A406" s="7" t="s">
        <v>2433</v>
      </c>
      <c r="B406" s="1" t="s">
        <v>0</v>
      </c>
      <c r="C406" s="1" t="s">
        <v>5</v>
      </c>
      <c r="D406" s="1" t="s">
        <v>38</v>
      </c>
      <c r="E406" s="1">
        <v>1350</v>
      </c>
      <c r="F406" s="29">
        <v>14958</v>
      </c>
      <c r="G406" s="1" t="s">
        <v>6</v>
      </c>
      <c r="H406" s="1">
        <v>3599</v>
      </c>
      <c r="I406" s="1">
        <v>45900</v>
      </c>
      <c r="J406" s="37">
        <v>1649</v>
      </c>
    </row>
    <row r="407" spans="1:10" x14ac:dyDescent="0.3">
      <c r="A407" s="7" t="s">
        <v>2434</v>
      </c>
      <c r="B407" s="1" t="s">
        <v>3</v>
      </c>
      <c r="C407" s="1" t="s">
        <v>1</v>
      </c>
      <c r="D407" s="1" t="s">
        <v>38</v>
      </c>
      <c r="E407" s="1">
        <v>1047</v>
      </c>
      <c r="F407" s="10">
        <v>6272</v>
      </c>
      <c r="G407" s="1" t="s">
        <v>6</v>
      </c>
      <c r="H407" s="1">
        <v>3695</v>
      </c>
      <c r="I407" s="1">
        <v>41461.199999999997</v>
      </c>
      <c r="J407" s="37">
        <v>1161</v>
      </c>
    </row>
    <row r="408" spans="1:10" x14ac:dyDescent="0.3">
      <c r="A408" s="7" t="s">
        <v>2435</v>
      </c>
      <c r="B408" s="1" t="s">
        <v>10</v>
      </c>
      <c r="C408" s="1" t="s">
        <v>1</v>
      </c>
      <c r="D408" s="1" t="s">
        <v>38</v>
      </c>
      <c r="E408" s="1">
        <v>480</v>
      </c>
      <c r="F408" s="29">
        <v>12504</v>
      </c>
      <c r="G408" s="1" t="s">
        <v>6</v>
      </c>
      <c r="H408" s="1">
        <v>2258</v>
      </c>
      <c r="I408" s="1">
        <v>14280</v>
      </c>
      <c r="J408" s="37">
        <v>1238</v>
      </c>
    </row>
    <row r="409" spans="1:10" x14ac:dyDescent="0.3">
      <c r="A409" s="7" t="s">
        <v>2436</v>
      </c>
      <c r="B409" s="1" t="s">
        <v>0</v>
      </c>
      <c r="C409" s="1" t="s">
        <v>5</v>
      </c>
      <c r="D409" s="1" t="s">
        <v>38</v>
      </c>
      <c r="E409" s="1">
        <v>559</v>
      </c>
      <c r="F409" s="10">
        <v>3940</v>
      </c>
      <c r="G409" s="1" t="s">
        <v>6</v>
      </c>
      <c r="H409" s="1">
        <v>4311</v>
      </c>
      <c r="I409" s="1">
        <v>11683.1</v>
      </c>
      <c r="J409" s="37">
        <v>1930</v>
      </c>
    </row>
    <row r="410" spans="1:10" x14ac:dyDescent="0.3">
      <c r="A410" s="7" t="s">
        <v>2437</v>
      </c>
      <c r="B410" s="1" t="s">
        <v>3</v>
      </c>
      <c r="C410" s="1" t="s">
        <v>1</v>
      </c>
      <c r="D410" s="1" t="s">
        <v>38</v>
      </c>
      <c r="E410" s="1">
        <v>1130</v>
      </c>
      <c r="F410" s="29">
        <v>4794</v>
      </c>
      <c r="G410" s="1" t="s">
        <v>2</v>
      </c>
      <c r="H410" s="1">
        <v>2430</v>
      </c>
      <c r="I410" s="1">
        <v>49720</v>
      </c>
      <c r="J410" s="37">
        <v>1873</v>
      </c>
    </row>
    <row r="411" spans="1:10" x14ac:dyDescent="0.3">
      <c r="A411" s="7" t="s">
        <v>2438</v>
      </c>
      <c r="B411" s="1" t="s">
        <v>0</v>
      </c>
      <c r="C411" s="1" t="s">
        <v>5</v>
      </c>
      <c r="D411" s="1" t="s">
        <v>12</v>
      </c>
      <c r="E411" s="1">
        <v>128</v>
      </c>
      <c r="F411" s="10">
        <v>4980</v>
      </c>
      <c r="G411" s="1" t="s">
        <v>6</v>
      </c>
      <c r="H411" s="1">
        <v>3068</v>
      </c>
      <c r="I411" s="1">
        <v>2457.6</v>
      </c>
      <c r="J411" s="37">
        <v>1934</v>
      </c>
    </row>
    <row r="412" spans="1:10" x14ac:dyDescent="0.3">
      <c r="A412" s="7" t="s">
        <v>2439</v>
      </c>
      <c r="B412" s="1" t="s">
        <v>7</v>
      </c>
      <c r="C412" s="1" t="s">
        <v>9</v>
      </c>
      <c r="D412" s="1" t="s">
        <v>12</v>
      </c>
      <c r="E412" s="1">
        <v>1006</v>
      </c>
      <c r="F412" s="29">
        <v>3339</v>
      </c>
      <c r="G412" s="1" t="s">
        <v>6</v>
      </c>
      <c r="H412" s="1">
        <v>3060</v>
      </c>
      <c r="I412" s="1">
        <v>17102</v>
      </c>
      <c r="J412" s="37">
        <v>1677</v>
      </c>
    </row>
    <row r="413" spans="1:10" x14ac:dyDescent="0.3">
      <c r="A413" s="7" t="s">
        <v>2440</v>
      </c>
      <c r="B413" s="1" t="s">
        <v>7</v>
      </c>
      <c r="C413" s="1" t="s">
        <v>1</v>
      </c>
      <c r="D413" s="1" t="s">
        <v>38</v>
      </c>
      <c r="E413" s="1">
        <v>1156</v>
      </c>
      <c r="F413" s="10">
        <v>10920</v>
      </c>
      <c r="G413" s="1" t="s">
        <v>2</v>
      </c>
      <c r="H413" s="1">
        <v>3563</v>
      </c>
      <c r="I413" s="1">
        <v>9248</v>
      </c>
      <c r="J413" s="37">
        <v>1580</v>
      </c>
    </row>
    <row r="414" spans="1:10" x14ac:dyDescent="0.3">
      <c r="A414" s="7" t="s">
        <v>2441</v>
      </c>
      <c r="B414" s="1" t="s">
        <v>3</v>
      </c>
      <c r="C414" s="1" t="s">
        <v>9</v>
      </c>
      <c r="D414" s="1" t="s">
        <v>38</v>
      </c>
      <c r="E414" s="1">
        <v>1769</v>
      </c>
      <c r="F414" s="29">
        <v>13536</v>
      </c>
      <c r="G414" s="1" t="s">
        <v>6</v>
      </c>
      <c r="H414" s="1">
        <v>4469</v>
      </c>
      <c r="I414" s="1">
        <v>47763</v>
      </c>
      <c r="J414" s="37">
        <v>1459</v>
      </c>
    </row>
    <row r="415" spans="1:10" x14ac:dyDescent="0.3">
      <c r="A415" s="7" t="s">
        <v>2442</v>
      </c>
      <c r="B415" s="1" t="s">
        <v>0</v>
      </c>
      <c r="C415" s="1" t="s">
        <v>8</v>
      </c>
      <c r="D415" s="1" t="s">
        <v>12</v>
      </c>
      <c r="E415" s="1">
        <v>978</v>
      </c>
      <c r="F415" s="10">
        <v>9130</v>
      </c>
      <c r="G415" s="1" t="s">
        <v>2</v>
      </c>
      <c r="H415" s="1">
        <v>2744</v>
      </c>
      <c r="I415" s="1">
        <v>38239.800000000003</v>
      </c>
      <c r="J415" s="37">
        <v>1845</v>
      </c>
    </row>
    <row r="416" spans="1:10" x14ac:dyDescent="0.3">
      <c r="A416" s="7" t="s">
        <v>2443</v>
      </c>
      <c r="B416" s="1" t="s">
        <v>10</v>
      </c>
      <c r="C416" s="1" t="s">
        <v>9</v>
      </c>
      <c r="D416" s="1" t="s">
        <v>38</v>
      </c>
      <c r="E416" s="1">
        <v>178</v>
      </c>
      <c r="F416" s="29">
        <v>13851</v>
      </c>
      <c r="G416" s="1" t="s">
        <v>2</v>
      </c>
      <c r="H416" s="1">
        <v>3068</v>
      </c>
      <c r="I416" s="1">
        <v>3684.6</v>
      </c>
      <c r="J416" s="37">
        <v>1338</v>
      </c>
    </row>
    <row r="417" spans="1:10" x14ac:dyDescent="0.3">
      <c r="A417" s="7" t="s">
        <v>2444</v>
      </c>
      <c r="B417" s="1" t="s">
        <v>3</v>
      </c>
      <c r="C417" s="1" t="s">
        <v>9</v>
      </c>
      <c r="D417" s="1" t="s">
        <v>12</v>
      </c>
      <c r="E417" s="1">
        <v>1046</v>
      </c>
      <c r="F417" s="10">
        <v>19230</v>
      </c>
      <c r="G417" s="1" t="s">
        <v>6</v>
      </c>
      <c r="H417" s="1">
        <v>4012</v>
      </c>
      <c r="I417" s="1">
        <v>31798.400000000001</v>
      </c>
      <c r="J417" s="37">
        <v>1484</v>
      </c>
    </row>
    <row r="418" spans="1:10" x14ac:dyDescent="0.3">
      <c r="A418" s="7" t="s">
        <v>2445</v>
      </c>
      <c r="B418" s="1" t="s">
        <v>7</v>
      </c>
      <c r="C418" s="1" t="s">
        <v>5</v>
      </c>
      <c r="D418" s="1" t="s">
        <v>38</v>
      </c>
      <c r="E418" s="1">
        <v>558</v>
      </c>
      <c r="F418" s="29">
        <v>3490</v>
      </c>
      <c r="G418" s="1" t="s">
        <v>2</v>
      </c>
      <c r="H418" s="1">
        <v>4944</v>
      </c>
      <c r="I418" s="1">
        <v>9486</v>
      </c>
      <c r="J418" s="37">
        <v>1354</v>
      </c>
    </row>
    <row r="419" spans="1:10" x14ac:dyDescent="0.3">
      <c r="A419" s="7" t="s">
        <v>2446</v>
      </c>
      <c r="B419" s="1" t="s">
        <v>7</v>
      </c>
      <c r="C419" s="1" t="s">
        <v>9</v>
      </c>
      <c r="D419" s="1" t="s">
        <v>38</v>
      </c>
      <c r="E419" s="1">
        <v>669</v>
      </c>
      <c r="F419" s="10">
        <v>7272</v>
      </c>
      <c r="G419" s="1" t="s">
        <v>6</v>
      </c>
      <c r="H419" s="1">
        <v>3005</v>
      </c>
      <c r="I419" s="1">
        <v>9098.4</v>
      </c>
      <c r="J419" s="37">
        <v>1579</v>
      </c>
    </row>
    <row r="420" spans="1:10" x14ac:dyDescent="0.3">
      <c r="A420" s="7" t="s">
        <v>2447</v>
      </c>
      <c r="B420" s="1" t="s">
        <v>3</v>
      </c>
      <c r="C420" s="1" t="s">
        <v>1</v>
      </c>
      <c r="D420" s="1" t="s">
        <v>38</v>
      </c>
      <c r="E420" s="1">
        <v>1661</v>
      </c>
      <c r="F420" s="29">
        <v>1790</v>
      </c>
      <c r="G420" s="1" t="s">
        <v>6</v>
      </c>
      <c r="H420" s="1">
        <v>4420</v>
      </c>
      <c r="I420" s="1">
        <v>18603.2</v>
      </c>
      <c r="J420" s="37">
        <v>1571</v>
      </c>
    </row>
    <row r="421" spans="1:10" x14ac:dyDescent="0.3">
      <c r="A421" s="7" t="s">
        <v>2448</v>
      </c>
      <c r="B421" s="1" t="s">
        <v>0</v>
      </c>
      <c r="C421" s="1" t="s">
        <v>5</v>
      </c>
      <c r="D421" s="1" t="s">
        <v>38</v>
      </c>
      <c r="E421" s="1">
        <v>1605</v>
      </c>
      <c r="F421" s="10">
        <v>2940</v>
      </c>
      <c r="G421" s="1" t="s">
        <v>2</v>
      </c>
      <c r="H421" s="1">
        <v>3356</v>
      </c>
      <c r="I421" s="1">
        <v>14445</v>
      </c>
      <c r="J421" s="37">
        <v>1953</v>
      </c>
    </row>
    <row r="422" spans="1:10" x14ac:dyDescent="0.3">
      <c r="A422" s="7" t="s">
        <v>2449</v>
      </c>
      <c r="B422" s="1" t="s">
        <v>7</v>
      </c>
      <c r="C422" s="1" t="s">
        <v>8</v>
      </c>
      <c r="D422" s="1" t="s">
        <v>12</v>
      </c>
      <c r="E422" s="1">
        <v>1553</v>
      </c>
      <c r="F422" s="29">
        <v>510</v>
      </c>
      <c r="G422" s="1" t="s">
        <v>2</v>
      </c>
      <c r="H422" s="1">
        <v>2618</v>
      </c>
      <c r="I422" s="1">
        <v>62120</v>
      </c>
      <c r="J422" s="37">
        <v>1607</v>
      </c>
    </row>
    <row r="423" spans="1:10" x14ac:dyDescent="0.3">
      <c r="A423" s="7" t="s">
        <v>2450</v>
      </c>
      <c r="B423" s="1" t="s">
        <v>0</v>
      </c>
      <c r="C423" s="1" t="s">
        <v>1</v>
      </c>
      <c r="D423" s="1" t="s">
        <v>38</v>
      </c>
      <c r="E423" s="1">
        <v>837</v>
      </c>
      <c r="F423" s="10">
        <v>15912</v>
      </c>
      <c r="G423" s="1" t="s">
        <v>6</v>
      </c>
      <c r="H423" s="1">
        <v>4882</v>
      </c>
      <c r="I423" s="1">
        <v>1590.3</v>
      </c>
      <c r="J423" s="37">
        <v>1691</v>
      </c>
    </row>
    <row r="424" spans="1:10" x14ac:dyDescent="0.3">
      <c r="A424" s="7" t="s">
        <v>2451</v>
      </c>
      <c r="B424" s="1" t="s">
        <v>7</v>
      </c>
      <c r="C424" s="1" t="s">
        <v>8</v>
      </c>
      <c r="D424" s="1" t="s">
        <v>38</v>
      </c>
      <c r="E424" s="1">
        <v>1408</v>
      </c>
      <c r="F424" s="29">
        <v>1498</v>
      </c>
      <c r="G424" s="1" t="s">
        <v>2</v>
      </c>
      <c r="H424" s="1">
        <v>4469</v>
      </c>
      <c r="I424" s="1">
        <v>57024</v>
      </c>
      <c r="J424" s="37">
        <v>1607</v>
      </c>
    </row>
    <row r="425" spans="1:10" x14ac:dyDescent="0.3">
      <c r="A425" s="7" t="s">
        <v>2452</v>
      </c>
      <c r="B425" s="1" t="s">
        <v>7</v>
      </c>
      <c r="C425" s="1" t="s">
        <v>9</v>
      </c>
      <c r="D425" s="1" t="s">
        <v>38</v>
      </c>
      <c r="E425" s="1">
        <v>615</v>
      </c>
      <c r="F425" s="10">
        <v>920</v>
      </c>
      <c r="G425" s="1" t="s">
        <v>2</v>
      </c>
      <c r="H425" s="1">
        <v>4595</v>
      </c>
      <c r="I425" s="1">
        <v>12300</v>
      </c>
      <c r="J425" s="37">
        <v>1088</v>
      </c>
    </row>
    <row r="426" spans="1:10" x14ac:dyDescent="0.3">
      <c r="A426" s="7" t="s">
        <v>2453</v>
      </c>
      <c r="B426" s="1" t="s">
        <v>4</v>
      </c>
      <c r="C426" s="1" t="s">
        <v>1</v>
      </c>
      <c r="D426" s="1" t="s">
        <v>38</v>
      </c>
      <c r="E426" s="1">
        <v>1222</v>
      </c>
      <c r="F426" s="29">
        <v>4884</v>
      </c>
      <c r="G426" s="1" t="s">
        <v>6</v>
      </c>
      <c r="H426" s="1">
        <v>2187</v>
      </c>
      <c r="I426" s="1">
        <v>45275.1</v>
      </c>
      <c r="J426" s="37">
        <v>1795</v>
      </c>
    </row>
    <row r="427" spans="1:10" x14ac:dyDescent="0.3">
      <c r="A427" s="7" t="s">
        <v>2454</v>
      </c>
      <c r="B427" s="1" t="s">
        <v>7</v>
      </c>
      <c r="C427" s="1" t="s">
        <v>1</v>
      </c>
      <c r="D427" s="1" t="s">
        <v>12</v>
      </c>
      <c r="E427" s="1">
        <v>496</v>
      </c>
      <c r="F427" s="10">
        <v>9296</v>
      </c>
      <c r="G427" s="1" t="s">
        <v>6</v>
      </c>
      <c r="H427" s="1">
        <v>4862</v>
      </c>
      <c r="I427" s="1">
        <v>4017.6</v>
      </c>
      <c r="J427" s="37">
        <v>1266</v>
      </c>
    </row>
    <row r="428" spans="1:10" x14ac:dyDescent="0.3">
      <c r="A428" s="7" t="s">
        <v>2455</v>
      </c>
      <c r="B428" s="1" t="s">
        <v>10</v>
      </c>
      <c r="C428" s="1" t="s">
        <v>8</v>
      </c>
      <c r="D428" s="1" t="s">
        <v>38</v>
      </c>
      <c r="E428" s="1">
        <v>1612</v>
      </c>
      <c r="F428" s="29">
        <v>9567</v>
      </c>
      <c r="G428" s="1" t="s">
        <v>2</v>
      </c>
      <c r="H428" s="1">
        <v>3933</v>
      </c>
      <c r="I428" s="1">
        <v>33690.800000000003</v>
      </c>
      <c r="J428" s="37">
        <v>1697</v>
      </c>
    </row>
    <row r="429" spans="1:10" x14ac:dyDescent="0.3">
      <c r="A429" s="7" t="s">
        <v>2456</v>
      </c>
      <c r="B429" s="1" t="s">
        <v>3</v>
      </c>
      <c r="C429" s="1" t="s">
        <v>1</v>
      </c>
      <c r="D429" s="1" t="s">
        <v>38</v>
      </c>
      <c r="E429" s="1">
        <v>138</v>
      </c>
      <c r="F429" s="10">
        <v>15552</v>
      </c>
      <c r="G429" s="1" t="s">
        <v>6</v>
      </c>
      <c r="H429" s="1">
        <v>2502</v>
      </c>
      <c r="I429" s="1">
        <v>4747.2</v>
      </c>
      <c r="J429" s="37">
        <v>1110</v>
      </c>
    </row>
    <row r="430" spans="1:10" x14ac:dyDescent="0.3">
      <c r="A430" s="7" t="s">
        <v>2457</v>
      </c>
      <c r="B430" s="1" t="s">
        <v>3</v>
      </c>
      <c r="C430" s="1" t="s">
        <v>1</v>
      </c>
      <c r="D430" s="1" t="s">
        <v>38</v>
      </c>
      <c r="E430" s="1">
        <v>1394</v>
      </c>
      <c r="F430" s="29">
        <v>3870</v>
      </c>
      <c r="G430" s="1" t="s">
        <v>6</v>
      </c>
      <c r="H430" s="1">
        <v>4066</v>
      </c>
      <c r="I430" s="1">
        <v>64124</v>
      </c>
      <c r="J430" s="37">
        <v>1519</v>
      </c>
    </row>
    <row r="431" spans="1:10" x14ac:dyDescent="0.3">
      <c r="A431" s="7" t="s">
        <v>2458</v>
      </c>
      <c r="B431" s="1" t="s">
        <v>0</v>
      </c>
      <c r="C431" s="1" t="s">
        <v>1</v>
      </c>
      <c r="D431" s="1" t="s">
        <v>38</v>
      </c>
      <c r="E431" s="1">
        <v>986</v>
      </c>
      <c r="F431" s="10">
        <v>1280</v>
      </c>
      <c r="G431" s="1" t="s">
        <v>6</v>
      </c>
      <c r="H431" s="1">
        <v>2627</v>
      </c>
      <c r="I431" s="1">
        <v>3944</v>
      </c>
      <c r="J431" s="37">
        <v>1981</v>
      </c>
    </row>
    <row r="432" spans="1:10" x14ac:dyDescent="0.3">
      <c r="A432" s="7" t="s">
        <v>2459</v>
      </c>
      <c r="B432" s="1" t="s">
        <v>7</v>
      </c>
      <c r="C432" s="1" t="s">
        <v>9</v>
      </c>
      <c r="D432" s="1" t="s">
        <v>38</v>
      </c>
      <c r="E432" s="1">
        <v>896</v>
      </c>
      <c r="F432" s="29">
        <v>14432</v>
      </c>
      <c r="G432" s="1" t="s">
        <v>6</v>
      </c>
      <c r="H432" s="1">
        <v>2086</v>
      </c>
      <c r="I432" s="1">
        <v>20966.400000000001</v>
      </c>
      <c r="J432" s="37">
        <v>1710</v>
      </c>
    </row>
    <row r="433" spans="1:10" x14ac:dyDescent="0.3">
      <c r="A433" s="7" t="s">
        <v>2460</v>
      </c>
      <c r="B433" s="1" t="s">
        <v>10</v>
      </c>
      <c r="C433" s="1" t="s">
        <v>8</v>
      </c>
      <c r="D433" s="1" t="s">
        <v>38</v>
      </c>
      <c r="E433" s="1">
        <v>256</v>
      </c>
      <c r="F433" s="10">
        <v>7744</v>
      </c>
      <c r="G433" s="1" t="s">
        <v>6</v>
      </c>
      <c r="H433" s="1">
        <v>2152</v>
      </c>
      <c r="I433" s="1">
        <v>6310.4</v>
      </c>
      <c r="J433" s="37">
        <v>1748</v>
      </c>
    </row>
    <row r="434" spans="1:10" x14ac:dyDescent="0.3">
      <c r="A434" s="7" t="s">
        <v>2461</v>
      </c>
      <c r="B434" s="1" t="s">
        <v>0</v>
      </c>
      <c r="C434" s="1" t="s">
        <v>1</v>
      </c>
      <c r="D434" s="1" t="s">
        <v>12</v>
      </c>
      <c r="E434" s="1">
        <v>1198</v>
      </c>
      <c r="F434" s="29">
        <v>4288</v>
      </c>
      <c r="G434" s="1" t="s">
        <v>6</v>
      </c>
      <c r="H434" s="1">
        <v>4531</v>
      </c>
      <c r="I434" s="1">
        <v>48519</v>
      </c>
      <c r="J434" s="37">
        <v>1711</v>
      </c>
    </row>
    <row r="435" spans="1:10" x14ac:dyDescent="0.3">
      <c r="A435" s="7" t="s">
        <v>2462</v>
      </c>
      <c r="B435" s="1" t="s">
        <v>4</v>
      </c>
      <c r="C435" s="1" t="s">
        <v>5</v>
      </c>
      <c r="D435" s="1" t="s">
        <v>38</v>
      </c>
      <c r="E435" s="1">
        <v>983</v>
      </c>
      <c r="F435" s="10">
        <v>5420</v>
      </c>
      <c r="G435" s="1" t="s">
        <v>6</v>
      </c>
      <c r="H435" s="1">
        <v>4702</v>
      </c>
      <c r="I435" s="1">
        <v>28408.7</v>
      </c>
      <c r="J435" s="37">
        <v>1545</v>
      </c>
    </row>
    <row r="436" spans="1:10" x14ac:dyDescent="0.3">
      <c r="A436" s="7" t="s">
        <v>2463</v>
      </c>
      <c r="B436" s="1" t="s">
        <v>0</v>
      </c>
      <c r="C436" s="1" t="s">
        <v>5</v>
      </c>
      <c r="D436" s="1" t="s">
        <v>38</v>
      </c>
      <c r="E436" s="1">
        <v>1923</v>
      </c>
      <c r="F436" s="29">
        <v>13620</v>
      </c>
      <c r="G436" s="1" t="s">
        <v>2</v>
      </c>
      <c r="H436" s="1">
        <v>2861</v>
      </c>
      <c r="I436" s="1">
        <v>42017.55</v>
      </c>
      <c r="J436" s="37">
        <v>1697</v>
      </c>
    </row>
    <row r="437" spans="1:10" x14ac:dyDescent="0.3">
      <c r="A437" s="7" t="s">
        <v>2464</v>
      </c>
      <c r="B437" s="1" t="s">
        <v>0</v>
      </c>
      <c r="C437" s="1" t="s">
        <v>5</v>
      </c>
      <c r="D437" s="1" t="s">
        <v>38</v>
      </c>
      <c r="E437" s="1">
        <v>1253</v>
      </c>
      <c r="F437" s="10">
        <v>2912</v>
      </c>
      <c r="G437" s="1" t="s">
        <v>6</v>
      </c>
      <c r="H437" s="1">
        <v>4384</v>
      </c>
      <c r="I437" s="1">
        <v>44042.95</v>
      </c>
      <c r="J437" s="37">
        <v>1118</v>
      </c>
    </row>
    <row r="438" spans="1:10" x14ac:dyDescent="0.3">
      <c r="A438" s="7" t="s">
        <v>2465</v>
      </c>
      <c r="B438" s="1" t="s">
        <v>7</v>
      </c>
      <c r="C438" s="1" t="s">
        <v>5</v>
      </c>
      <c r="D438" s="1" t="s">
        <v>12</v>
      </c>
      <c r="E438" s="1">
        <v>1810</v>
      </c>
      <c r="F438" s="29">
        <v>10640</v>
      </c>
      <c r="G438" s="1" t="s">
        <v>2</v>
      </c>
      <c r="H438" s="1">
        <v>4931</v>
      </c>
      <c r="I438" s="1">
        <v>15928</v>
      </c>
      <c r="J438" s="37">
        <v>1130</v>
      </c>
    </row>
    <row r="439" spans="1:10" x14ac:dyDescent="0.3">
      <c r="A439" s="7" t="s">
        <v>2466</v>
      </c>
      <c r="B439" s="1" t="s">
        <v>4</v>
      </c>
      <c r="C439" s="1" t="s">
        <v>9</v>
      </c>
      <c r="D439" s="1" t="s">
        <v>38</v>
      </c>
      <c r="E439" s="1">
        <v>1073</v>
      </c>
      <c r="F439" s="10">
        <v>4776</v>
      </c>
      <c r="G439" s="1" t="s">
        <v>2</v>
      </c>
      <c r="H439" s="1">
        <v>3767</v>
      </c>
      <c r="I439" s="1">
        <v>5472.3</v>
      </c>
      <c r="J439" s="37">
        <v>1945</v>
      </c>
    </row>
    <row r="440" spans="1:10" x14ac:dyDescent="0.3">
      <c r="A440" s="7" t="s">
        <v>2467</v>
      </c>
      <c r="B440" s="1" t="s">
        <v>0</v>
      </c>
      <c r="C440" s="1" t="s">
        <v>1</v>
      </c>
      <c r="D440" s="1" t="s">
        <v>12</v>
      </c>
      <c r="E440" s="1">
        <v>1207</v>
      </c>
      <c r="F440" s="29">
        <v>7533</v>
      </c>
      <c r="G440" s="1" t="s">
        <v>2</v>
      </c>
      <c r="H440" s="1">
        <v>3216</v>
      </c>
      <c r="I440" s="1">
        <v>17380.8</v>
      </c>
      <c r="J440" s="37">
        <v>1429</v>
      </c>
    </row>
    <row r="441" spans="1:10" x14ac:dyDescent="0.3">
      <c r="A441" s="7" t="s">
        <v>2468</v>
      </c>
      <c r="B441" s="1" t="s">
        <v>10</v>
      </c>
      <c r="C441" s="1" t="s">
        <v>8</v>
      </c>
      <c r="D441" s="1" t="s">
        <v>12</v>
      </c>
      <c r="E441" s="1">
        <v>1145</v>
      </c>
      <c r="F441" s="10">
        <v>2124</v>
      </c>
      <c r="G441" s="1" t="s">
        <v>6</v>
      </c>
      <c r="H441" s="1">
        <v>3114</v>
      </c>
      <c r="I441" s="1">
        <v>24045</v>
      </c>
      <c r="J441" s="37">
        <v>1924</v>
      </c>
    </row>
    <row r="442" spans="1:10" x14ac:dyDescent="0.3">
      <c r="A442" s="7" t="s">
        <v>2469</v>
      </c>
      <c r="B442" s="1" t="s">
        <v>10</v>
      </c>
      <c r="C442" s="1" t="s">
        <v>1</v>
      </c>
      <c r="D442" s="1" t="s">
        <v>38</v>
      </c>
      <c r="E442" s="1">
        <v>1582</v>
      </c>
      <c r="F442" s="29">
        <v>10810</v>
      </c>
      <c r="G442" s="1" t="s">
        <v>6</v>
      </c>
      <c r="H442" s="1">
        <v>4572</v>
      </c>
      <c r="I442" s="1">
        <v>56477.4</v>
      </c>
      <c r="J442" s="37">
        <v>1767</v>
      </c>
    </row>
    <row r="443" spans="1:10" x14ac:dyDescent="0.3">
      <c r="A443" s="7" t="s">
        <v>2470</v>
      </c>
      <c r="B443" s="1" t="s">
        <v>3</v>
      </c>
      <c r="C443" s="1" t="s">
        <v>9</v>
      </c>
      <c r="D443" s="1" t="s">
        <v>12</v>
      </c>
      <c r="E443" s="1">
        <v>1662</v>
      </c>
      <c r="F443" s="10">
        <v>3696</v>
      </c>
      <c r="G443" s="1" t="s">
        <v>2</v>
      </c>
      <c r="H443" s="1">
        <v>4533</v>
      </c>
      <c r="I443" s="1">
        <v>53848.800000000003</v>
      </c>
      <c r="J443" s="37">
        <v>1914</v>
      </c>
    </row>
    <row r="444" spans="1:10" x14ac:dyDescent="0.3">
      <c r="A444" s="7" t="s">
        <v>2471</v>
      </c>
      <c r="B444" s="1" t="s">
        <v>4</v>
      </c>
      <c r="C444" s="1" t="s">
        <v>5</v>
      </c>
      <c r="D444" s="1" t="s">
        <v>12</v>
      </c>
      <c r="E444" s="1">
        <v>1830</v>
      </c>
      <c r="F444" s="29">
        <v>4235</v>
      </c>
      <c r="G444" s="1" t="s">
        <v>6</v>
      </c>
      <c r="H444" s="1">
        <v>4544</v>
      </c>
      <c r="I444" s="1">
        <v>75030</v>
      </c>
      <c r="J444" s="37">
        <v>1959</v>
      </c>
    </row>
    <row r="445" spans="1:10" x14ac:dyDescent="0.3">
      <c r="A445" s="7" t="s">
        <v>2472</v>
      </c>
      <c r="B445" s="1" t="s">
        <v>4</v>
      </c>
      <c r="C445" s="1" t="s">
        <v>9</v>
      </c>
      <c r="D445" s="1" t="s">
        <v>38</v>
      </c>
      <c r="E445" s="1">
        <v>948</v>
      </c>
      <c r="F445" s="10">
        <v>10540</v>
      </c>
      <c r="G445" s="1" t="s">
        <v>2</v>
      </c>
      <c r="H445" s="1">
        <v>4153</v>
      </c>
      <c r="I445" s="1">
        <v>36024</v>
      </c>
      <c r="J445" s="37">
        <v>1745</v>
      </c>
    </row>
    <row r="446" spans="1:10" x14ac:dyDescent="0.3">
      <c r="A446" s="7" t="s">
        <v>2473</v>
      </c>
      <c r="B446" s="1" t="s">
        <v>3</v>
      </c>
      <c r="C446" s="1" t="s">
        <v>1</v>
      </c>
      <c r="D446" s="1" t="s">
        <v>38</v>
      </c>
      <c r="E446" s="1">
        <v>1505</v>
      </c>
      <c r="F446" s="29">
        <v>19540</v>
      </c>
      <c r="G446" s="1" t="s">
        <v>6</v>
      </c>
      <c r="H446" s="1">
        <v>4676</v>
      </c>
      <c r="I446" s="1">
        <v>46053</v>
      </c>
      <c r="J446" s="37">
        <v>1286</v>
      </c>
    </row>
    <row r="447" spans="1:10" x14ac:dyDescent="0.3">
      <c r="A447" s="7" t="s">
        <v>2474</v>
      </c>
      <c r="B447" s="1" t="s">
        <v>0</v>
      </c>
      <c r="C447" s="1" t="s">
        <v>8</v>
      </c>
      <c r="D447" s="1" t="s">
        <v>38</v>
      </c>
      <c r="E447" s="1">
        <v>847</v>
      </c>
      <c r="F447" s="10">
        <v>2320</v>
      </c>
      <c r="G447" s="1" t="s">
        <v>6</v>
      </c>
      <c r="H447" s="1">
        <v>4757</v>
      </c>
      <c r="I447" s="1">
        <v>14399</v>
      </c>
      <c r="J447" s="37">
        <v>1215</v>
      </c>
    </row>
    <row r="448" spans="1:10" x14ac:dyDescent="0.3">
      <c r="A448" s="7" t="s">
        <v>2475</v>
      </c>
      <c r="B448" s="1" t="s">
        <v>4</v>
      </c>
      <c r="C448" s="1" t="s">
        <v>9</v>
      </c>
      <c r="D448" s="1" t="s">
        <v>38</v>
      </c>
      <c r="E448" s="1">
        <v>1563</v>
      </c>
      <c r="F448" s="29">
        <v>12090</v>
      </c>
      <c r="G448" s="1" t="s">
        <v>2</v>
      </c>
      <c r="H448" s="1">
        <v>4721</v>
      </c>
      <c r="I448" s="1">
        <v>49156.35</v>
      </c>
      <c r="J448" s="37">
        <v>1668</v>
      </c>
    </row>
    <row r="449" spans="1:10" x14ac:dyDescent="0.3">
      <c r="A449" s="7" t="s">
        <v>2476</v>
      </c>
      <c r="B449" s="1" t="s">
        <v>10</v>
      </c>
      <c r="C449" s="1" t="s">
        <v>8</v>
      </c>
      <c r="D449" s="1" t="s">
        <v>12</v>
      </c>
      <c r="E449" s="1">
        <v>1727</v>
      </c>
      <c r="F449" s="10">
        <v>6034</v>
      </c>
      <c r="G449" s="1" t="s">
        <v>2</v>
      </c>
      <c r="H449" s="1">
        <v>3097</v>
      </c>
      <c r="I449" s="1">
        <v>34540</v>
      </c>
      <c r="J449" s="37">
        <v>1930</v>
      </c>
    </row>
    <row r="450" spans="1:10" x14ac:dyDescent="0.3">
      <c r="A450" s="7" t="s">
        <v>2477</v>
      </c>
      <c r="B450" s="1" t="s">
        <v>10</v>
      </c>
      <c r="C450" s="1" t="s">
        <v>9</v>
      </c>
      <c r="D450" s="1" t="s">
        <v>38</v>
      </c>
      <c r="E450" s="1">
        <v>1088</v>
      </c>
      <c r="F450" s="29">
        <v>9492</v>
      </c>
      <c r="G450" s="1" t="s">
        <v>2</v>
      </c>
      <c r="H450" s="1">
        <v>3537</v>
      </c>
      <c r="I450" s="1">
        <v>41344</v>
      </c>
      <c r="J450" s="37">
        <v>1453</v>
      </c>
    </row>
    <row r="451" spans="1:10" x14ac:dyDescent="0.3">
      <c r="A451" s="7" t="s">
        <v>2478</v>
      </c>
      <c r="B451" s="1" t="s">
        <v>7</v>
      </c>
      <c r="C451" s="1" t="s">
        <v>8</v>
      </c>
      <c r="D451" s="1" t="s">
        <v>38</v>
      </c>
      <c r="E451" s="1">
        <v>120</v>
      </c>
      <c r="F451" s="10">
        <v>12024</v>
      </c>
      <c r="G451" s="1" t="s">
        <v>6</v>
      </c>
      <c r="H451" s="1">
        <v>4775</v>
      </c>
      <c r="I451" s="1">
        <v>1224</v>
      </c>
      <c r="J451" s="37">
        <v>1130</v>
      </c>
    </row>
    <row r="452" spans="1:10" x14ac:dyDescent="0.3">
      <c r="A452" s="7" t="s">
        <v>2479</v>
      </c>
      <c r="B452" s="1" t="s">
        <v>4</v>
      </c>
      <c r="C452" s="1" t="s">
        <v>8</v>
      </c>
      <c r="D452" s="1" t="s">
        <v>12</v>
      </c>
      <c r="E452" s="1">
        <v>402</v>
      </c>
      <c r="F452" s="29">
        <v>5916</v>
      </c>
      <c r="G452" s="1" t="s">
        <v>2</v>
      </c>
      <c r="H452" s="1">
        <v>3324</v>
      </c>
      <c r="I452" s="1">
        <v>8783.6999999999989</v>
      </c>
      <c r="J452" s="37">
        <v>1784</v>
      </c>
    </row>
    <row r="453" spans="1:10" x14ac:dyDescent="0.3">
      <c r="A453" s="7" t="s">
        <v>2480</v>
      </c>
      <c r="B453" s="1" t="s">
        <v>0</v>
      </c>
      <c r="C453" s="1" t="s">
        <v>5</v>
      </c>
      <c r="D453" s="1" t="s">
        <v>12</v>
      </c>
      <c r="E453" s="1">
        <v>968</v>
      </c>
      <c r="F453" s="10">
        <v>11640</v>
      </c>
      <c r="G453" s="1" t="s">
        <v>6</v>
      </c>
      <c r="H453" s="1">
        <v>2754</v>
      </c>
      <c r="I453" s="1">
        <v>34557.599999999999</v>
      </c>
      <c r="J453" s="37">
        <v>1099</v>
      </c>
    </row>
    <row r="454" spans="1:10" x14ac:dyDescent="0.3">
      <c r="A454" s="7" t="s">
        <v>2481</v>
      </c>
      <c r="B454" s="1" t="s">
        <v>3</v>
      </c>
      <c r="C454" s="1" t="s">
        <v>8</v>
      </c>
      <c r="D454" s="1" t="s">
        <v>12</v>
      </c>
      <c r="E454" s="1">
        <v>183</v>
      </c>
      <c r="F454" s="29">
        <v>3664</v>
      </c>
      <c r="G454" s="1" t="s">
        <v>6</v>
      </c>
      <c r="H454" s="1">
        <v>2299</v>
      </c>
      <c r="I454" s="1">
        <v>3220.8</v>
      </c>
      <c r="J454" s="37">
        <v>1712</v>
      </c>
    </row>
    <row r="455" spans="1:10" x14ac:dyDescent="0.3">
      <c r="A455" s="7" t="s">
        <v>2482</v>
      </c>
      <c r="B455" s="1" t="s">
        <v>3</v>
      </c>
      <c r="C455" s="1" t="s">
        <v>5</v>
      </c>
      <c r="D455" s="1" t="s">
        <v>12</v>
      </c>
      <c r="E455" s="1">
        <v>1897</v>
      </c>
      <c r="F455" s="10">
        <v>6021</v>
      </c>
      <c r="G455" s="1" t="s">
        <v>6</v>
      </c>
      <c r="H455" s="1">
        <v>3154</v>
      </c>
      <c r="I455" s="1">
        <v>33861.449999999997</v>
      </c>
      <c r="J455" s="37">
        <v>1135</v>
      </c>
    </row>
    <row r="456" spans="1:10" x14ac:dyDescent="0.3">
      <c r="A456" s="7" t="s">
        <v>2483</v>
      </c>
      <c r="B456" s="1" t="s">
        <v>0</v>
      </c>
      <c r="C456" s="1" t="s">
        <v>1</v>
      </c>
      <c r="D456" s="1" t="s">
        <v>38</v>
      </c>
      <c r="E456" s="1">
        <v>1782</v>
      </c>
      <c r="F456" s="29">
        <v>8154</v>
      </c>
      <c r="G456" s="1" t="s">
        <v>2</v>
      </c>
      <c r="H456" s="1">
        <v>2397</v>
      </c>
      <c r="I456" s="1">
        <v>43302.6</v>
      </c>
      <c r="J456" s="37">
        <v>1952</v>
      </c>
    </row>
    <row r="457" spans="1:10" x14ac:dyDescent="0.3">
      <c r="A457" s="7" t="s">
        <v>2484</v>
      </c>
      <c r="B457" s="1" t="s">
        <v>7</v>
      </c>
      <c r="C457" s="1" t="s">
        <v>1</v>
      </c>
      <c r="D457" s="1" t="s">
        <v>12</v>
      </c>
      <c r="E457" s="1">
        <v>1576</v>
      </c>
      <c r="F457" s="10">
        <v>7020</v>
      </c>
      <c r="G457" s="1" t="s">
        <v>2</v>
      </c>
      <c r="H457" s="1">
        <v>3804</v>
      </c>
      <c r="I457" s="1">
        <v>39084.800000000003</v>
      </c>
      <c r="J457" s="37">
        <v>1608</v>
      </c>
    </row>
    <row r="458" spans="1:10" x14ac:dyDescent="0.3">
      <c r="A458" s="7" t="s">
        <v>2485</v>
      </c>
      <c r="B458" s="1" t="s">
        <v>3</v>
      </c>
      <c r="C458" s="1" t="s">
        <v>5</v>
      </c>
      <c r="D458" s="1" t="s">
        <v>38</v>
      </c>
      <c r="E458" s="1">
        <v>1510</v>
      </c>
      <c r="F458" s="29">
        <v>2900</v>
      </c>
      <c r="G458" s="1" t="s">
        <v>2</v>
      </c>
      <c r="H458" s="1">
        <v>3010</v>
      </c>
      <c r="I458" s="1">
        <v>8607</v>
      </c>
      <c r="J458" s="37">
        <v>1303</v>
      </c>
    </row>
    <row r="459" spans="1:10" x14ac:dyDescent="0.3">
      <c r="A459" s="7" t="s">
        <v>2486</v>
      </c>
      <c r="B459" s="1" t="s">
        <v>4</v>
      </c>
      <c r="C459" s="1" t="s">
        <v>5</v>
      </c>
      <c r="D459" s="1" t="s">
        <v>38</v>
      </c>
      <c r="E459" s="1">
        <v>1630</v>
      </c>
      <c r="F459" s="10">
        <v>2500</v>
      </c>
      <c r="G459" s="1" t="s">
        <v>6</v>
      </c>
      <c r="H459" s="1">
        <v>3353</v>
      </c>
      <c r="I459" s="1">
        <v>39609</v>
      </c>
      <c r="J459" s="37">
        <v>1745</v>
      </c>
    </row>
    <row r="460" spans="1:10" x14ac:dyDescent="0.3">
      <c r="A460" s="7" t="s">
        <v>2487</v>
      </c>
      <c r="B460" s="1" t="s">
        <v>7</v>
      </c>
      <c r="C460" s="1" t="s">
        <v>9</v>
      </c>
      <c r="D460" s="1" t="s">
        <v>38</v>
      </c>
      <c r="E460" s="1">
        <v>1380</v>
      </c>
      <c r="F460" s="29">
        <v>6482</v>
      </c>
      <c r="G460" s="1" t="s">
        <v>6</v>
      </c>
      <c r="H460" s="1">
        <v>4585</v>
      </c>
      <c r="I460" s="1">
        <v>46920</v>
      </c>
      <c r="J460" s="37">
        <v>1544</v>
      </c>
    </row>
    <row r="461" spans="1:10" x14ac:dyDescent="0.3">
      <c r="A461" s="7" t="s">
        <v>2488</v>
      </c>
      <c r="B461" s="1" t="s">
        <v>4</v>
      </c>
      <c r="C461" s="1" t="s">
        <v>9</v>
      </c>
      <c r="D461" s="1" t="s">
        <v>38</v>
      </c>
      <c r="E461" s="1">
        <v>669</v>
      </c>
      <c r="F461" s="10">
        <v>3188</v>
      </c>
      <c r="G461" s="1" t="s">
        <v>2</v>
      </c>
      <c r="H461" s="1">
        <v>2067</v>
      </c>
      <c r="I461" s="1">
        <v>18196.8</v>
      </c>
      <c r="J461" s="37">
        <v>1559</v>
      </c>
    </row>
    <row r="462" spans="1:10" x14ac:dyDescent="0.3">
      <c r="A462" s="7" t="s">
        <v>2489</v>
      </c>
      <c r="B462" s="1" t="s">
        <v>10</v>
      </c>
      <c r="C462" s="1" t="s">
        <v>9</v>
      </c>
      <c r="D462" s="1" t="s">
        <v>12</v>
      </c>
      <c r="E462" s="1">
        <v>1033</v>
      </c>
      <c r="F462" s="29">
        <v>10290</v>
      </c>
      <c r="G462" s="1" t="s">
        <v>6</v>
      </c>
      <c r="H462" s="1">
        <v>4574</v>
      </c>
      <c r="I462" s="1">
        <v>11776.2</v>
      </c>
      <c r="J462" s="37">
        <v>1355</v>
      </c>
    </row>
    <row r="463" spans="1:10" x14ac:dyDescent="0.3">
      <c r="A463" s="7" t="s">
        <v>2490</v>
      </c>
      <c r="B463" s="1" t="s">
        <v>7</v>
      </c>
      <c r="C463" s="1" t="s">
        <v>1</v>
      </c>
      <c r="D463" s="1" t="s">
        <v>12</v>
      </c>
      <c r="E463" s="1">
        <v>1650</v>
      </c>
      <c r="F463" s="10">
        <v>7266</v>
      </c>
      <c r="G463" s="1" t="s">
        <v>6</v>
      </c>
      <c r="H463" s="1">
        <v>2362</v>
      </c>
      <c r="I463" s="1">
        <v>66825</v>
      </c>
      <c r="J463" s="37">
        <v>1138</v>
      </c>
    </row>
    <row r="464" spans="1:10" x14ac:dyDescent="0.3">
      <c r="A464" s="7" t="s">
        <v>2491</v>
      </c>
      <c r="B464" s="1" t="s">
        <v>3</v>
      </c>
      <c r="C464" s="1" t="s">
        <v>9</v>
      </c>
      <c r="D464" s="1" t="s">
        <v>12</v>
      </c>
      <c r="E464" s="1">
        <v>1285</v>
      </c>
      <c r="F464" s="29">
        <v>3348</v>
      </c>
      <c r="G464" s="1" t="s">
        <v>2</v>
      </c>
      <c r="H464" s="1">
        <v>3106</v>
      </c>
      <c r="I464" s="1">
        <v>8545.25</v>
      </c>
      <c r="J464" s="37">
        <v>1490</v>
      </c>
    </row>
    <row r="465" spans="1:10" x14ac:dyDescent="0.3">
      <c r="A465" s="7" t="s">
        <v>2492</v>
      </c>
      <c r="B465" s="1" t="s">
        <v>7</v>
      </c>
      <c r="C465" s="1" t="s">
        <v>8</v>
      </c>
      <c r="D465" s="1" t="s">
        <v>38</v>
      </c>
      <c r="E465" s="1">
        <v>1286</v>
      </c>
      <c r="F465" s="10">
        <v>3738</v>
      </c>
      <c r="G465" s="1" t="s">
        <v>2</v>
      </c>
      <c r="H465" s="1">
        <v>3905</v>
      </c>
      <c r="I465" s="1">
        <v>10931</v>
      </c>
      <c r="J465" s="37">
        <v>1388</v>
      </c>
    </row>
    <row r="466" spans="1:10" x14ac:dyDescent="0.3">
      <c r="A466" s="7" t="s">
        <v>2493</v>
      </c>
      <c r="B466" s="1" t="s">
        <v>7</v>
      </c>
      <c r="C466" s="1" t="s">
        <v>8</v>
      </c>
      <c r="D466" s="1" t="s">
        <v>38</v>
      </c>
      <c r="E466" s="1">
        <v>1955</v>
      </c>
      <c r="F466" s="29">
        <v>6881</v>
      </c>
      <c r="G466" s="1" t="s">
        <v>2</v>
      </c>
      <c r="H466" s="1">
        <v>3878</v>
      </c>
      <c r="I466" s="1">
        <v>83576.25</v>
      </c>
      <c r="J466" s="37">
        <v>1070</v>
      </c>
    </row>
    <row r="467" spans="1:10" x14ac:dyDescent="0.3">
      <c r="A467" s="7" t="s">
        <v>2494</v>
      </c>
      <c r="B467" s="1" t="s">
        <v>7</v>
      </c>
      <c r="C467" s="1" t="s">
        <v>9</v>
      </c>
      <c r="D467" s="1" t="s">
        <v>38</v>
      </c>
      <c r="E467" s="1">
        <v>1108</v>
      </c>
      <c r="F467" s="10">
        <v>13280</v>
      </c>
      <c r="G467" s="1" t="s">
        <v>6</v>
      </c>
      <c r="H467" s="1">
        <v>2248</v>
      </c>
      <c r="I467" s="1">
        <v>18836</v>
      </c>
      <c r="J467" s="37">
        <v>1090</v>
      </c>
    </row>
    <row r="468" spans="1:10" x14ac:dyDescent="0.3">
      <c r="A468" s="7" t="s">
        <v>2495</v>
      </c>
      <c r="B468" s="1" t="s">
        <v>7</v>
      </c>
      <c r="C468" s="1" t="s">
        <v>8</v>
      </c>
      <c r="D468" s="1" t="s">
        <v>12</v>
      </c>
      <c r="E468" s="1">
        <v>892</v>
      </c>
      <c r="F468" s="29">
        <v>16810</v>
      </c>
      <c r="G468" s="1" t="s">
        <v>6</v>
      </c>
      <c r="H468" s="1">
        <v>2889</v>
      </c>
      <c r="I468" s="1">
        <v>20872.8</v>
      </c>
      <c r="J468" s="37">
        <v>1469</v>
      </c>
    </row>
    <row r="469" spans="1:10" x14ac:dyDescent="0.3">
      <c r="A469" s="7" t="s">
        <v>2496</v>
      </c>
      <c r="B469" s="1" t="s">
        <v>4</v>
      </c>
      <c r="C469" s="1" t="s">
        <v>1</v>
      </c>
      <c r="D469" s="1" t="s">
        <v>38</v>
      </c>
      <c r="E469" s="1">
        <v>891</v>
      </c>
      <c r="F469" s="10">
        <v>19870</v>
      </c>
      <c r="G469" s="1" t="s">
        <v>6</v>
      </c>
      <c r="H469" s="1">
        <v>2944</v>
      </c>
      <c r="I469" s="1">
        <v>17775.45</v>
      </c>
      <c r="J469" s="37">
        <v>1324</v>
      </c>
    </row>
    <row r="470" spans="1:10" x14ac:dyDescent="0.3">
      <c r="A470" s="7" t="s">
        <v>2497</v>
      </c>
      <c r="B470" s="1" t="s">
        <v>10</v>
      </c>
      <c r="C470" s="1" t="s">
        <v>8</v>
      </c>
      <c r="D470" s="1" t="s">
        <v>12</v>
      </c>
      <c r="E470" s="1">
        <v>1647</v>
      </c>
      <c r="F470" s="29">
        <v>2205</v>
      </c>
      <c r="G470" s="1" t="s">
        <v>6</v>
      </c>
      <c r="H470" s="1">
        <v>3498</v>
      </c>
      <c r="I470" s="1">
        <v>39198.6</v>
      </c>
      <c r="J470" s="37">
        <v>1075</v>
      </c>
    </row>
    <row r="471" spans="1:10" x14ac:dyDescent="0.3">
      <c r="A471" s="7" t="s">
        <v>2498</v>
      </c>
      <c r="B471" s="1" t="s">
        <v>0</v>
      </c>
      <c r="C471" s="1" t="s">
        <v>1</v>
      </c>
      <c r="D471" s="1" t="s">
        <v>12</v>
      </c>
      <c r="E471" s="1">
        <v>1909</v>
      </c>
      <c r="F471" s="10">
        <v>5472</v>
      </c>
      <c r="G471" s="1" t="s">
        <v>6</v>
      </c>
      <c r="H471" s="1">
        <v>2296</v>
      </c>
      <c r="I471" s="1">
        <v>74641.899999999994</v>
      </c>
      <c r="J471" s="37">
        <v>1564</v>
      </c>
    </row>
    <row r="472" spans="1:10" x14ac:dyDescent="0.3">
      <c r="A472" s="7" t="s">
        <v>2499</v>
      </c>
      <c r="B472" s="1" t="s">
        <v>7</v>
      </c>
      <c r="C472" s="1" t="s">
        <v>5</v>
      </c>
      <c r="D472" s="1" t="s">
        <v>12</v>
      </c>
      <c r="E472" s="1">
        <v>1394</v>
      </c>
      <c r="F472" s="29">
        <v>4617</v>
      </c>
      <c r="G472" s="1" t="s">
        <v>2</v>
      </c>
      <c r="H472" s="1">
        <v>2509</v>
      </c>
      <c r="I472" s="1">
        <v>2648.6</v>
      </c>
      <c r="J472" s="37">
        <v>1825</v>
      </c>
    </row>
    <row r="473" spans="1:10" x14ac:dyDescent="0.3">
      <c r="A473" s="7" t="s">
        <v>2500</v>
      </c>
      <c r="B473" s="1" t="s">
        <v>3</v>
      </c>
      <c r="C473" s="1" t="s">
        <v>5</v>
      </c>
      <c r="D473" s="1" t="s">
        <v>38</v>
      </c>
      <c r="E473" s="1">
        <v>591</v>
      </c>
      <c r="F473" s="10">
        <v>7758</v>
      </c>
      <c r="G473" s="1" t="s">
        <v>6</v>
      </c>
      <c r="H473" s="1">
        <v>4329</v>
      </c>
      <c r="I473" s="1">
        <v>21601.05</v>
      </c>
      <c r="J473" s="37">
        <v>1566</v>
      </c>
    </row>
    <row r="474" spans="1:10" x14ac:dyDescent="0.3">
      <c r="A474" s="7" t="s">
        <v>2501</v>
      </c>
      <c r="B474" s="1" t="s">
        <v>7</v>
      </c>
      <c r="C474" s="1" t="s">
        <v>5</v>
      </c>
      <c r="D474" s="1" t="s">
        <v>12</v>
      </c>
      <c r="E474" s="1">
        <v>307</v>
      </c>
      <c r="F474" s="29">
        <v>8070</v>
      </c>
      <c r="G474" s="1" t="s">
        <v>6</v>
      </c>
      <c r="H474" s="1">
        <v>2581</v>
      </c>
      <c r="I474" s="1">
        <v>245.6</v>
      </c>
      <c r="J474" s="37">
        <v>1367</v>
      </c>
    </row>
    <row r="475" spans="1:10" x14ac:dyDescent="0.3">
      <c r="A475" s="7" t="s">
        <v>2502</v>
      </c>
      <c r="B475" s="1" t="s">
        <v>3</v>
      </c>
      <c r="C475" s="1" t="s">
        <v>5</v>
      </c>
      <c r="D475" s="1" t="s">
        <v>38</v>
      </c>
      <c r="E475" s="1">
        <v>1662</v>
      </c>
      <c r="F475" s="10">
        <v>12546</v>
      </c>
      <c r="G475" s="1" t="s">
        <v>6</v>
      </c>
      <c r="H475" s="1">
        <v>2324</v>
      </c>
      <c r="I475" s="1">
        <v>47865.600000000013</v>
      </c>
      <c r="J475" s="37">
        <v>1730</v>
      </c>
    </row>
    <row r="476" spans="1:10" x14ac:dyDescent="0.3">
      <c r="A476" s="7" t="s">
        <v>2503</v>
      </c>
      <c r="B476" s="1" t="s">
        <v>4</v>
      </c>
      <c r="C476" s="1" t="s">
        <v>8</v>
      </c>
      <c r="D476" s="1" t="s">
        <v>12</v>
      </c>
      <c r="E476" s="1">
        <v>1707</v>
      </c>
      <c r="F476" s="29">
        <v>15424</v>
      </c>
      <c r="G476" s="1" t="s">
        <v>2</v>
      </c>
      <c r="H476" s="1">
        <v>3563</v>
      </c>
      <c r="I476" s="1">
        <v>35505.599999999999</v>
      </c>
      <c r="J476" s="37">
        <v>1799</v>
      </c>
    </row>
    <row r="477" spans="1:10" x14ac:dyDescent="0.3">
      <c r="A477" s="7" t="s">
        <v>2504</v>
      </c>
      <c r="B477" s="1" t="s">
        <v>3</v>
      </c>
      <c r="C477" s="1" t="s">
        <v>9</v>
      </c>
      <c r="D477" s="1" t="s">
        <v>12</v>
      </c>
      <c r="E477" s="1">
        <v>1183</v>
      </c>
      <c r="F477" s="10">
        <v>1314</v>
      </c>
      <c r="G477" s="1" t="s">
        <v>2</v>
      </c>
      <c r="H477" s="1">
        <v>3452</v>
      </c>
      <c r="I477" s="1">
        <v>34307</v>
      </c>
      <c r="J477" s="37">
        <v>1473</v>
      </c>
    </row>
    <row r="478" spans="1:10" x14ac:dyDescent="0.3">
      <c r="A478" s="7" t="s">
        <v>2505</v>
      </c>
      <c r="B478" s="1" t="s">
        <v>0</v>
      </c>
      <c r="C478" s="1" t="s">
        <v>8</v>
      </c>
      <c r="D478" s="1" t="s">
        <v>38</v>
      </c>
      <c r="E478" s="1">
        <v>529</v>
      </c>
      <c r="F478" s="29">
        <v>9342</v>
      </c>
      <c r="G478" s="1" t="s">
        <v>2</v>
      </c>
      <c r="H478" s="1">
        <v>4075</v>
      </c>
      <c r="I478" s="1">
        <v>10553.55</v>
      </c>
      <c r="J478" s="37">
        <v>1956</v>
      </c>
    </row>
    <row r="479" spans="1:10" x14ac:dyDescent="0.3">
      <c r="A479" s="7" t="s">
        <v>2506</v>
      </c>
      <c r="B479" s="1" t="s">
        <v>10</v>
      </c>
      <c r="C479" s="1" t="s">
        <v>1</v>
      </c>
      <c r="D479" s="1" t="s">
        <v>12</v>
      </c>
      <c r="E479" s="1">
        <v>1084</v>
      </c>
      <c r="F479" s="10">
        <v>11690</v>
      </c>
      <c r="G479" s="1" t="s">
        <v>6</v>
      </c>
      <c r="H479" s="1">
        <v>2655</v>
      </c>
      <c r="I479" s="1">
        <v>11924</v>
      </c>
      <c r="J479" s="37">
        <v>1563</v>
      </c>
    </row>
    <row r="480" spans="1:10" x14ac:dyDescent="0.3">
      <c r="A480" s="7" t="s">
        <v>2507</v>
      </c>
      <c r="B480" s="1" t="s">
        <v>3</v>
      </c>
      <c r="C480" s="1" t="s">
        <v>8</v>
      </c>
      <c r="D480" s="1" t="s">
        <v>38</v>
      </c>
      <c r="E480" s="1">
        <v>1780</v>
      </c>
      <c r="F480" s="29">
        <v>4137</v>
      </c>
      <c r="G480" s="1" t="s">
        <v>2</v>
      </c>
      <c r="H480" s="1">
        <v>2600</v>
      </c>
      <c r="I480" s="1">
        <v>60520</v>
      </c>
      <c r="J480" s="37">
        <v>1040</v>
      </c>
    </row>
    <row r="481" spans="1:10" x14ac:dyDescent="0.3">
      <c r="A481" s="7" t="s">
        <v>2508</v>
      </c>
      <c r="B481" s="1" t="s">
        <v>3</v>
      </c>
      <c r="C481" s="1" t="s">
        <v>8</v>
      </c>
      <c r="D481" s="1" t="s">
        <v>38</v>
      </c>
      <c r="E481" s="1">
        <v>1728</v>
      </c>
      <c r="F481" s="10">
        <v>1722</v>
      </c>
      <c r="G481" s="1" t="s">
        <v>2</v>
      </c>
      <c r="H481" s="1">
        <v>3375</v>
      </c>
      <c r="I481" s="1">
        <v>19008</v>
      </c>
      <c r="J481" s="37">
        <v>1550</v>
      </c>
    </row>
    <row r="482" spans="1:10" x14ac:dyDescent="0.3">
      <c r="A482" s="7" t="s">
        <v>2509</v>
      </c>
      <c r="B482" s="1" t="s">
        <v>10</v>
      </c>
      <c r="C482" s="1" t="s">
        <v>1</v>
      </c>
      <c r="D482" s="1" t="s">
        <v>12</v>
      </c>
      <c r="E482" s="1">
        <v>1432</v>
      </c>
      <c r="F482" s="29">
        <v>17091</v>
      </c>
      <c r="G482" s="1" t="s">
        <v>2</v>
      </c>
      <c r="H482" s="1">
        <v>4801</v>
      </c>
      <c r="I482" s="1">
        <v>43819.199999999997</v>
      </c>
      <c r="J482" s="37">
        <v>1269</v>
      </c>
    </row>
    <row r="483" spans="1:10" x14ac:dyDescent="0.3">
      <c r="A483" s="7" t="s">
        <v>2510</v>
      </c>
      <c r="B483" s="1" t="s">
        <v>0</v>
      </c>
      <c r="C483" s="1" t="s">
        <v>5</v>
      </c>
      <c r="D483" s="1" t="s">
        <v>12</v>
      </c>
      <c r="E483" s="1">
        <v>619</v>
      </c>
      <c r="F483" s="10">
        <v>6468</v>
      </c>
      <c r="G483" s="1" t="s">
        <v>6</v>
      </c>
      <c r="H483" s="1">
        <v>4190</v>
      </c>
      <c r="I483" s="1">
        <v>25781.35</v>
      </c>
      <c r="J483" s="37">
        <v>1450</v>
      </c>
    </row>
    <row r="484" spans="1:10" x14ac:dyDescent="0.3">
      <c r="A484" s="7" t="s">
        <v>2511</v>
      </c>
      <c r="B484" s="1" t="s">
        <v>7</v>
      </c>
      <c r="C484" s="1" t="s">
        <v>5</v>
      </c>
      <c r="D484" s="1" t="s">
        <v>12</v>
      </c>
      <c r="E484" s="1">
        <v>690</v>
      </c>
      <c r="F484" s="29">
        <v>6475</v>
      </c>
      <c r="G484" s="1" t="s">
        <v>2</v>
      </c>
      <c r="H484" s="1">
        <v>4947</v>
      </c>
      <c r="I484" s="1">
        <v>24219</v>
      </c>
      <c r="J484" s="37">
        <v>1311</v>
      </c>
    </row>
    <row r="485" spans="1:10" x14ac:dyDescent="0.3">
      <c r="A485" s="7" t="s">
        <v>2512</v>
      </c>
      <c r="B485" s="1" t="s">
        <v>3</v>
      </c>
      <c r="C485" s="1" t="s">
        <v>5</v>
      </c>
      <c r="D485" s="1" t="s">
        <v>38</v>
      </c>
      <c r="E485" s="1">
        <v>1150</v>
      </c>
      <c r="F485" s="10">
        <v>5868</v>
      </c>
      <c r="G485" s="1" t="s">
        <v>6</v>
      </c>
      <c r="H485" s="1">
        <v>4877</v>
      </c>
      <c r="I485" s="1">
        <v>36800</v>
      </c>
      <c r="J485" s="37">
        <v>1663</v>
      </c>
    </row>
    <row r="486" spans="1:10" x14ac:dyDescent="0.3">
      <c r="A486" s="7" t="s">
        <v>2513</v>
      </c>
      <c r="B486" s="1" t="s">
        <v>10</v>
      </c>
      <c r="C486" s="1" t="s">
        <v>9</v>
      </c>
      <c r="D486" s="1" t="s">
        <v>12</v>
      </c>
      <c r="E486" s="1">
        <v>1809</v>
      </c>
      <c r="F486" s="29">
        <v>3972</v>
      </c>
      <c r="G486" s="1" t="s">
        <v>6</v>
      </c>
      <c r="H486" s="1">
        <v>3514</v>
      </c>
      <c r="I486" s="1">
        <v>53817.75</v>
      </c>
      <c r="J486" s="37">
        <v>1267</v>
      </c>
    </row>
    <row r="487" spans="1:10" x14ac:dyDescent="0.3">
      <c r="A487" s="7" t="s">
        <v>2514</v>
      </c>
      <c r="B487" s="1" t="s">
        <v>4</v>
      </c>
      <c r="C487" s="1" t="s">
        <v>1</v>
      </c>
      <c r="D487" s="1" t="s">
        <v>12</v>
      </c>
      <c r="E487" s="1">
        <v>1685</v>
      </c>
      <c r="F487" s="10">
        <v>5648</v>
      </c>
      <c r="G487" s="1" t="s">
        <v>2</v>
      </c>
      <c r="H487" s="1">
        <v>3544</v>
      </c>
      <c r="I487" s="1">
        <v>51561</v>
      </c>
      <c r="J487" s="37">
        <v>1778</v>
      </c>
    </row>
    <row r="488" spans="1:10" x14ac:dyDescent="0.3">
      <c r="A488" s="7" t="s">
        <v>2515</v>
      </c>
      <c r="B488" s="1" t="s">
        <v>10</v>
      </c>
      <c r="C488" s="1" t="s">
        <v>1</v>
      </c>
      <c r="D488" s="1" t="s">
        <v>38</v>
      </c>
      <c r="E488" s="1">
        <v>298</v>
      </c>
      <c r="F488" s="29">
        <v>7609</v>
      </c>
      <c r="G488" s="1" t="s">
        <v>6</v>
      </c>
      <c r="H488" s="1">
        <v>2508</v>
      </c>
      <c r="I488" s="1">
        <v>11204.8</v>
      </c>
      <c r="J488" s="37">
        <v>1944</v>
      </c>
    </row>
    <row r="489" spans="1:10" x14ac:dyDescent="0.3">
      <c r="A489" s="7" t="s">
        <v>2516</v>
      </c>
      <c r="B489" s="1" t="s">
        <v>4</v>
      </c>
      <c r="C489" s="1" t="s">
        <v>8</v>
      </c>
      <c r="D489" s="1" t="s">
        <v>12</v>
      </c>
      <c r="E489" s="1">
        <v>486</v>
      </c>
      <c r="F489" s="10">
        <v>9667</v>
      </c>
      <c r="G489" s="1" t="s">
        <v>2</v>
      </c>
      <c r="H489" s="1">
        <v>4484</v>
      </c>
      <c r="I489" s="1">
        <v>9914.4</v>
      </c>
      <c r="J489" s="37">
        <v>1784</v>
      </c>
    </row>
    <row r="490" spans="1:10" x14ac:dyDescent="0.3">
      <c r="A490" s="7" t="s">
        <v>2517</v>
      </c>
      <c r="B490" s="1" t="s">
        <v>0</v>
      </c>
      <c r="C490" s="1" t="s">
        <v>9</v>
      </c>
      <c r="D490" s="1" t="s">
        <v>38</v>
      </c>
      <c r="E490" s="1">
        <v>448</v>
      </c>
      <c r="F490" s="29">
        <v>12530</v>
      </c>
      <c r="G490" s="1" t="s">
        <v>6</v>
      </c>
      <c r="H490" s="1">
        <v>2865</v>
      </c>
      <c r="I490" s="1">
        <v>8377.6</v>
      </c>
      <c r="J490" s="37">
        <v>1255</v>
      </c>
    </row>
    <row r="491" spans="1:10" x14ac:dyDescent="0.3">
      <c r="A491" s="7" t="s">
        <v>2518</v>
      </c>
      <c r="B491" s="1" t="s">
        <v>7</v>
      </c>
      <c r="C491" s="1" t="s">
        <v>5</v>
      </c>
      <c r="D491" s="1" t="s">
        <v>12</v>
      </c>
      <c r="E491" s="1">
        <v>1059</v>
      </c>
      <c r="F491" s="10">
        <v>1809</v>
      </c>
      <c r="G491" s="1" t="s">
        <v>2</v>
      </c>
      <c r="H491" s="1">
        <v>3383</v>
      </c>
      <c r="I491" s="1">
        <v>5295</v>
      </c>
      <c r="J491" s="37">
        <v>1681</v>
      </c>
    </row>
    <row r="492" spans="1:10" x14ac:dyDescent="0.3">
      <c r="A492" s="7" t="s">
        <v>2519</v>
      </c>
      <c r="B492" s="1" t="s">
        <v>10</v>
      </c>
      <c r="C492" s="1" t="s">
        <v>9</v>
      </c>
      <c r="D492" s="1" t="s">
        <v>12</v>
      </c>
      <c r="E492" s="1">
        <v>792</v>
      </c>
      <c r="F492" s="29">
        <v>8240</v>
      </c>
      <c r="G492" s="1" t="s">
        <v>2</v>
      </c>
      <c r="H492" s="1">
        <v>4085</v>
      </c>
      <c r="I492" s="1">
        <v>26136</v>
      </c>
      <c r="J492" s="37">
        <v>1659</v>
      </c>
    </row>
    <row r="493" spans="1:10" x14ac:dyDescent="0.3">
      <c r="A493" s="7" t="s">
        <v>2520</v>
      </c>
      <c r="B493" s="1" t="s">
        <v>3</v>
      </c>
      <c r="C493" s="1" t="s">
        <v>1</v>
      </c>
      <c r="D493" s="1" t="s">
        <v>38</v>
      </c>
      <c r="E493" s="1">
        <v>1659</v>
      </c>
      <c r="F493" s="10">
        <v>12968</v>
      </c>
      <c r="G493" s="1" t="s">
        <v>2</v>
      </c>
      <c r="H493" s="1">
        <v>2815</v>
      </c>
      <c r="I493" s="1">
        <v>47779.199999999997</v>
      </c>
      <c r="J493" s="37">
        <v>1606</v>
      </c>
    </row>
    <row r="494" spans="1:10" x14ac:dyDescent="0.3">
      <c r="A494" s="7" t="s">
        <v>2521</v>
      </c>
      <c r="B494" s="1" t="s">
        <v>0</v>
      </c>
      <c r="C494" s="1" t="s">
        <v>1</v>
      </c>
      <c r="D494" s="1" t="s">
        <v>12</v>
      </c>
      <c r="E494" s="1">
        <v>1951</v>
      </c>
      <c r="F494" s="29">
        <v>5712</v>
      </c>
      <c r="G494" s="1" t="s">
        <v>6</v>
      </c>
      <c r="H494" s="1">
        <v>3532</v>
      </c>
      <c r="I494" s="1">
        <v>77942.45</v>
      </c>
      <c r="J494" s="37">
        <v>1712</v>
      </c>
    </row>
    <row r="495" spans="1:10" x14ac:dyDescent="0.3">
      <c r="A495" s="7" t="s">
        <v>2522</v>
      </c>
      <c r="B495" s="1" t="s">
        <v>10</v>
      </c>
      <c r="C495" s="1" t="s">
        <v>8</v>
      </c>
      <c r="D495" s="1" t="s">
        <v>12</v>
      </c>
      <c r="E495" s="1">
        <v>477</v>
      </c>
      <c r="F495" s="10">
        <v>4528</v>
      </c>
      <c r="G495" s="1" t="s">
        <v>2</v>
      </c>
      <c r="H495" s="1">
        <v>3938</v>
      </c>
      <c r="I495" s="1">
        <v>9063</v>
      </c>
      <c r="J495" s="37">
        <v>1416</v>
      </c>
    </row>
    <row r="496" spans="1:10" x14ac:dyDescent="0.3">
      <c r="A496" s="7" t="s">
        <v>2523</v>
      </c>
      <c r="B496" s="1" t="s">
        <v>3</v>
      </c>
      <c r="C496" s="1" t="s">
        <v>8</v>
      </c>
      <c r="D496" s="1" t="s">
        <v>12</v>
      </c>
      <c r="E496" s="1">
        <v>998</v>
      </c>
      <c r="F496" s="29">
        <v>14976</v>
      </c>
      <c r="G496" s="1" t="s">
        <v>6</v>
      </c>
      <c r="H496" s="1">
        <v>4473</v>
      </c>
      <c r="I496" s="1">
        <v>18962</v>
      </c>
      <c r="J496" s="37">
        <v>1889</v>
      </c>
    </row>
    <row r="497" spans="1:10" x14ac:dyDescent="0.3">
      <c r="A497" s="7" t="s">
        <v>2524</v>
      </c>
      <c r="B497" s="1" t="s">
        <v>10</v>
      </c>
      <c r="C497" s="1" t="s">
        <v>1</v>
      </c>
      <c r="D497" s="1" t="s">
        <v>12</v>
      </c>
      <c r="E497" s="1">
        <v>1015</v>
      </c>
      <c r="F497" s="10">
        <v>10260</v>
      </c>
      <c r="G497" s="1" t="s">
        <v>2</v>
      </c>
      <c r="H497" s="1">
        <v>2365</v>
      </c>
      <c r="I497" s="1">
        <v>28420</v>
      </c>
      <c r="J497" s="37">
        <v>1465</v>
      </c>
    </row>
    <row r="498" spans="1:10" x14ac:dyDescent="0.3">
      <c r="A498" s="7" t="s">
        <v>2525</v>
      </c>
      <c r="B498" s="1" t="s">
        <v>4</v>
      </c>
      <c r="C498" s="1" t="s">
        <v>5</v>
      </c>
      <c r="D498" s="1" t="s">
        <v>12</v>
      </c>
      <c r="E498" s="1">
        <v>1681</v>
      </c>
      <c r="F498" s="29">
        <v>8640</v>
      </c>
      <c r="G498" s="1" t="s">
        <v>6</v>
      </c>
      <c r="H498" s="1">
        <v>2842</v>
      </c>
      <c r="I498" s="1">
        <v>61440.55</v>
      </c>
      <c r="J498" s="37">
        <v>1094</v>
      </c>
    </row>
    <row r="499" spans="1:10" x14ac:dyDescent="0.3">
      <c r="A499" s="7" t="s">
        <v>2526</v>
      </c>
      <c r="B499" s="1" t="s">
        <v>10</v>
      </c>
      <c r="C499" s="1" t="s">
        <v>5</v>
      </c>
      <c r="D499" s="1" t="s">
        <v>38</v>
      </c>
      <c r="E499" s="1">
        <v>626</v>
      </c>
      <c r="F499" s="10">
        <v>1530</v>
      </c>
      <c r="G499" s="1" t="s">
        <v>6</v>
      </c>
      <c r="H499" s="1">
        <v>4967</v>
      </c>
      <c r="I499" s="1">
        <v>9045.6999999999989</v>
      </c>
      <c r="J499" s="37">
        <v>1689</v>
      </c>
    </row>
    <row r="500" spans="1:10" x14ac:dyDescent="0.3">
      <c r="A500" s="7" t="s">
        <v>2527</v>
      </c>
      <c r="B500" s="1" t="s">
        <v>10</v>
      </c>
      <c r="C500" s="1" t="s">
        <v>9</v>
      </c>
      <c r="D500" s="1" t="s">
        <v>12</v>
      </c>
      <c r="E500" s="1">
        <v>1276</v>
      </c>
      <c r="F500" s="29">
        <v>8920</v>
      </c>
      <c r="G500" s="1" t="s">
        <v>2</v>
      </c>
      <c r="H500" s="1">
        <v>3668</v>
      </c>
      <c r="I500" s="1">
        <v>54549</v>
      </c>
      <c r="J500" s="37">
        <v>1926</v>
      </c>
    </row>
    <row r="501" spans="1:10" x14ac:dyDescent="0.3">
      <c r="A501" s="19" t="s">
        <v>2528</v>
      </c>
      <c r="B501" s="20" t="s">
        <v>10</v>
      </c>
      <c r="C501" s="20" t="s">
        <v>1</v>
      </c>
      <c r="D501" s="20" t="s">
        <v>12</v>
      </c>
      <c r="E501" s="20">
        <v>833</v>
      </c>
      <c r="F501" s="21">
        <v>10150</v>
      </c>
      <c r="G501" s="20" t="s">
        <v>2</v>
      </c>
      <c r="H501" s="20">
        <v>2607</v>
      </c>
      <c r="I501" s="20">
        <v>28655.200000000001</v>
      </c>
      <c r="J501" s="38">
        <v>1996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D2AAF-056F-4BB8-8930-13F59A30789B}">
  <dimension ref="A3:M52"/>
  <sheetViews>
    <sheetView topLeftCell="B37" workbookViewId="0">
      <selection activeCell="G55" sqref="G55"/>
    </sheetView>
  </sheetViews>
  <sheetFormatPr defaultRowHeight="14.4" x14ac:dyDescent="0.3"/>
  <cols>
    <col min="1" max="1" width="19.5546875" customWidth="1"/>
    <col min="2" max="2" width="24.6640625" bestFit="1" customWidth="1"/>
    <col min="3" max="3" width="18.33203125" bestFit="1" customWidth="1"/>
    <col min="4" max="5" width="6.88671875" bestFit="1" customWidth="1"/>
    <col min="6" max="6" width="11.109375" bestFit="1" customWidth="1"/>
    <col min="7" max="7" width="6.44140625" bestFit="1" customWidth="1"/>
    <col min="8" max="8" width="10.77734375" bestFit="1" customWidth="1"/>
    <col min="10" max="10" width="9.77734375" bestFit="1" customWidth="1"/>
    <col min="11" max="11" width="12.5546875" bestFit="1" customWidth="1"/>
    <col min="12" max="12" width="12.77734375" bestFit="1" customWidth="1"/>
    <col min="13" max="13" width="13.5546875" bestFit="1" customWidth="1"/>
    <col min="14" max="16" width="12.77734375" bestFit="1" customWidth="1"/>
  </cols>
  <sheetData>
    <row r="3" spans="1:11" x14ac:dyDescent="0.3">
      <c r="A3" s="25" t="s">
        <v>3557</v>
      </c>
      <c r="B3" s="8"/>
      <c r="C3" s="25" t="s">
        <v>3034</v>
      </c>
      <c r="D3" s="8"/>
      <c r="E3" s="8"/>
      <c r="F3" s="8"/>
      <c r="G3" s="8"/>
      <c r="J3" s="27" t="s">
        <v>3560</v>
      </c>
      <c r="K3" t="s">
        <v>3557</v>
      </c>
    </row>
    <row r="4" spans="1:11" x14ac:dyDescent="0.3">
      <c r="A4" s="25" t="s">
        <v>3555</v>
      </c>
      <c r="B4" s="25" t="s">
        <v>3556</v>
      </c>
      <c r="C4" s="8" t="s">
        <v>0</v>
      </c>
      <c r="D4" s="8" t="s">
        <v>10</v>
      </c>
      <c r="E4" s="8" t="s">
        <v>7</v>
      </c>
      <c r="F4" s="8" t="s">
        <v>3</v>
      </c>
      <c r="G4" s="8" t="s">
        <v>4</v>
      </c>
      <c r="J4" s="28" t="s">
        <v>79</v>
      </c>
      <c r="K4" s="11">
        <v>428357</v>
      </c>
    </row>
    <row r="5" spans="1:11" x14ac:dyDescent="0.3">
      <c r="A5" s="8" t="s">
        <v>3541</v>
      </c>
      <c r="B5" s="8" t="s">
        <v>3543</v>
      </c>
      <c r="C5" s="26">
        <v>13668</v>
      </c>
      <c r="D5" s="26"/>
      <c r="E5" s="26">
        <v>12670</v>
      </c>
      <c r="F5" s="26">
        <v>5616</v>
      </c>
      <c r="G5" s="26">
        <v>4080</v>
      </c>
      <c r="J5" s="28" t="s">
        <v>15</v>
      </c>
      <c r="K5" s="11">
        <v>444599</v>
      </c>
    </row>
    <row r="6" spans="1:11" x14ac:dyDescent="0.3">
      <c r="A6" s="8"/>
      <c r="B6" s="8" t="s">
        <v>3544</v>
      </c>
      <c r="C6" s="26">
        <v>33064</v>
      </c>
      <c r="D6" s="26">
        <v>13908</v>
      </c>
      <c r="E6" s="26">
        <v>10740</v>
      </c>
      <c r="F6" s="26">
        <v>7360</v>
      </c>
      <c r="G6" s="26">
        <v>9612</v>
      </c>
      <c r="J6" s="28" t="s">
        <v>47</v>
      </c>
      <c r="K6" s="11">
        <v>454753</v>
      </c>
    </row>
    <row r="7" spans="1:11" x14ac:dyDescent="0.3">
      <c r="A7" s="8"/>
      <c r="B7" s="8" t="s">
        <v>3545</v>
      </c>
      <c r="C7" s="26">
        <v>47043</v>
      </c>
      <c r="D7" s="26">
        <v>16412</v>
      </c>
      <c r="E7" s="26">
        <v>21233</v>
      </c>
      <c r="F7" s="26">
        <v>17246</v>
      </c>
      <c r="G7" s="26">
        <v>27462</v>
      </c>
      <c r="J7" s="28" t="s">
        <v>35</v>
      </c>
      <c r="K7" s="11">
        <v>545043</v>
      </c>
    </row>
    <row r="8" spans="1:11" x14ac:dyDescent="0.3">
      <c r="A8" s="8"/>
      <c r="B8" s="8" t="s">
        <v>3546</v>
      </c>
      <c r="C8" s="26">
        <v>29011</v>
      </c>
      <c r="D8" s="26"/>
      <c r="E8" s="26"/>
      <c r="F8" s="26"/>
      <c r="G8" s="26">
        <v>9205</v>
      </c>
      <c r="J8" s="28" t="s">
        <v>57</v>
      </c>
      <c r="K8" s="11">
        <v>555817</v>
      </c>
    </row>
    <row r="9" spans="1:11" x14ac:dyDescent="0.3">
      <c r="A9" s="8"/>
      <c r="B9" s="8" t="s">
        <v>3547</v>
      </c>
      <c r="C9" s="26">
        <v>27257</v>
      </c>
      <c r="D9" s="26">
        <v>7504</v>
      </c>
      <c r="E9" s="26"/>
      <c r="F9" s="26">
        <v>19317</v>
      </c>
      <c r="G9" s="26"/>
      <c r="J9" s="28" t="s">
        <v>31</v>
      </c>
      <c r="K9" s="11">
        <v>581091</v>
      </c>
    </row>
    <row r="10" spans="1:11" x14ac:dyDescent="0.3">
      <c r="A10" s="8"/>
      <c r="B10" s="8" t="s">
        <v>3548</v>
      </c>
      <c r="C10" s="26">
        <v>25430</v>
      </c>
      <c r="D10" s="26">
        <v>13157</v>
      </c>
      <c r="E10" s="26"/>
      <c r="F10" s="26">
        <v>15308</v>
      </c>
      <c r="G10" s="26">
        <v>8415</v>
      </c>
      <c r="J10" s="28" t="s">
        <v>22</v>
      </c>
      <c r="K10" s="11">
        <v>645398</v>
      </c>
    </row>
    <row r="11" spans="1:11" x14ac:dyDescent="0.3">
      <c r="A11" s="8"/>
      <c r="B11" s="8" t="s">
        <v>3549</v>
      </c>
      <c r="C11" s="26">
        <v>38247</v>
      </c>
      <c r="D11" s="26">
        <v>18266</v>
      </c>
      <c r="E11" s="26">
        <v>17908</v>
      </c>
      <c r="F11" s="26">
        <v>14116</v>
      </c>
      <c r="G11" s="26"/>
    </row>
    <row r="12" spans="1:11" x14ac:dyDescent="0.3">
      <c r="A12" s="8"/>
      <c r="B12" s="8" t="s">
        <v>3550</v>
      </c>
      <c r="C12" s="26">
        <v>44825</v>
      </c>
      <c r="D12" s="26">
        <v>23251</v>
      </c>
      <c r="E12" s="26">
        <v>64511</v>
      </c>
      <c r="F12" s="26"/>
      <c r="G12" s="26">
        <v>17328</v>
      </c>
      <c r="J12" s="27" t="s">
        <v>3561</v>
      </c>
      <c r="K12" t="s">
        <v>3557</v>
      </c>
    </row>
    <row r="13" spans="1:11" x14ac:dyDescent="0.3">
      <c r="A13" s="8"/>
      <c r="B13" s="8" t="s">
        <v>3551</v>
      </c>
      <c r="C13" s="26"/>
      <c r="D13" s="26">
        <v>16424</v>
      </c>
      <c r="E13" s="26">
        <v>24372</v>
      </c>
      <c r="F13" s="26">
        <v>3280</v>
      </c>
      <c r="G13" s="26">
        <v>12640</v>
      </c>
      <c r="J13" s="28" t="s">
        <v>3423</v>
      </c>
      <c r="K13" s="11">
        <v>17310</v>
      </c>
    </row>
    <row r="14" spans="1:11" x14ac:dyDescent="0.3">
      <c r="A14" s="8"/>
      <c r="B14" s="8" t="s">
        <v>3552</v>
      </c>
      <c r="C14" s="26">
        <v>805</v>
      </c>
      <c r="D14" s="26">
        <v>32349</v>
      </c>
      <c r="E14" s="26">
        <v>4620</v>
      </c>
      <c r="F14" s="26">
        <v>60801</v>
      </c>
      <c r="G14" s="26">
        <v>16863</v>
      </c>
      <c r="J14" s="28" t="s">
        <v>3247</v>
      </c>
      <c r="K14" s="11">
        <v>17514</v>
      </c>
    </row>
    <row r="15" spans="1:11" x14ac:dyDescent="0.3">
      <c r="A15" s="8"/>
      <c r="B15" s="8" t="s">
        <v>3553</v>
      </c>
      <c r="C15" s="26">
        <v>22475</v>
      </c>
      <c r="D15" s="26">
        <v>14348</v>
      </c>
      <c r="E15" s="26">
        <v>7035</v>
      </c>
      <c r="F15" s="26">
        <v>39539</v>
      </c>
      <c r="G15" s="26">
        <v>28551</v>
      </c>
      <c r="J15" s="28" t="s">
        <v>3533</v>
      </c>
      <c r="K15" s="11">
        <v>19230</v>
      </c>
    </row>
    <row r="16" spans="1:11" x14ac:dyDescent="0.3">
      <c r="A16" s="8"/>
      <c r="B16" s="8" t="s">
        <v>3554</v>
      </c>
      <c r="C16" s="26">
        <v>6314</v>
      </c>
      <c r="D16" s="26"/>
      <c r="E16" s="26">
        <v>26016</v>
      </c>
      <c r="F16" s="26">
        <v>612</v>
      </c>
      <c r="G16" s="26">
        <v>20893</v>
      </c>
      <c r="J16" s="28" t="s">
        <v>3257</v>
      </c>
      <c r="K16" s="11">
        <v>19540</v>
      </c>
    </row>
    <row r="17" spans="1:11" x14ac:dyDescent="0.3">
      <c r="A17" s="8" t="s">
        <v>3538</v>
      </c>
      <c r="B17" s="8" t="s">
        <v>3543</v>
      </c>
      <c r="C17" s="26">
        <v>24173</v>
      </c>
      <c r="D17" s="26">
        <v>11624</v>
      </c>
      <c r="E17" s="26">
        <v>8040</v>
      </c>
      <c r="F17" s="26">
        <v>19153</v>
      </c>
      <c r="G17" s="26">
        <v>17640</v>
      </c>
      <c r="J17" s="28" t="s">
        <v>3498</v>
      </c>
      <c r="K17" s="11">
        <v>19870</v>
      </c>
    </row>
    <row r="18" spans="1:11" x14ac:dyDescent="0.3">
      <c r="A18" s="8"/>
      <c r="B18" s="8" t="s">
        <v>3544</v>
      </c>
      <c r="C18" s="26">
        <v>7392</v>
      </c>
      <c r="D18" s="26">
        <v>24413</v>
      </c>
      <c r="E18" s="26"/>
      <c r="F18" s="26"/>
      <c r="G18" s="26">
        <v>33738</v>
      </c>
    </row>
    <row r="19" spans="1:11" x14ac:dyDescent="0.3">
      <c r="A19" s="8"/>
      <c r="B19" s="8" t="s">
        <v>3545</v>
      </c>
      <c r="C19" s="26">
        <v>29934</v>
      </c>
      <c r="D19" s="26">
        <v>11895</v>
      </c>
      <c r="E19" s="26"/>
      <c r="F19" s="26"/>
      <c r="G19" s="26">
        <v>8897</v>
      </c>
    </row>
    <row r="20" spans="1:11" x14ac:dyDescent="0.3">
      <c r="A20" s="8"/>
      <c r="B20" s="8" t="s">
        <v>3546</v>
      </c>
      <c r="C20" s="26">
        <v>15429</v>
      </c>
      <c r="D20" s="26"/>
      <c r="E20" s="26">
        <v>18335</v>
      </c>
      <c r="F20" s="26">
        <v>51290</v>
      </c>
      <c r="G20" s="26">
        <v>44034</v>
      </c>
    </row>
    <row r="21" spans="1:11" x14ac:dyDescent="0.3">
      <c r="A21" s="8"/>
      <c r="B21" s="8" t="s">
        <v>3547</v>
      </c>
      <c r="C21" s="26">
        <v>28177</v>
      </c>
      <c r="D21" s="26">
        <v>7936</v>
      </c>
      <c r="E21" s="26">
        <v>11871</v>
      </c>
      <c r="F21" s="26">
        <v>7076</v>
      </c>
      <c r="G21" s="26">
        <v>1920</v>
      </c>
    </row>
    <row r="22" spans="1:11" x14ac:dyDescent="0.3">
      <c r="A22" s="8"/>
      <c r="B22" s="8" t="s">
        <v>3548</v>
      </c>
      <c r="C22" s="26">
        <v>9963</v>
      </c>
      <c r="D22" s="26">
        <v>33924</v>
      </c>
      <c r="E22" s="26">
        <v>25392</v>
      </c>
      <c r="F22" s="26">
        <v>1098</v>
      </c>
      <c r="G22" s="26">
        <v>8751</v>
      </c>
    </row>
    <row r="23" spans="1:11" x14ac:dyDescent="0.3">
      <c r="A23" s="8"/>
      <c r="B23" s="8" t="s">
        <v>3549</v>
      </c>
      <c r="C23" s="26">
        <v>13500</v>
      </c>
      <c r="D23" s="26">
        <v>15568</v>
      </c>
      <c r="E23" s="26">
        <v>7048</v>
      </c>
      <c r="F23" s="26">
        <v>33664</v>
      </c>
      <c r="G23" s="26"/>
    </row>
    <row r="24" spans="1:11" x14ac:dyDescent="0.3">
      <c r="A24" s="8"/>
      <c r="B24" s="8" t="s">
        <v>3550</v>
      </c>
      <c r="C24" s="26">
        <v>16051</v>
      </c>
      <c r="D24" s="26">
        <v>25381</v>
      </c>
      <c r="E24" s="26"/>
      <c r="F24" s="26">
        <v>26000</v>
      </c>
      <c r="G24" s="26">
        <v>10698</v>
      </c>
    </row>
    <row r="25" spans="1:11" x14ac:dyDescent="0.3">
      <c r="A25" s="8"/>
      <c r="B25" s="8" t="s">
        <v>3551</v>
      </c>
      <c r="C25" s="26">
        <v>8055</v>
      </c>
      <c r="D25" s="26">
        <v>12516</v>
      </c>
      <c r="E25" s="26">
        <v>5628</v>
      </c>
      <c r="F25" s="26">
        <v>13296</v>
      </c>
      <c r="G25" s="26">
        <v>14840</v>
      </c>
    </row>
    <row r="26" spans="1:11" x14ac:dyDescent="0.3">
      <c r="A26" s="8"/>
      <c r="B26" s="8" t="s">
        <v>3552</v>
      </c>
      <c r="C26" s="26">
        <v>13363</v>
      </c>
      <c r="D26" s="26">
        <v>31719</v>
      </c>
      <c r="E26" s="26">
        <v>13990</v>
      </c>
      <c r="F26" s="26">
        <v>8250</v>
      </c>
      <c r="G26" s="26">
        <v>12887</v>
      </c>
    </row>
    <row r="27" spans="1:11" x14ac:dyDescent="0.3">
      <c r="A27" s="8"/>
      <c r="B27" s="8" t="s">
        <v>3553</v>
      </c>
      <c r="C27" s="26">
        <v>11716</v>
      </c>
      <c r="D27" s="26">
        <v>15410</v>
      </c>
      <c r="E27" s="26"/>
      <c r="F27" s="26"/>
      <c r="G27" s="26">
        <v>6755</v>
      </c>
    </row>
    <row r="28" spans="1:11" x14ac:dyDescent="0.3">
      <c r="A28" s="8"/>
      <c r="B28" s="8" t="s">
        <v>3554</v>
      </c>
      <c r="C28" s="26">
        <v>1528</v>
      </c>
      <c r="D28" s="26">
        <v>29474</v>
      </c>
      <c r="E28" s="26">
        <v>22631</v>
      </c>
      <c r="F28" s="26">
        <v>5230</v>
      </c>
      <c r="G28" s="26">
        <v>18000</v>
      </c>
    </row>
    <row r="29" spans="1:11" x14ac:dyDescent="0.3">
      <c r="A29" s="8" t="s">
        <v>3539</v>
      </c>
      <c r="B29" s="8" t="s">
        <v>3543</v>
      </c>
      <c r="C29" s="26">
        <v>9630</v>
      </c>
      <c r="D29" s="26"/>
      <c r="E29" s="26"/>
      <c r="F29" s="26">
        <v>25822</v>
      </c>
      <c r="G29" s="26">
        <v>18546</v>
      </c>
    </row>
    <row r="30" spans="1:11" x14ac:dyDescent="0.3">
      <c r="A30" s="8"/>
      <c r="B30" s="8" t="s">
        <v>3544</v>
      </c>
      <c r="C30" s="26">
        <v>3690</v>
      </c>
      <c r="D30" s="26">
        <v>12114</v>
      </c>
      <c r="E30" s="26">
        <v>12992</v>
      </c>
      <c r="F30" s="26">
        <v>16354</v>
      </c>
      <c r="G30" s="26">
        <v>16900</v>
      </c>
    </row>
    <row r="31" spans="1:11" x14ac:dyDescent="0.3">
      <c r="A31" s="8"/>
      <c r="B31" s="8" t="s">
        <v>3545</v>
      </c>
      <c r="C31" s="26">
        <v>15271</v>
      </c>
      <c r="D31" s="26">
        <v>23068</v>
      </c>
      <c r="E31" s="26">
        <v>23408</v>
      </c>
      <c r="F31" s="26"/>
      <c r="G31" s="26">
        <v>15232</v>
      </c>
    </row>
    <row r="32" spans="1:11" x14ac:dyDescent="0.3">
      <c r="A32" s="8"/>
      <c r="B32" s="8" t="s">
        <v>3546</v>
      </c>
      <c r="C32" s="26"/>
      <c r="D32" s="26">
        <v>17019</v>
      </c>
      <c r="E32" s="26">
        <v>9846</v>
      </c>
      <c r="F32" s="26">
        <v>20861</v>
      </c>
      <c r="G32" s="26">
        <v>33519</v>
      </c>
    </row>
    <row r="33" spans="1:13" x14ac:dyDescent="0.3">
      <c r="A33" s="8"/>
      <c r="B33" s="8" t="s">
        <v>3547</v>
      </c>
      <c r="C33" s="26">
        <v>5020</v>
      </c>
      <c r="D33" s="26">
        <v>13375</v>
      </c>
      <c r="E33" s="26">
        <v>17514</v>
      </c>
      <c r="F33" s="26"/>
      <c r="G33" s="26">
        <v>29142</v>
      </c>
    </row>
    <row r="34" spans="1:13" x14ac:dyDescent="0.3">
      <c r="A34" s="8"/>
      <c r="B34" s="8" t="s">
        <v>3548</v>
      </c>
      <c r="C34" s="26">
        <v>12596</v>
      </c>
      <c r="D34" s="26"/>
      <c r="E34" s="26"/>
      <c r="F34" s="26"/>
      <c r="G34" s="26">
        <v>22796</v>
      </c>
    </row>
    <row r="35" spans="1:13" x14ac:dyDescent="0.3">
      <c r="A35" s="8"/>
      <c r="B35" s="8" t="s">
        <v>3549</v>
      </c>
      <c r="C35" s="26">
        <v>16706</v>
      </c>
      <c r="D35" s="26">
        <v>14154</v>
      </c>
      <c r="E35" s="26">
        <v>24723</v>
      </c>
      <c r="F35" s="26"/>
      <c r="G35" s="26">
        <v>18484</v>
      </c>
    </row>
    <row r="36" spans="1:13" x14ac:dyDescent="0.3">
      <c r="A36" s="8"/>
      <c r="B36" s="8" t="s">
        <v>3550</v>
      </c>
      <c r="C36" s="26">
        <v>35361</v>
      </c>
      <c r="D36" s="26">
        <v>16251</v>
      </c>
      <c r="E36" s="26">
        <v>8888</v>
      </c>
      <c r="F36" s="26">
        <v>26053</v>
      </c>
      <c r="G36" s="26">
        <v>10903</v>
      </c>
    </row>
    <row r="37" spans="1:13" x14ac:dyDescent="0.3">
      <c r="A37" s="8"/>
      <c r="B37" s="8" t="s">
        <v>3551</v>
      </c>
      <c r="C37" s="26">
        <v>20849</v>
      </c>
      <c r="D37" s="26">
        <v>30510</v>
      </c>
      <c r="E37" s="26">
        <v>12928</v>
      </c>
      <c r="F37" s="26">
        <v>25330</v>
      </c>
      <c r="G37" s="26">
        <v>20244</v>
      </c>
    </row>
    <row r="38" spans="1:13" x14ac:dyDescent="0.3">
      <c r="A38" s="8"/>
      <c r="B38" s="8" t="s">
        <v>3552</v>
      </c>
      <c r="C38" s="26">
        <v>4910</v>
      </c>
      <c r="D38" s="26">
        <v>1856</v>
      </c>
      <c r="E38" s="26">
        <v>13656</v>
      </c>
      <c r="F38" s="26">
        <v>8710</v>
      </c>
      <c r="G38" s="26"/>
    </row>
    <row r="39" spans="1:13" x14ac:dyDescent="0.3">
      <c r="A39" s="8"/>
      <c r="B39" s="8" t="s">
        <v>3553</v>
      </c>
      <c r="C39" s="26">
        <v>4608</v>
      </c>
      <c r="D39" s="26"/>
      <c r="E39" s="26">
        <v>35526</v>
      </c>
      <c r="F39" s="26">
        <v>24576</v>
      </c>
      <c r="G39" s="26">
        <v>12939</v>
      </c>
    </row>
    <row r="40" spans="1:13" x14ac:dyDescent="0.3">
      <c r="A40" s="8"/>
      <c r="B40" s="8" t="s">
        <v>3554</v>
      </c>
      <c r="C40" s="26">
        <v>15888</v>
      </c>
      <c r="D40" s="26">
        <v>61579</v>
      </c>
      <c r="E40" s="26">
        <v>19370</v>
      </c>
      <c r="F40" s="26">
        <v>26543</v>
      </c>
      <c r="G40" s="26"/>
      <c r="K40" s="27" t="s">
        <v>3559</v>
      </c>
      <c r="L40" t="s">
        <v>3572</v>
      </c>
      <c r="M40" t="s">
        <v>3573</v>
      </c>
    </row>
    <row r="41" spans="1:13" x14ac:dyDescent="0.3">
      <c r="A41" s="8" t="s">
        <v>3542</v>
      </c>
      <c r="B41" s="8" t="s">
        <v>3543</v>
      </c>
      <c r="C41" s="26">
        <v>18381</v>
      </c>
      <c r="D41" s="26">
        <v>15728</v>
      </c>
      <c r="E41" s="26">
        <v>5248</v>
      </c>
      <c r="F41" s="26">
        <v>42093</v>
      </c>
      <c r="G41" s="26">
        <v>6965</v>
      </c>
      <c r="K41" s="28" t="s">
        <v>0</v>
      </c>
      <c r="L41" s="41">
        <v>402420</v>
      </c>
      <c r="M41" s="41">
        <v>474201</v>
      </c>
    </row>
    <row r="42" spans="1:13" x14ac:dyDescent="0.3">
      <c r="A42" s="8"/>
      <c r="B42" s="8" t="s">
        <v>3544</v>
      </c>
      <c r="C42" s="26">
        <v>11647</v>
      </c>
      <c r="D42" s="26">
        <v>50010</v>
      </c>
      <c r="E42" s="26">
        <v>19796</v>
      </c>
      <c r="F42" s="26">
        <v>12141</v>
      </c>
      <c r="G42" s="26">
        <v>952</v>
      </c>
      <c r="K42" s="28" t="s">
        <v>10</v>
      </c>
      <c r="L42" s="41">
        <v>372608</v>
      </c>
      <c r="M42" s="41">
        <v>463694</v>
      </c>
    </row>
    <row r="43" spans="1:13" x14ac:dyDescent="0.3">
      <c r="A43" s="8"/>
      <c r="B43" s="8" t="s">
        <v>3545</v>
      </c>
      <c r="C43" s="26"/>
      <c r="D43" s="26">
        <v>43059</v>
      </c>
      <c r="E43" s="26">
        <v>15192</v>
      </c>
      <c r="F43" s="26">
        <v>29598</v>
      </c>
      <c r="G43" s="26"/>
      <c r="K43" s="28" t="s">
        <v>7</v>
      </c>
      <c r="L43" s="41">
        <v>332047</v>
      </c>
      <c r="M43" s="41">
        <v>404459</v>
      </c>
    </row>
    <row r="44" spans="1:13" x14ac:dyDescent="0.3">
      <c r="A44" s="8"/>
      <c r="B44" s="8" t="s">
        <v>3546</v>
      </c>
      <c r="C44" s="26">
        <v>21530</v>
      </c>
      <c r="D44" s="26">
        <v>3490</v>
      </c>
      <c r="E44" s="26">
        <v>13851</v>
      </c>
      <c r="F44" s="26">
        <v>12070</v>
      </c>
      <c r="G44" s="26">
        <v>23184</v>
      </c>
      <c r="K44" s="28" t="s">
        <v>4</v>
      </c>
      <c r="L44" s="41">
        <v>321565</v>
      </c>
      <c r="M44" s="41">
        <v>387562</v>
      </c>
    </row>
    <row r="45" spans="1:13" x14ac:dyDescent="0.3">
      <c r="A45" s="8"/>
      <c r="B45" s="8" t="s">
        <v>3547</v>
      </c>
      <c r="C45" s="26">
        <v>14180</v>
      </c>
      <c r="D45" s="26">
        <v>13530</v>
      </c>
      <c r="E45" s="26">
        <v>15352</v>
      </c>
      <c r="F45" s="26">
        <v>25119</v>
      </c>
      <c r="G45" s="26">
        <v>5150</v>
      </c>
      <c r="K45" s="28" t="s">
        <v>3</v>
      </c>
      <c r="L45" s="41">
        <v>321132</v>
      </c>
      <c r="M45" s="41">
        <v>394815</v>
      </c>
    </row>
    <row r="46" spans="1:13" x14ac:dyDescent="0.3">
      <c r="A46" s="8"/>
      <c r="B46" s="8" t="s">
        <v>3548</v>
      </c>
      <c r="C46" s="26">
        <v>7533</v>
      </c>
      <c r="D46" s="26">
        <v>31804</v>
      </c>
      <c r="E46" s="26">
        <v>19282</v>
      </c>
      <c r="F46" s="26">
        <v>2912</v>
      </c>
      <c r="G46" s="26"/>
    </row>
    <row r="47" spans="1:13" x14ac:dyDescent="0.3">
      <c r="A47" s="8"/>
      <c r="B47" s="8" t="s">
        <v>3549</v>
      </c>
      <c r="C47" s="26">
        <v>18006</v>
      </c>
      <c r="D47" s="26">
        <v>10540</v>
      </c>
      <c r="E47" s="26">
        <v>52696</v>
      </c>
      <c r="F47" s="26">
        <v>8354</v>
      </c>
      <c r="G47" s="26">
        <v>4235</v>
      </c>
    </row>
    <row r="48" spans="1:13" x14ac:dyDescent="0.3">
      <c r="A48" s="8"/>
      <c r="B48" s="8" t="s">
        <v>3550</v>
      </c>
      <c r="C48" s="26">
        <v>6852</v>
      </c>
      <c r="D48" s="26">
        <v>16772</v>
      </c>
      <c r="E48" s="26">
        <v>25773</v>
      </c>
      <c r="F48" s="26">
        <v>8154</v>
      </c>
      <c r="G48" s="26">
        <v>7020</v>
      </c>
    </row>
    <row r="49" spans="1:7" x14ac:dyDescent="0.3">
      <c r="A49" s="8"/>
      <c r="B49" s="8" t="s">
        <v>3551</v>
      </c>
      <c r="C49" s="26">
        <v>5472</v>
      </c>
      <c r="D49" s="26"/>
      <c r="E49" s="26">
        <v>19870</v>
      </c>
      <c r="F49" s="26">
        <v>27860</v>
      </c>
      <c r="G49" s="26">
        <v>23691</v>
      </c>
    </row>
    <row r="50" spans="1:7" x14ac:dyDescent="0.3">
      <c r="A50" s="8"/>
      <c r="B50" s="8" t="s">
        <v>3552</v>
      </c>
      <c r="C50" s="26">
        <v>3036</v>
      </c>
      <c r="D50" s="26">
        <v>8070</v>
      </c>
      <c r="E50" s="26">
        <v>11690</v>
      </c>
      <c r="F50" s="26">
        <v>26025</v>
      </c>
      <c r="G50" s="26">
        <v>15424</v>
      </c>
    </row>
    <row r="51" spans="1:7" x14ac:dyDescent="0.3">
      <c r="A51" s="8"/>
      <c r="B51" s="8" t="s">
        <v>3553</v>
      </c>
      <c r="C51" s="26">
        <v>26169</v>
      </c>
      <c r="D51" s="26">
        <v>8240</v>
      </c>
      <c r="E51" s="26">
        <v>29434</v>
      </c>
      <c r="F51" s="26">
        <v>18616</v>
      </c>
      <c r="G51" s="26">
        <v>15886</v>
      </c>
    </row>
    <row r="52" spans="1:7" x14ac:dyDescent="0.3">
      <c r="A52" s="8"/>
      <c r="B52" s="8" t="s">
        <v>3554</v>
      </c>
      <c r="C52" s="26">
        <v>8640</v>
      </c>
      <c r="D52" s="26">
        <v>11680</v>
      </c>
      <c r="E52" s="26">
        <v>19180</v>
      </c>
      <c r="F52" s="26">
        <v>19504</v>
      </c>
      <c r="G52" s="26">
        <v>5712</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F4896-B9AC-401C-B98C-5584F69EF966}">
  <dimension ref="A1"/>
  <sheetViews>
    <sheetView showGridLines="0" tabSelected="1" zoomScale="90" zoomScaleNormal="90" workbookViewId="0">
      <selection activeCell="AE39" sqref="AE3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1F3B6-5A65-40CF-98CC-055B1990BDEC}">
  <dimension ref="A3:B17"/>
  <sheetViews>
    <sheetView workbookViewId="0">
      <selection activeCell="G12" sqref="G12"/>
    </sheetView>
  </sheetViews>
  <sheetFormatPr defaultRowHeight="14.4" x14ac:dyDescent="0.3"/>
  <cols>
    <col min="1" max="1" width="15.21875" bestFit="1" customWidth="1"/>
    <col min="2" max="3" width="12.5546875" bestFit="1" customWidth="1"/>
  </cols>
  <sheetData>
    <row r="3" spans="1:2" x14ac:dyDescent="0.3">
      <c r="A3" s="27" t="s">
        <v>3559</v>
      </c>
      <c r="B3" t="s">
        <v>3557</v>
      </c>
    </row>
    <row r="4" spans="1:2" x14ac:dyDescent="0.3">
      <c r="A4" s="28" t="s">
        <v>79</v>
      </c>
      <c r="B4" s="11">
        <v>428357</v>
      </c>
    </row>
    <row r="5" spans="1:2" x14ac:dyDescent="0.3">
      <c r="A5" s="28" t="s">
        <v>15</v>
      </c>
      <c r="B5" s="11">
        <v>444599</v>
      </c>
    </row>
    <row r="6" spans="1:2" x14ac:dyDescent="0.3">
      <c r="A6" s="28" t="s">
        <v>47</v>
      </c>
      <c r="B6" s="11">
        <v>454753</v>
      </c>
    </row>
    <row r="7" spans="1:2" x14ac:dyDescent="0.3">
      <c r="A7" s="28" t="s">
        <v>35</v>
      </c>
      <c r="B7" s="11">
        <v>545043</v>
      </c>
    </row>
    <row r="8" spans="1:2" x14ac:dyDescent="0.3">
      <c r="A8" s="28" t="s">
        <v>57</v>
      </c>
      <c r="B8" s="11">
        <v>555817</v>
      </c>
    </row>
    <row r="9" spans="1:2" x14ac:dyDescent="0.3">
      <c r="A9" s="28" t="s">
        <v>31</v>
      </c>
      <c r="B9" s="11">
        <v>581091</v>
      </c>
    </row>
    <row r="10" spans="1:2" x14ac:dyDescent="0.3">
      <c r="A10" s="28" t="s">
        <v>22</v>
      </c>
      <c r="B10" s="11">
        <v>645398</v>
      </c>
    </row>
    <row r="12" spans="1:2" x14ac:dyDescent="0.3">
      <c r="A12" s="27" t="s">
        <v>3559</v>
      </c>
      <c r="B12" t="s">
        <v>3557</v>
      </c>
    </row>
    <row r="13" spans="1:2" x14ac:dyDescent="0.3">
      <c r="A13" s="28" t="s">
        <v>3423</v>
      </c>
      <c r="B13" s="11">
        <v>17310</v>
      </c>
    </row>
    <row r="14" spans="1:2" x14ac:dyDescent="0.3">
      <c r="A14" s="28" t="s">
        <v>3247</v>
      </c>
      <c r="B14" s="11">
        <v>17514</v>
      </c>
    </row>
    <row r="15" spans="1:2" x14ac:dyDescent="0.3">
      <c r="A15" s="28" t="s">
        <v>3533</v>
      </c>
      <c r="B15" s="11">
        <v>19230</v>
      </c>
    </row>
    <row r="16" spans="1:2" x14ac:dyDescent="0.3">
      <c r="A16" s="28" t="s">
        <v>3257</v>
      </c>
      <c r="B16" s="11">
        <v>19540</v>
      </c>
    </row>
    <row r="17" spans="1:2" x14ac:dyDescent="0.3">
      <c r="A17" s="28" t="s">
        <v>3498</v>
      </c>
      <c r="B17" s="11">
        <v>19870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vt:lpstr>
      <vt:lpstr>PRODUCT</vt:lpstr>
      <vt:lpstr>PIVOT TABLE</vt:lpstr>
      <vt:lpstr>FINAL DASHBORD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SINGH</dc:creator>
  <cp:lastModifiedBy>ARYAN SINGH</cp:lastModifiedBy>
  <dcterms:created xsi:type="dcterms:W3CDTF">2025-09-05T05:18:22Z</dcterms:created>
  <dcterms:modified xsi:type="dcterms:W3CDTF">2025-09-06T13:34:18Z</dcterms:modified>
</cp:coreProperties>
</file>