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filterPrivacy="1"/>
  <xr:revisionPtr revIDLastSave="0" documentId="13_ncr:1_{4D9F884B-2EC6-4DFD-ADCE-EA7F7B91E206}" xr6:coauthVersionLast="36" xr6:coauthVersionMax="36" xr10:uidLastSave="{00000000-0000-0000-0000-000000000000}"/>
  <bookViews>
    <workbookView xWindow="0" yWindow="0" windowWidth="28800" windowHeight="12225" xr2:uid="{00000000-000D-0000-FFFF-FFFF00000000}"/>
  </bookViews>
  <sheets>
    <sheet name="Wedding budget" sheetId="1" r:id="rId1"/>
  </sheets>
  <definedNames>
    <definedName name="Apparel_Total_act">#REF!</definedName>
    <definedName name="Apparel_Total_est">#REF!</definedName>
    <definedName name="Decorations_Total_act">#REF!</definedName>
    <definedName name="Decorations_Total_est">#REF!</definedName>
    <definedName name="Flowers_Total_act">#REF!</definedName>
    <definedName name="Flowers_Total_est">#REF!</definedName>
    <definedName name="Gifts_Total_act">'Wedding budget'!$N$55</definedName>
    <definedName name="Gifts_Total_est">'Wedding budget'!$M$55</definedName>
    <definedName name="Music_Entertainment_Total_act">#REF!</definedName>
    <definedName name="Music_Entertainment_Total_est">#REF!</definedName>
    <definedName name="Other_Expenses_Total_act">'Wedding budget'!$N$38</definedName>
    <definedName name="Other_Expenses_Total_est">'Wedding budget'!$M$38</definedName>
    <definedName name="Photography_Total_act">'Wedding budget'!$I$55</definedName>
    <definedName name="Photography_Total_est">'Wedding budget'!$H$55</definedName>
    <definedName name="Printing__Stationery_Total_act">'Wedding budget'!$D$55</definedName>
    <definedName name="Printing__Stationery_Total_est">'Wedding budget'!$C$55</definedName>
    <definedName name="Reception_Total_act">'Wedding budget'!$N$24</definedName>
    <definedName name="Reception_Total_est">'Wedding budget'!$M$24</definedName>
    <definedName name="Travel_Transportation_Total_act">#REF!</definedName>
    <definedName name="Travel_Transportation_Total_est">#REF!</definedName>
  </definedNames>
  <calcPr calcId="191029"/>
</workbook>
</file>

<file path=xl/calcChain.xml><?xml version="1.0" encoding="utf-8"?>
<calcChain xmlns="http://schemas.openxmlformats.org/spreadsheetml/2006/main">
  <c r="E49" i="1" l="1"/>
  <c r="E50" i="1"/>
  <c r="E51" i="1"/>
  <c r="E52" i="1"/>
  <c r="E53" i="1"/>
  <c r="E54" i="1"/>
  <c r="O47" i="1"/>
  <c r="O48" i="1"/>
  <c r="O49" i="1"/>
  <c r="O50" i="1"/>
  <c r="O51" i="1"/>
  <c r="O52" i="1"/>
  <c r="O53" i="1"/>
  <c r="O54" i="1"/>
  <c r="O37" i="1"/>
  <c r="O36" i="1"/>
  <c r="O23" i="1"/>
  <c r="E24" i="1"/>
  <c r="J46" i="1"/>
  <c r="J45" i="1"/>
  <c r="J44" i="1"/>
  <c r="J43" i="1"/>
  <c r="J42" i="1"/>
  <c r="E37" i="1"/>
  <c r="E36" i="1"/>
  <c r="E31" i="1"/>
  <c r="E29" i="1"/>
  <c r="E30" i="1"/>
  <c r="C55" i="1"/>
  <c r="C20" i="1" s="1"/>
  <c r="D55" i="1"/>
  <c r="D20" i="1" s="1"/>
  <c r="E48" i="1"/>
  <c r="E47" i="1"/>
  <c r="E46" i="1"/>
  <c r="E45" i="1"/>
  <c r="E44" i="1"/>
  <c r="E43" i="1"/>
  <c r="E42" i="1"/>
  <c r="N55" i="1"/>
  <c r="D23" i="1" s="1"/>
  <c r="M55" i="1"/>
  <c r="C23" i="1" s="1"/>
  <c r="O46" i="1"/>
  <c r="O45" i="1"/>
  <c r="O44" i="1"/>
  <c r="O43" i="1"/>
  <c r="O42" i="1"/>
  <c r="I55" i="1"/>
  <c r="D19" i="1" s="1"/>
  <c r="H55" i="1"/>
  <c r="C19" i="1" s="1"/>
  <c r="J54" i="1"/>
  <c r="J53" i="1"/>
  <c r="J52" i="1"/>
  <c r="J51" i="1"/>
  <c r="N38" i="1"/>
  <c r="D22" i="1" s="1"/>
  <c r="M38" i="1"/>
  <c r="C22" i="1" s="1"/>
  <c r="O35" i="1"/>
  <c r="O34" i="1"/>
  <c r="O33" i="1"/>
  <c r="O32" i="1"/>
  <c r="O31" i="1"/>
  <c r="O30" i="1"/>
  <c r="O29" i="1"/>
  <c r="O28" i="1"/>
  <c r="N24" i="1"/>
  <c r="D21" i="1" s="1"/>
  <c r="M24" i="1"/>
  <c r="C21" i="1" s="1"/>
  <c r="O20" i="1"/>
  <c r="O22" i="1"/>
  <c r="O21" i="1"/>
  <c r="O19" i="1"/>
  <c r="O18" i="1"/>
  <c r="O17" i="1"/>
  <c r="O16" i="1"/>
  <c r="I47" i="1"/>
  <c r="D18" i="1" s="1"/>
  <c r="H47" i="1"/>
  <c r="C18" i="1" s="1"/>
  <c r="D38" i="1"/>
  <c r="D17" i="1" s="1"/>
  <c r="C38" i="1"/>
  <c r="C17" i="1" s="1"/>
  <c r="D32" i="1"/>
  <c r="D16" i="1" s="1"/>
  <c r="C32" i="1"/>
  <c r="C16" i="1" s="1"/>
  <c r="E55" i="1" l="1"/>
  <c r="O55" i="1"/>
  <c r="J55" i="1"/>
  <c r="O38" i="1"/>
  <c r="O24" i="1"/>
  <c r="E32" i="1"/>
  <c r="E38" i="1"/>
  <c r="J47" i="1" l="1"/>
  <c r="E16" i="1"/>
  <c r="E18" i="1"/>
  <c r="E22" i="1"/>
  <c r="E23" i="1"/>
  <c r="E21" i="1"/>
  <c r="E19" i="1"/>
  <c r="E20" i="1"/>
  <c r="E17" i="1"/>
  <c r="D25" i="1"/>
  <c r="E25" i="1" l="1"/>
  <c r="C25" i="1"/>
</calcChain>
</file>

<file path=xl/sharedStrings.xml><?xml version="1.0" encoding="utf-8"?>
<sst xmlns="http://schemas.openxmlformats.org/spreadsheetml/2006/main" count="109" uniqueCount="75">
  <si>
    <t>Food</t>
  </si>
  <si>
    <t>Drinks</t>
  </si>
  <si>
    <t>Decorations</t>
  </si>
  <si>
    <t>Candles</t>
  </si>
  <si>
    <t>Lighting</t>
  </si>
  <si>
    <t>Balloons</t>
  </si>
  <si>
    <t>Gifts</t>
  </si>
  <si>
    <t>Reception</t>
  </si>
  <si>
    <t>Parking</t>
  </si>
  <si>
    <t>Taxis</t>
  </si>
  <si>
    <t>Cake</t>
  </si>
  <si>
    <t>Invitations</t>
  </si>
  <si>
    <t>Announcements</t>
  </si>
  <si>
    <t>Calligraphy</t>
  </si>
  <si>
    <t>Photography</t>
  </si>
  <si>
    <t>Formals</t>
  </si>
  <si>
    <t>Videography</t>
  </si>
  <si>
    <t>Officiant</t>
  </si>
  <si>
    <t>Favors</t>
  </si>
  <si>
    <t>Attendants</t>
  </si>
  <si>
    <t>Parents</t>
  </si>
  <si>
    <t>Showers</t>
  </si>
  <si>
    <t>Matchbooks</t>
  </si>
  <si>
    <t>Readers/other participants</t>
  </si>
  <si>
    <t>Musicians for ceremony</t>
  </si>
  <si>
    <t>Band/DJ for reception</t>
  </si>
  <si>
    <t>Extra prints</t>
  </si>
  <si>
    <t>Photo albums</t>
  </si>
  <si>
    <t>Tables and chairs</t>
  </si>
  <si>
    <t>Staff and gratuities</t>
  </si>
  <si>
    <t>Thank-You cards</t>
  </si>
  <si>
    <t>Personal stationery</t>
  </si>
  <si>
    <t>Reception napkins</t>
  </si>
  <si>
    <t>Wedding coordinator</t>
  </si>
  <si>
    <t>Rehearsal dinner</t>
  </si>
  <si>
    <t>Engagement party</t>
  </si>
  <si>
    <t>Salon appointments</t>
  </si>
  <si>
    <t>Bachelor/ette parties</t>
  </si>
  <si>
    <t>Room/hall fees</t>
  </si>
  <si>
    <t>Limousines/trolleys</t>
  </si>
  <si>
    <t>Church/ceremony site fee</t>
  </si>
  <si>
    <t>Printing</t>
  </si>
  <si>
    <t>Other</t>
  </si>
  <si>
    <t>Printing/Stationery</t>
  </si>
  <si>
    <t>Bows for seating</t>
  </si>
  <si>
    <t>Centerpieces</t>
  </si>
  <si>
    <t>Reception*</t>
  </si>
  <si>
    <t>Decorations*</t>
  </si>
  <si>
    <t>Music/Entertainment</t>
  </si>
  <si>
    <t>Travel/Transportation</t>
  </si>
  <si>
    <t>Music</t>
  </si>
  <si>
    <t>Travel</t>
  </si>
  <si>
    <t>CATEGORY</t>
  </si>
  <si>
    <t>ACTUAL</t>
  </si>
  <si>
    <t>OVER/UNDER</t>
  </si>
  <si>
    <t>Spouse-to-be 1</t>
  </si>
  <si>
    <t>Spouse-to-be 2</t>
  </si>
  <si>
    <t>Create a Wedding Budget in this worksheet. Enter details in tables in Apparel-Reception-Music-Pics worksheet and Decoration-Flowers-Gift-Travel worksheet to update the summary and chart in the current worksheet. Helpful instructions on how to use this worksheet are in cells in this column. Wedding Date label is in cell C1.</t>
  </si>
  <si>
    <t>Enter Wedding Date in cell C2. Days Remaining are auto calculated in cell E2.</t>
  </si>
  <si>
    <t>Budget Summary Table starting in cell C6 is auto updated. Next instruction is in cell A19.</t>
  </si>
  <si>
    <t>Total expenses</t>
  </si>
  <si>
    <t>Travel/Transportation total</t>
  </si>
  <si>
    <t>Other expenses</t>
  </si>
  <si>
    <t>Other expenses total</t>
  </si>
  <si>
    <t>Photography total</t>
  </si>
  <si>
    <t>Printing /Stationery total</t>
  </si>
  <si>
    <t>Music/Entertainment total</t>
  </si>
  <si>
    <t>Reception total</t>
  </si>
  <si>
    <t>Gifts total</t>
  </si>
  <si>
    <t>Decorations total</t>
  </si>
  <si>
    <t>Wedding date:</t>
  </si>
  <si>
    <t>OVERFLOW</t>
  </si>
  <si>
    <t>June 15,2023</t>
  </si>
  <si>
    <t>BUDGET</t>
  </si>
  <si>
    <t>Wedding Budget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</si>
</sst>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409]mmmm\ d\,\ yyyy;@"/>
    <numFmt numFmtId="165" formatCode=";;;"/>
    <numFmt numFmtId="166" formatCode="&quot;$&quot;#,##0.00"/>
  </numFmts>
  <fonts count="42" x14ac:knownFonts="1">
    <font>
      <sz val="10"/>
      <name val="Cambria"/>
      <family val="2"/>
      <scheme val="minor"/>
    </font>
    <font>
      <sz val="8"/>
      <name val="Arial"/>
      <family val="2"/>
    </font>
    <font>
      <b/>
      <sz val="10"/>
      <color theme="3"/>
      <name val="Cambria"/>
      <family val="2"/>
      <scheme val="minor"/>
    </font>
    <font>
      <sz val="10"/>
      <color theme="1"/>
      <name val="Cambria"/>
      <family val="2"/>
      <scheme val="minor"/>
    </font>
    <font>
      <b/>
      <sz val="11.5"/>
      <color theme="3"/>
      <name val="Cambria"/>
      <family val="2"/>
      <scheme val="minor"/>
    </font>
    <font>
      <i/>
      <sz val="10"/>
      <color theme="1" tint="0.24994659260841701"/>
      <name val="Cambria"/>
      <family val="2"/>
      <scheme val="major"/>
    </font>
    <font>
      <sz val="10"/>
      <color theme="1"/>
      <name val="Cambria"/>
      <family val="1"/>
      <scheme val="minor"/>
    </font>
    <font>
      <sz val="26"/>
      <color theme="3"/>
      <name val="Cambria"/>
      <family val="2"/>
      <scheme val="major"/>
    </font>
    <font>
      <b/>
      <sz val="11"/>
      <name val="Cambria"/>
      <family val="1"/>
      <scheme val="minor"/>
    </font>
    <font>
      <sz val="28"/>
      <color theme="4" tint="-0.499984740745262"/>
      <name val="Cambria"/>
      <family val="1"/>
      <scheme val="major"/>
    </font>
    <font>
      <b/>
      <sz val="11.5"/>
      <color theme="0"/>
      <name val="Cambria"/>
      <family val="1"/>
      <scheme val="minor"/>
    </font>
    <font>
      <i/>
      <sz val="10"/>
      <color theme="1" tint="0.24994659260841701"/>
      <name val="Cambria"/>
      <family val="1"/>
      <scheme val="minor"/>
    </font>
    <font>
      <sz val="10"/>
      <name val="Cambria"/>
      <family val="1"/>
      <scheme val="minor"/>
    </font>
    <font>
      <sz val="26"/>
      <color theme="3"/>
      <name val="Cambria"/>
      <family val="1"/>
      <scheme val="minor"/>
    </font>
    <font>
      <sz val="11"/>
      <color theme="1"/>
      <name val="Cambria"/>
      <family val="1"/>
      <scheme val="minor"/>
    </font>
    <font>
      <b/>
      <sz val="16"/>
      <color theme="4" tint="-0.499984740745262"/>
      <name val="Cambria"/>
      <family val="1"/>
      <scheme val="major"/>
    </font>
    <font>
      <sz val="24"/>
      <color theme="3"/>
      <name val="Cambria"/>
      <family val="1"/>
      <scheme val="major"/>
    </font>
    <font>
      <sz val="10"/>
      <name val="Cambria"/>
      <family val="1"/>
      <scheme val="major"/>
    </font>
    <font>
      <sz val="14"/>
      <color theme="1"/>
      <name val="Cambria"/>
      <family val="1"/>
      <scheme val="minor"/>
    </font>
    <font>
      <sz val="14"/>
      <color theme="3"/>
      <name val="Cambria"/>
      <family val="1"/>
      <scheme val="major"/>
    </font>
    <font>
      <sz val="14"/>
      <name val="Cambria"/>
      <family val="1"/>
      <scheme val="major"/>
    </font>
    <font>
      <sz val="12"/>
      <color theme="3"/>
      <name val="Cambria"/>
      <family val="1"/>
      <scheme val="minor"/>
    </font>
    <font>
      <b/>
      <sz val="12"/>
      <color theme="1"/>
      <name val="Cambria"/>
      <family val="1"/>
      <scheme val="minor"/>
    </font>
    <font>
      <b/>
      <sz val="12"/>
      <color theme="3"/>
      <name val="Cambria"/>
      <family val="1"/>
      <scheme val="minor"/>
    </font>
    <font>
      <sz val="10"/>
      <color theme="4" tint="0.79998168889431442"/>
      <name val="Cambria"/>
      <family val="1"/>
      <scheme val="minor"/>
    </font>
    <font>
      <sz val="36"/>
      <color theme="4" tint="-0.499984740745262"/>
      <name val="Cambria"/>
      <family val="1"/>
      <scheme val="minor"/>
    </font>
    <font>
      <sz val="16"/>
      <color theme="1"/>
      <name val="Cambria"/>
      <family val="1"/>
      <scheme val="minor"/>
    </font>
    <font>
      <b/>
      <sz val="16"/>
      <color theme="4" tint="-0.499984740745262"/>
      <name val="Cambria"/>
      <family val="1"/>
      <scheme val="minor"/>
    </font>
    <font>
      <sz val="48"/>
      <color theme="4" tint="-0.499984740745262"/>
      <name val="Cambria"/>
      <family val="1"/>
      <scheme val="minor"/>
    </font>
    <font>
      <b/>
      <sz val="11"/>
      <color theme="1"/>
      <name val="Cambria"/>
      <family val="1"/>
      <scheme val="minor"/>
    </font>
    <font>
      <i/>
      <sz val="10"/>
      <color theme="4" tint="-0.499984740745262"/>
      <name val="Cambria"/>
      <family val="1"/>
      <scheme val="minor"/>
    </font>
    <font>
      <sz val="11"/>
      <color theme="4" tint="-0.499984740745262"/>
      <name val="Cambria"/>
      <family val="1"/>
      <scheme val="minor"/>
    </font>
    <font>
      <b/>
      <sz val="16"/>
      <color theme="1"/>
      <name val="Cambria"/>
      <family val="1"/>
      <scheme val="minor"/>
    </font>
    <font>
      <sz val="10"/>
      <name val="Cambria"/>
      <family val="2"/>
      <scheme val="minor"/>
    </font>
    <font>
      <sz val="11"/>
      <name val="Cambria"/>
      <family val="1"/>
      <scheme val="minor"/>
    </font>
    <font>
      <b/>
      <sz val="11"/>
      <color theme="3"/>
      <name val="Cambria"/>
      <family val="1"/>
      <scheme val="minor"/>
    </font>
    <font>
      <b/>
      <sz val="14"/>
      <color theme="3"/>
      <name val="Cambria"/>
      <family val="1"/>
      <scheme val="major"/>
    </font>
    <font>
      <b/>
      <sz val="14"/>
      <name val="Cambria"/>
      <family val="1"/>
      <scheme val="major"/>
    </font>
    <font>
      <b/>
      <sz val="14"/>
      <color theme="3"/>
      <name val="Cambria"/>
      <family val="1"/>
      <scheme val="minor"/>
    </font>
    <font>
      <b/>
      <sz val="14"/>
      <name val="Cambria"/>
      <family val="1"/>
      <scheme val="minor"/>
    </font>
    <font>
      <b/>
      <sz val="14"/>
      <color theme="1"/>
      <name val="Cambria"/>
      <family val="1"/>
      <scheme val="minor"/>
    </font>
    <font>
      <b/>
      <sz val="12"/>
      <name val="Cambria"/>
      <family val="1"/>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39997558519241921"/>
        <bgColor indexed="64"/>
      </patternFill>
    </fill>
    <fill>
      <patternFill patternType="solid">
        <fgColor theme="4" tint="-0.249977111117893"/>
        <bgColor indexed="64"/>
      </patternFill>
    </fill>
  </fills>
  <borders count="13">
    <border>
      <left/>
      <right/>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top style="thin">
        <color theme="4" tint="0.59996337778862885"/>
      </top>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top style="thin">
        <color theme="4" tint="0.59996337778862885"/>
      </top>
      <bottom style="thin">
        <color theme="4" tint="0.59996337778862885"/>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s>
  <cellStyleXfs count="9">
    <xf numFmtId="4" fontId="0" fillId="0" borderId="0"/>
    <xf numFmtId="0" fontId="2" fillId="0" borderId="0" applyNumberFormat="0" applyFill="0" applyProtection="0">
      <alignment vertical="center"/>
    </xf>
    <xf numFmtId="0" fontId="2" fillId="5" borderId="0" applyNumberFormat="0" applyBorder="0" applyProtection="0">
      <alignment vertical="center"/>
    </xf>
    <xf numFmtId="0" fontId="4" fillId="0" borderId="0" applyNumberFormat="0" applyFill="0" applyAlignment="0" applyProtection="0"/>
    <xf numFmtId="0" fontId="5" fillId="0" borderId="0" applyNumberFormat="0" applyFill="0" applyBorder="0" applyAlignment="0" applyProtection="0"/>
    <xf numFmtId="0" fontId="2" fillId="4" borderId="0" applyNumberFormat="0" applyAlignment="0" applyProtection="0"/>
    <xf numFmtId="4" fontId="3" fillId="2" borderId="0" applyBorder="0" applyProtection="0">
      <alignment horizontal="right" indent="1"/>
    </xf>
    <xf numFmtId="0" fontId="7" fillId="0" borderId="0" applyNumberFormat="0" applyFill="0" applyBorder="0" applyProtection="0">
      <alignment vertical="center"/>
    </xf>
    <xf numFmtId="44" fontId="33" fillId="0" borderId="0" applyFont="0" applyFill="0" applyBorder="0" applyAlignment="0" applyProtection="0"/>
  </cellStyleXfs>
  <cellXfs count="90">
    <xf numFmtId="4" fontId="0" fillId="0" borderId="0" xfId="0"/>
    <xf numFmtId="4" fontId="10" fillId="0" borderId="0" xfId="0" applyFont="1" applyAlignment="1">
      <alignment wrapText="1"/>
    </xf>
    <xf numFmtId="4" fontId="12" fillId="0" borderId="0" xfId="0" applyFont="1"/>
    <xf numFmtId="165" fontId="6" fillId="0" borderId="0" xfId="0" applyNumberFormat="1" applyFont="1" applyAlignment="1">
      <alignment horizontal="left" vertical="center" wrapText="1"/>
    </xf>
    <xf numFmtId="4" fontId="13" fillId="0" borderId="0" xfId="7" applyNumberFormat="1" applyFont="1" applyFill="1">
      <alignment vertical="center"/>
    </xf>
    <xf numFmtId="39" fontId="12" fillId="0" borderId="0" xfId="0" applyNumberFormat="1" applyFont="1"/>
    <xf numFmtId="4" fontId="12" fillId="0" borderId="0" xfId="0" applyFont="1" applyAlignment="1">
      <alignment horizontal="left" vertical="center" indent="1"/>
    </xf>
    <xf numFmtId="165" fontId="14" fillId="0" borderId="0" xfId="0" applyNumberFormat="1" applyFont="1" applyAlignment="1">
      <alignment vertical="center" wrapText="1"/>
    </xf>
    <xf numFmtId="4" fontId="12" fillId="0" borderId="0" xfId="0" applyFont="1" applyAlignment="1">
      <alignment horizontal="right" vertical="center" indent="1"/>
    </xf>
    <xf numFmtId="165" fontId="6" fillId="0" borderId="0" xfId="0" applyNumberFormat="1" applyFont="1" applyAlignment="1">
      <alignment wrapText="1"/>
    </xf>
    <xf numFmtId="0" fontId="15" fillId="0" borderId="0" xfId="3" applyFont="1" applyAlignment="1">
      <alignment horizontal="left" vertical="center" wrapText="1" indent="1"/>
    </xf>
    <xf numFmtId="39" fontId="16" fillId="0" borderId="0" xfId="0" applyNumberFormat="1" applyFont="1" applyAlignment="1">
      <alignment horizontal="center" vertical="center"/>
    </xf>
    <xf numFmtId="4" fontId="17" fillId="0" borderId="0" xfId="0" applyFont="1"/>
    <xf numFmtId="39" fontId="16" fillId="0" borderId="0" xfId="0" applyNumberFormat="1" applyFont="1" applyAlignment="1">
      <alignment horizontal="left" vertical="center" indent="1"/>
    </xf>
    <xf numFmtId="4" fontId="17" fillId="0" borderId="0" xfId="0" applyFont="1" applyAlignment="1">
      <alignment horizontal="left" vertical="center" indent="1"/>
    </xf>
    <xf numFmtId="4" fontId="17" fillId="0" borderId="0" xfId="0" applyFont="1" applyAlignment="1">
      <alignment vertical="center"/>
    </xf>
    <xf numFmtId="0" fontId="15" fillId="0" borderId="0" xfId="3" applyFont="1" applyAlignment="1">
      <alignment horizontal="left" vertical="center" indent="1"/>
    </xf>
    <xf numFmtId="4" fontId="17" fillId="0" borderId="0" xfId="0" applyFont="1" applyAlignment="1">
      <alignment horizontal="right" vertical="center" indent="1"/>
    </xf>
    <xf numFmtId="39" fontId="19" fillId="0" borderId="0" xfId="0" applyNumberFormat="1" applyFont="1" applyAlignment="1">
      <alignment horizontal="left" vertical="center"/>
    </xf>
    <xf numFmtId="4" fontId="20" fillId="0" borderId="0" xfId="0" applyFont="1" applyAlignment="1">
      <alignment horizontal="left" vertical="center"/>
    </xf>
    <xf numFmtId="4" fontId="20" fillId="0" borderId="0" xfId="0" applyFont="1" applyAlignment="1">
      <alignment horizontal="right" vertical="center" indent="1"/>
    </xf>
    <xf numFmtId="165" fontId="6" fillId="0" borderId="0" xfId="0" applyNumberFormat="1" applyFont="1" applyAlignment="1">
      <alignment horizontal="right" vertical="center" wrapText="1"/>
    </xf>
    <xf numFmtId="165" fontId="6" fillId="0" borderId="0" xfId="0" applyNumberFormat="1" applyFont="1" applyFill="1" applyAlignment="1">
      <alignment horizontal="left" vertical="center" wrapText="1"/>
    </xf>
    <xf numFmtId="4" fontId="9" fillId="0" borderId="0" xfId="7" applyNumberFormat="1" applyFont="1" applyFill="1" applyAlignment="1">
      <alignment horizontal="left" vertical="center" indent="1"/>
    </xf>
    <xf numFmtId="4" fontId="12" fillId="0" borderId="0" xfId="0" applyFont="1" applyFill="1" applyAlignment="1">
      <alignment horizontal="left" vertical="center" indent="1"/>
    </xf>
    <xf numFmtId="4" fontId="24" fillId="0" borderId="0" xfId="0" applyFont="1" applyAlignment="1"/>
    <xf numFmtId="4" fontId="12" fillId="0" borderId="0" xfId="0" applyFont="1" applyFill="1"/>
    <xf numFmtId="164" fontId="22" fillId="0" borderId="0" xfId="0" applyNumberFormat="1" applyFont="1" applyFill="1" applyAlignment="1">
      <alignment horizontal="left" vertical="top" indent="1"/>
    </xf>
    <xf numFmtId="39" fontId="21" fillId="0" borderId="0" xfId="0" applyNumberFormat="1" applyFont="1" applyFill="1" applyAlignment="1">
      <alignment horizontal="right" vertical="top"/>
    </xf>
    <xf numFmtId="0" fontId="23" fillId="0" borderId="0" xfId="0" applyNumberFormat="1" applyFont="1" applyFill="1" applyAlignment="1">
      <alignment horizontal="left" vertical="top"/>
    </xf>
    <xf numFmtId="39" fontId="21" fillId="0" borderId="0" xfId="0" applyNumberFormat="1" applyFont="1" applyFill="1" applyAlignment="1">
      <alignment horizontal="right"/>
    </xf>
    <xf numFmtId="4" fontId="25" fillId="0" borderId="0" xfId="0" applyFont="1" applyFill="1" applyAlignment="1">
      <alignment horizontal="center" vertical="center"/>
    </xf>
    <xf numFmtId="4" fontId="18" fillId="0" borderId="0" xfId="0" applyFont="1" applyFill="1" applyAlignment="1">
      <alignment vertical="top"/>
    </xf>
    <xf numFmtId="4" fontId="25" fillId="0" borderId="0" xfId="0" applyFont="1" applyFill="1" applyAlignment="1">
      <alignment vertical="center"/>
    </xf>
    <xf numFmtId="4" fontId="28" fillId="0" borderId="0" xfId="0" applyFont="1" applyFill="1" applyAlignment="1">
      <alignment vertical="center"/>
    </xf>
    <xf numFmtId="0" fontId="11" fillId="7" borderId="0" xfId="4" applyFont="1" applyFill="1" applyAlignment="1">
      <alignment vertical="center"/>
    </xf>
    <xf numFmtId="0" fontId="11" fillId="0" borderId="0" xfId="4" applyFont="1" applyFill="1" applyAlignment="1">
      <alignment vertical="center"/>
    </xf>
    <xf numFmtId="0" fontId="30" fillId="7" borderId="0" xfId="4" applyFont="1" applyFill="1" applyAlignment="1">
      <alignment horizontal="left" vertical="center"/>
    </xf>
    <xf numFmtId="0" fontId="11" fillId="7" borderId="0" xfId="4" applyFont="1" applyFill="1" applyAlignment="1">
      <alignment horizontal="left" vertical="center" indent="1"/>
    </xf>
    <xf numFmtId="0" fontId="11" fillId="7" borderId="0" xfId="4" applyFont="1" applyFill="1" applyAlignment="1">
      <alignment horizontal="left" vertical="center"/>
    </xf>
    <xf numFmtId="4" fontId="26" fillId="0" borderId="0" xfId="0" applyFont="1" applyFill="1" applyAlignment="1">
      <alignment vertical="center"/>
    </xf>
    <xf numFmtId="39" fontId="21" fillId="2" borderId="0" xfId="0" applyNumberFormat="1" applyFont="1" applyFill="1" applyBorder="1" applyAlignment="1">
      <alignment horizontal="right" vertical="top"/>
    </xf>
    <xf numFmtId="0" fontId="23" fillId="2" borderId="0" xfId="0" applyNumberFormat="1" applyFont="1" applyFill="1" applyBorder="1" applyAlignment="1">
      <alignment horizontal="left" vertical="top"/>
    </xf>
    <xf numFmtId="4" fontId="18" fillId="2" borderId="0" xfId="0" applyFont="1" applyFill="1" applyBorder="1" applyAlignment="1">
      <alignment vertical="top"/>
    </xf>
    <xf numFmtId="4" fontId="26" fillId="2" borderId="0" xfId="0" applyFont="1" applyFill="1" applyBorder="1" applyAlignment="1">
      <alignment vertical="center"/>
    </xf>
    <xf numFmtId="4" fontId="18" fillId="2" borderId="8" xfId="0" applyFont="1" applyFill="1" applyBorder="1" applyAlignment="1">
      <alignment horizontal="center" vertical="top"/>
    </xf>
    <xf numFmtId="4" fontId="18" fillId="2" borderId="9" xfId="0" applyFont="1" applyFill="1" applyBorder="1" applyAlignment="1">
      <alignment vertical="top"/>
    </xf>
    <xf numFmtId="4" fontId="26" fillId="2" borderId="9" xfId="0" applyFont="1" applyFill="1" applyBorder="1" applyAlignment="1">
      <alignment vertical="center"/>
    </xf>
    <xf numFmtId="164" fontId="22" fillId="2" borderId="10" xfId="0" applyNumberFormat="1" applyFont="1" applyFill="1" applyBorder="1" applyAlignment="1">
      <alignment horizontal="left" vertical="top" indent="1"/>
    </xf>
    <xf numFmtId="39" fontId="21" fillId="2" borderId="11" xfId="0" applyNumberFormat="1" applyFont="1" applyFill="1" applyBorder="1" applyAlignment="1">
      <alignment horizontal="right" vertical="top"/>
    </xf>
    <xf numFmtId="0" fontId="23" fillId="2" borderId="11" xfId="0" applyNumberFormat="1" applyFont="1" applyFill="1" applyBorder="1" applyAlignment="1">
      <alignment horizontal="left" vertical="top"/>
    </xf>
    <xf numFmtId="39" fontId="21" fillId="2" borderId="11" xfId="0" applyNumberFormat="1" applyFont="1" applyFill="1" applyBorder="1" applyAlignment="1">
      <alignment horizontal="right"/>
    </xf>
    <xf numFmtId="4" fontId="25" fillId="2" borderId="11" xfId="0" applyFont="1" applyFill="1" applyBorder="1" applyAlignment="1">
      <alignment horizontal="center" vertical="center"/>
    </xf>
    <xf numFmtId="4" fontId="25" fillId="2" borderId="12" xfId="0" applyFont="1" applyFill="1" applyBorder="1" applyAlignment="1">
      <alignment horizontal="center" vertical="center"/>
    </xf>
    <xf numFmtId="4" fontId="31" fillId="0" borderId="0" xfId="0" applyFont="1" applyFill="1" applyAlignment="1">
      <alignment horizontal="center" vertical="center"/>
    </xf>
    <xf numFmtId="4" fontId="32" fillId="2" borderId="8" xfId="0" applyFont="1" applyFill="1" applyBorder="1" applyAlignment="1">
      <alignment horizontal="center" vertical="center"/>
    </xf>
    <xf numFmtId="44" fontId="29" fillId="2" borderId="4" xfId="8" applyFont="1" applyFill="1" applyBorder="1" applyAlignment="1">
      <alignment horizontal="left" vertical="center" indent="1"/>
    </xf>
    <xf numFmtId="44" fontId="8" fillId="2" borderId="4" xfId="8" applyFont="1" applyFill="1" applyBorder="1" applyAlignment="1">
      <alignment horizontal="left" vertical="center" indent="1"/>
    </xf>
    <xf numFmtId="166" fontId="29" fillId="2" borderId="1" xfId="8" applyNumberFormat="1" applyFont="1" applyFill="1" applyBorder="1" applyAlignment="1">
      <alignment horizontal="right" vertical="center" indent="1"/>
    </xf>
    <xf numFmtId="166" fontId="8" fillId="2" borderId="1" xfId="8" applyNumberFormat="1" applyFont="1" applyFill="1" applyBorder="1" applyAlignment="1">
      <alignment horizontal="right" vertical="center" indent="1"/>
    </xf>
    <xf numFmtId="4" fontId="34" fillId="0" borderId="2" xfId="0" applyFont="1" applyBorder="1" applyAlignment="1">
      <alignment horizontal="left" vertical="center" indent="1"/>
    </xf>
    <xf numFmtId="44" fontId="14" fillId="0" borderId="2" xfId="8" applyFont="1" applyFill="1" applyBorder="1" applyAlignment="1">
      <alignment horizontal="left" vertical="center" indent="1"/>
    </xf>
    <xf numFmtId="166" fontId="14" fillId="0" borderId="3" xfId="8" applyNumberFormat="1" applyFont="1" applyFill="1" applyBorder="1" applyAlignment="1">
      <alignment horizontal="right" vertical="center" indent="1"/>
    </xf>
    <xf numFmtId="44" fontId="35" fillId="2" borderId="4" xfId="8" applyFont="1" applyFill="1" applyBorder="1" applyAlignment="1">
      <alignment horizontal="left" vertical="center" indent="1"/>
    </xf>
    <xf numFmtId="166" fontId="35" fillId="2" borderId="1" xfId="8" applyNumberFormat="1" applyFont="1" applyFill="1" applyBorder="1" applyAlignment="1">
      <alignment horizontal="right" vertical="center" indent="1"/>
    </xf>
    <xf numFmtId="0" fontId="14" fillId="0" borderId="2" xfId="0" applyNumberFormat="1" applyFont="1" applyBorder="1" applyAlignment="1">
      <alignment horizontal="left" vertical="center" wrapText="1" indent="1"/>
    </xf>
    <xf numFmtId="44" fontId="14" fillId="0" borderId="2" xfId="8" applyFont="1" applyBorder="1" applyAlignment="1">
      <alignment horizontal="left" vertical="center" indent="1"/>
    </xf>
    <xf numFmtId="166" fontId="14" fillId="0" borderId="3" xfId="8" applyNumberFormat="1" applyFont="1" applyBorder="1" applyAlignment="1">
      <alignment horizontal="right" vertical="center" indent="1"/>
    </xf>
    <xf numFmtId="4" fontId="34" fillId="0" borderId="2" xfId="0" applyFont="1" applyBorder="1" applyAlignment="1">
      <alignment horizontal="left" vertical="center" wrapText="1" indent="1"/>
    </xf>
    <xf numFmtId="44" fontId="34" fillId="0" borderId="2" xfId="8" applyFont="1" applyBorder="1" applyAlignment="1">
      <alignment horizontal="left" vertical="center" indent="1"/>
    </xf>
    <xf numFmtId="166" fontId="34" fillId="0" borderId="3" xfId="8" applyNumberFormat="1" applyFont="1" applyBorder="1" applyAlignment="1">
      <alignment horizontal="right" vertical="center" indent="1"/>
    </xf>
    <xf numFmtId="0" fontId="34" fillId="0" borderId="2" xfId="0" applyNumberFormat="1" applyFont="1" applyBorder="1" applyAlignment="1">
      <alignment horizontal="left" vertical="center" wrapText="1" indent="1"/>
    </xf>
    <xf numFmtId="0" fontId="36" fillId="6" borderId="2" xfId="1" applyNumberFormat="1" applyFont="1" applyFill="1" applyBorder="1" applyAlignment="1">
      <alignment horizontal="left" vertical="center" indent="1"/>
    </xf>
    <xf numFmtId="39" fontId="36" fillId="6" borderId="2" xfId="1" applyNumberFormat="1" applyFont="1" applyFill="1" applyBorder="1" applyAlignment="1">
      <alignment horizontal="left" vertical="center" indent="1"/>
    </xf>
    <xf numFmtId="39" fontId="36" fillId="6" borderId="3" xfId="1" applyNumberFormat="1" applyFont="1" applyFill="1" applyBorder="1" applyAlignment="1">
      <alignment horizontal="right" vertical="center" indent="1"/>
    </xf>
    <xf numFmtId="4" fontId="37" fillId="6" borderId="2" xfId="0" applyFont="1" applyFill="1" applyBorder="1" applyAlignment="1">
      <alignment horizontal="left" vertical="center" indent="1"/>
    </xf>
    <xf numFmtId="4" fontId="37" fillId="6" borderId="3" xfId="0" applyFont="1" applyFill="1" applyBorder="1" applyAlignment="1">
      <alignment horizontal="right" vertical="center" indent="1"/>
    </xf>
    <xf numFmtId="4" fontId="38" fillId="2" borderId="4" xfId="0" applyFont="1" applyFill="1" applyBorder="1" applyAlignment="1">
      <alignment horizontal="left" vertical="center" indent="1"/>
    </xf>
    <xf numFmtId="0" fontId="39" fillId="2" borderId="4" xfId="0" applyNumberFormat="1" applyFont="1" applyFill="1" applyBorder="1" applyAlignment="1">
      <alignment horizontal="left" vertical="center" indent="1"/>
    </xf>
    <xf numFmtId="0" fontId="40" fillId="2" borderId="4" xfId="0" applyNumberFormat="1" applyFont="1" applyFill="1" applyBorder="1" applyAlignment="1">
      <alignment horizontal="left" vertical="center" wrapText="1" indent="1"/>
    </xf>
    <xf numFmtId="0" fontId="39" fillId="2" borderId="4" xfId="0" applyNumberFormat="1" applyFont="1" applyFill="1" applyBorder="1" applyAlignment="1">
      <alignment horizontal="left" vertical="center" wrapText="1" indent="1"/>
    </xf>
    <xf numFmtId="0" fontId="41" fillId="2" borderId="4" xfId="0" applyNumberFormat="1" applyFont="1" applyFill="1" applyBorder="1" applyAlignment="1">
      <alignment horizontal="left" vertical="center" wrapText="1" indent="1"/>
    </xf>
    <xf numFmtId="0" fontId="22" fillId="2" borderId="4" xfId="0" applyNumberFormat="1" applyFont="1" applyFill="1" applyBorder="1" applyAlignment="1">
      <alignment horizontal="left" vertical="center" wrapText="1" indent="1"/>
    </xf>
    <xf numFmtId="4" fontId="28" fillId="3" borderId="5" xfId="0" applyFont="1" applyFill="1" applyBorder="1" applyAlignment="1">
      <alignment horizontal="left" vertical="center" indent="14"/>
    </xf>
    <xf numFmtId="4" fontId="28" fillId="3" borderId="6" xfId="0" applyFont="1" applyFill="1" applyBorder="1" applyAlignment="1">
      <alignment horizontal="left" vertical="center" indent="14"/>
    </xf>
    <xf numFmtId="4" fontId="28" fillId="3" borderId="7" xfId="0" applyFont="1" applyFill="1" applyBorder="1" applyAlignment="1">
      <alignment horizontal="left" vertical="center" indent="14"/>
    </xf>
    <xf numFmtId="4" fontId="28" fillId="3" borderId="8" xfId="0" applyFont="1" applyFill="1" applyBorder="1" applyAlignment="1">
      <alignment horizontal="left" vertical="center" indent="14"/>
    </xf>
    <xf numFmtId="4" fontId="28" fillId="3" borderId="0" xfId="0" applyFont="1" applyFill="1" applyBorder="1" applyAlignment="1">
      <alignment horizontal="left" vertical="center" indent="14"/>
    </xf>
    <xf numFmtId="4" fontId="28" fillId="3" borderId="9" xfId="0" applyFont="1" applyFill="1" applyBorder="1" applyAlignment="1">
      <alignment horizontal="left" vertical="center" indent="14"/>
    </xf>
    <xf numFmtId="0" fontId="27" fillId="0" borderId="0" xfId="4" applyFont="1" applyFill="1" applyAlignment="1">
      <alignment horizontal="left" vertical="center"/>
    </xf>
  </cellXfs>
  <cellStyles count="9">
    <cellStyle name="20% - Accent1" xfId="6" builtinId="30" customBuiltin="1"/>
    <cellStyle name="Currency" xfId="8" builtinId="4"/>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 name="Title" xfId="7" builtinId="15" customBuiltin="1"/>
    <cellStyle name="Total" xfId="5" builtinId="25" customBuiltin="1"/>
  </cellStyles>
  <dxfs count="25">
    <dxf>
      <font>
        <b/>
        <i val="0"/>
        <color theme="1"/>
      </font>
      <fill>
        <patternFill>
          <bgColor theme="4" tint="0.59996337778862885"/>
        </patternFill>
      </fill>
    </dxf>
    <dxf>
      <font>
        <b/>
        <i val="0"/>
        <color theme="1"/>
      </font>
    </dxf>
    <dxf>
      <font>
        <color theme="3"/>
      </font>
      <fill>
        <patternFill>
          <bgColor theme="4" tint="0.79998168889431442"/>
        </patternFill>
      </fill>
    </dxf>
    <dxf>
      <font>
        <b/>
        <color theme="1"/>
      </font>
    </dxf>
    <dxf>
      <font>
        <b/>
        <i val="0"/>
        <color theme="3"/>
      </font>
      <fill>
        <patternFill>
          <bgColor theme="4" tint="0.59996337778862885"/>
        </patternFill>
      </fill>
      <border diagonalUp="0" diagonalDown="0">
        <left/>
        <right/>
        <top/>
        <bottom/>
        <vertical/>
        <horizontal/>
      </border>
    </dxf>
    <dxf>
      <font>
        <b/>
        <i val="0"/>
        <color theme="3"/>
      </font>
      <fill>
        <patternFill>
          <bgColor theme="4" tint="0.39994506668294322"/>
        </patternFill>
      </fill>
      <border diagonalUp="0" diagonalDown="0">
        <left/>
        <right/>
        <top/>
        <bottom/>
        <vertical/>
        <horizontal/>
      </border>
    </dxf>
    <dxf>
      <font>
        <color theme="1"/>
      </font>
      <border>
        <left/>
        <right/>
        <top/>
        <bottom/>
        <vertical/>
        <horizontal/>
      </border>
    </dxf>
    <dxf>
      <fill>
        <patternFill>
          <bgColor theme="4" tint="0.79998168889431442"/>
        </patternFill>
      </fill>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ill>
        <patternFill>
          <bgColor theme="4" tint="0.39994506668294322"/>
        </patternFill>
      </fill>
    </dxf>
    <dxf>
      <fill>
        <patternFill>
          <bgColor theme="4" tint="0.59996337778862885"/>
        </patternFill>
      </fill>
    </dxf>
    <dxf>
      <fill>
        <patternFill patternType="none">
          <bgColor auto="1"/>
        </patternFill>
      </fill>
      <border>
        <left style="thin">
          <color theme="4" tint="0.39994506668294322"/>
        </left>
        <right style="thin">
          <color theme="4" tint="0.39994506668294322"/>
        </right>
        <top style="thin">
          <color theme="4" tint="0.39994506668294322"/>
        </top>
        <bottom style="thin">
          <color theme="4" tint="0.39994506668294322"/>
        </bottom>
        <vertical style="thin">
          <color theme="4" tint="0.39994506668294322"/>
        </vertical>
        <horizontal style="thin">
          <color theme="4" tint="0.39994506668294322"/>
        </horizontal>
      </border>
    </dxf>
    <dxf>
      <fill>
        <patternFill>
          <bgColor theme="4" tint="0.39994506668294322"/>
        </patternFill>
      </fill>
    </dxf>
    <dxf>
      <fill>
        <patternFill>
          <bgColor theme="4" tint="0.59996337778862885"/>
        </patternFill>
      </fill>
    </dxf>
    <dxf>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fill>
        <patternFill>
          <bgColor theme="4" tint="0.79998168889431442"/>
        </patternFill>
      </fill>
    </dxf>
    <dxf>
      <font>
        <color theme="4" tint="-0.499984740745262"/>
      </font>
      <fill>
        <patternFill>
          <bgColor theme="4" tint="0.79998168889431442"/>
        </patternFill>
      </fill>
    </dxf>
    <dxf>
      <border>
        <left style="thin">
          <color theme="4"/>
        </left>
        <right style="thin">
          <color theme="4"/>
        </right>
        <top style="thin">
          <color theme="4"/>
        </top>
        <bottom style="thin">
          <color theme="4"/>
        </bottom>
        <vertical style="thin">
          <color theme="4"/>
        </vertical>
        <horizontal style="thin">
          <color theme="4"/>
        </horizontal>
      </border>
    </dxf>
  </dxfs>
  <tableStyles count="7" defaultTableStyle="Wedding Budget" defaultPivotStyle="PivotStyleLight16">
    <tableStyle name="Table Style 1" pivot="0" count="3" xr9:uid="{F6D25848-7E6D-8742-AF3D-B0A847CCE3B1}">
      <tableStyleElement type="wholeTable" dxfId="24"/>
      <tableStyleElement type="headerRow" dxfId="23"/>
      <tableStyleElement type="totalRow" dxfId="22"/>
    </tableStyle>
    <tableStyle name="Table Style 2" pivot="0" count="3" xr9:uid="{EFEC8964-6FC5-1F44-A486-C7E844788840}">
      <tableStyleElement type="wholeTable" dxfId="21"/>
      <tableStyleElement type="headerRow" dxfId="20"/>
      <tableStyleElement type="totalRow" dxfId="19"/>
    </tableStyle>
    <tableStyle name="Table Style 3" pivot="0" count="4" xr9:uid="{CEAC357F-91E9-6043-A528-04981068F8DD}">
      <tableStyleElement type="wholeTable" dxfId="18"/>
      <tableStyleElement type="headerRow" dxfId="17"/>
      <tableStyleElement type="totalRow" dxfId="16"/>
      <tableStyleElement type="firstColumn" dxfId="15"/>
    </tableStyle>
    <tableStyle name="Table Style 4" pivot="0" count="4" xr9:uid="{2CBD88DC-2584-6B46-9547-B28CF6FDCA82}">
      <tableStyleElement type="wholeTable" dxfId="14"/>
      <tableStyleElement type="headerRow" dxfId="13"/>
      <tableStyleElement type="totalRow" dxfId="12"/>
      <tableStyleElement type="firstColumn" dxfId="11"/>
    </tableStyle>
    <tableStyle name="Table Style 5" pivot="0" count="4" xr9:uid="{1578C6E4-A14A-1945-BE2A-D756ED85177B}">
      <tableStyleElement type="wholeTable" dxfId="10"/>
      <tableStyleElement type="headerRow" dxfId="9"/>
      <tableStyleElement type="totalRow" dxfId="8"/>
      <tableStyleElement type="firstColumn" dxfId="7"/>
    </tableStyle>
    <tableStyle name="Wedding Budget" pivot="0" count="4" xr9:uid="{00000000-0011-0000-FFFF-FFFF00000000}">
      <tableStyleElement type="wholeTable" dxfId="6"/>
      <tableStyleElement type="headerRow" dxfId="5"/>
      <tableStyleElement type="totalRow" dxfId="4"/>
      <tableStyleElement type="lastColumn" dxfId="3"/>
    </tableStyle>
    <tableStyle name="Wedding Budget Summary" pivot="0" count="3" xr9:uid="{00000000-0011-0000-FFFF-FFFF01000000}">
      <tableStyleElement type="wholeTable" dxfId="2"/>
      <tableStyleElement type="headerRow" dxfId="1"/>
      <tableStyleElement type="total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C37D8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l">
              <a:defRPr sz="1600" b="1" i="0" u="none" strike="noStrike" kern="1200" baseline="0">
                <a:solidFill>
                  <a:schemeClr val="accent1">
                    <a:lumMod val="50000"/>
                  </a:schemeClr>
                </a:solidFill>
                <a:latin typeface="+mj-lt"/>
                <a:ea typeface="+mn-ea"/>
                <a:cs typeface="+mn-cs"/>
              </a:defRPr>
            </a:pPr>
            <a:r>
              <a:rPr lang="en-US" sz="1600">
                <a:solidFill>
                  <a:schemeClr val="accent1">
                    <a:lumMod val="50000"/>
                  </a:schemeClr>
                </a:solidFill>
                <a:latin typeface="+mj-lt"/>
              </a:rPr>
              <a:t>OVERVIEW </a:t>
            </a:r>
          </a:p>
        </c:rich>
      </c:tx>
      <c:layout>
        <c:manualLayout>
          <c:xMode val="edge"/>
          <c:yMode val="edge"/>
          <c:x val="1.6861196351788822E-2"/>
          <c:y val="8.1786295115027028E-3"/>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accent1">
                  <a:lumMod val="50000"/>
                </a:schemeClr>
              </a:solidFill>
              <a:latin typeface="+mj-lt"/>
              <a:ea typeface="+mn-ea"/>
              <a:cs typeface="+mn-cs"/>
            </a:defRPr>
          </a:pPr>
          <a:endParaRPr lang="en-US"/>
        </a:p>
      </c:txPr>
    </c:title>
    <c:autoTitleDeleted val="0"/>
    <c:plotArea>
      <c:layout/>
      <c:barChart>
        <c:barDir val="bar"/>
        <c:grouping val="clustered"/>
        <c:varyColors val="0"/>
        <c:ser>
          <c:idx val="1"/>
          <c:order val="0"/>
          <c:tx>
            <c:strRef>
              <c:f>'Wedding budget'!$D$15</c:f>
              <c:strCache>
                <c:ptCount val="1"/>
                <c:pt idx="0">
                  <c:v>ACTUAL</c:v>
                </c:pt>
              </c:strCache>
            </c:strRef>
          </c:tx>
          <c:spPr>
            <a:solidFill>
              <a:schemeClr val="accent1">
                <a:tint val="77000"/>
              </a:schemeClr>
            </a:solidFill>
            <a:ln>
              <a:noFill/>
            </a:ln>
            <a:effectLst/>
          </c:spPr>
          <c:invertIfNegative val="0"/>
          <c:dPt>
            <c:idx val="0"/>
            <c:invertIfNegative val="0"/>
            <c:bubble3D val="0"/>
            <c:spPr>
              <a:solidFill>
                <a:schemeClr val="accent1">
                  <a:shade val="42000"/>
                </a:schemeClr>
              </a:solidFill>
              <a:ln>
                <a:noFill/>
              </a:ln>
              <a:effectLst/>
            </c:spPr>
            <c:extLst>
              <c:ext xmlns:c16="http://schemas.microsoft.com/office/drawing/2014/chart" uri="{C3380CC4-5D6E-409C-BE32-E72D297353CC}">
                <c16:uniqueId val="{00000001-680C-4E38-9CFD-DFCD549FCC39}"/>
              </c:ext>
            </c:extLst>
          </c:dPt>
          <c:dPt>
            <c:idx val="1"/>
            <c:invertIfNegative val="0"/>
            <c:bubble3D val="0"/>
            <c:spPr>
              <a:solidFill>
                <a:schemeClr val="accent1">
                  <a:shade val="55000"/>
                </a:schemeClr>
              </a:solidFill>
              <a:ln>
                <a:noFill/>
              </a:ln>
              <a:effectLst/>
            </c:spPr>
            <c:extLst>
              <c:ext xmlns:c16="http://schemas.microsoft.com/office/drawing/2014/chart" uri="{C3380CC4-5D6E-409C-BE32-E72D297353CC}">
                <c16:uniqueId val="{00000003-680C-4E38-9CFD-DFCD549FCC39}"/>
              </c:ext>
            </c:extLst>
          </c:dPt>
          <c:dPt>
            <c:idx val="2"/>
            <c:invertIfNegative val="0"/>
            <c:bubble3D val="0"/>
            <c:spPr>
              <a:solidFill>
                <a:schemeClr val="accent1">
                  <a:shade val="68000"/>
                </a:schemeClr>
              </a:solidFill>
              <a:ln>
                <a:noFill/>
              </a:ln>
              <a:effectLst/>
            </c:spPr>
            <c:extLst>
              <c:ext xmlns:c16="http://schemas.microsoft.com/office/drawing/2014/chart" uri="{C3380CC4-5D6E-409C-BE32-E72D297353CC}">
                <c16:uniqueId val="{00000005-680C-4E38-9CFD-DFCD549FCC39}"/>
              </c:ext>
            </c:extLst>
          </c:dPt>
          <c:dPt>
            <c:idx val="3"/>
            <c:invertIfNegative val="0"/>
            <c:bubble3D val="0"/>
            <c:spPr>
              <a:solidFill>
                <a:schemeClr val="accent1">
                  <a:shade val="80000"/>
                </a:schemeClr>
              </a:solidFill>
              <a:ln>
                <a:noFill/>
              </a:ln>
              <a:effectLst/>
            </c:spPr>
            <c:extLst>
              <c:ext xmlns:c16="http://schemas.microsoft.com/office/drawing/2014/chart" uri="{C3380CC4-5D6E-409C-BE32-E72D297353CC}">
                <c16:uniqueId val="{00000007-680C-4E38-9CFD-DFCD549FCC39}"/>
              </c:ext>
            </c:extLst>
          </c:dPt>
          <c:dPt>
            <c:idx val="4"/>
            <c:invertIfNegative val="0"/>
            <c:bubble3D val="0"/>
            <c:spPr>
              <a:solidFill>
                <a:schemeClr val="accent1">
                  <a:shade val="93000"/>
                </a:schemeClr>
              </a:solidFill>
              <a:ln>
                <a:noFill/>
              </a:ln>
              <a:effectLst/>
            </c:spPr>
            <c:extLst>
              <c:ext xmlns:c16="http://schemas.microsoft.com/office/drawing/2014/chart" uri="{C3380CC4-5D6E-409C-BE32-E72D297353CC}">
                <c16:uniqueId val="{00000009-680C-4E38-9CFD-DFCD549FCC39}"/>
              </c:ext>
            </c:extLst>
          </c:dPt>
          <c:dPt>
            <c:idx val="5"/>
            <c:invertIfNegative val="0"/>
            <c:bubble3D val="0"/>
            <c:spPr>
              <a:solidFill>
                <a:schemeClr val="accent1">
                  <a:tint val="94000"/>
                </a:schemeClr>
              </a:solidFill>
              <a:ln>
                <a:noFill/>
              </a:ln>
              <a:effectLst/>
            </c:spPr>
            <c:extLst>
              <c:ext xmlns:c16="http://schemas.microsoft.com/office/drawing/2014/chart" uri="{C3380CC4-5D6E-409C-BE32-E72D297353CC}">
                <c16:uniqueId val="{0000000B-680C-4E38-9CFD-DFCD549FCC39}"/>
              </c:ext>
            </c:extLst>
          </c:dPt>
          <c:dPt>
            <c:idx val="6"/>
            <c:invertIfNegative val="0"/>
            <c:bubble3D val="0"/>
            <c:spPr>
              <a:solidFill>
                <a:schemeClr val="accent1">
                  <a:tint val="81000"/>
                </a:schemeClr>
              </a:solidFill>
              <a:ln>
                <a:noFill/>
              </a:ln>
              <a:effectLst/>
            </c:spPr>
            <c:extLst>
              <c:ext xmlns:c16="http://schemas.microsoft.com/office/drawing/2014/chart" uri="{C3380CC4-5D6E-409C-BE32-E72D297353CC}">
                <c16:uniqueId val="{0000000D-680C-4E38-9CFD-DFCD549FCC39}"/>
              </c:ext>
            </c:extLst>
          </c:dPt>
          <c:dPt>
            <c:idx val="7"/>
            <c:invertIfNegative val="0"/>
            <c:bubble3D val="0"/>
            <c:spPr>
              <a:solidFill>
                <a:schemeClr val="accent1">
                  <a:tint val="69000"/>
                </a:schemeClr>
              </a:solidFill>
              <a:ln>
                <a:noFill/>
              </a:ln>
              <a:effectLst/>
            </c:spPr>
            <c:extLst>
              <c:ext xmlns:c16="http://schemas.microsoft.com/office/drawing/2014/chart" uri="{C3380CC4-5D6E-409C-BE32-E72D297353CC}">
                <c16:uniqueId val="{0000000F-680C-4E38-9CFD-DFCD549FCC39}"/>
              </c:ext>
            </c:extLst>
          </c:dPt>
          <c:dPt>
            <c:idx val="8"/>
            <c:invertIfNegative val="0"/>
            <c:bubble3D val="0"/>
            <c:spPr>
              <a:solidFill>
                <a:schemeClr val="accent1">
                  <a:tint val="56000"/>
                </a:schemeClr>
              </a:solidFill>
              <a:ln>
                <a:noFill/>
              </a:ln>
              <a:effectLst/>
            </c:spPr>
            <c:extLst>
              <c:ext xmlns:c16="http://schemas.microsoft.com/office/drawing/2014/chart" uri="{C3380CC4-5D6E-409C-BE32-E72D297353CC}">
                <c16:uniqueId val="{00000011-680C-4E38-9CFD-DFCD549FCC39}"/>
              </c:ext>
            </c:extLst>
          </c:dPt>
          <c:dPt>
            <c:idx val="9"/>
            <c:invertIfNegative val="0"/>
            <c:bubble3D val="0"/>
            <c:spPr>
              <a:solidFill>
                <a:schemeClr val="accent1">
                  <a:tint val="43000"/>
                </a:schemeClr>
              </a:solidFill>
              <a:ln>
                <a:noFill/>
              </a:ln>
              <a:effectLst/>
            </c:spPr>
            <c:extLst>
              <c:ext xmlns:c16="http://schemas.microsoft.com/office/drawing/2014/chart" uri="{C3380CC4-5D6E-409C-BE32-E72D297353CC}">
                <c16:uniqueId val="{00000013-680C-4E38-9CFD-DFCD549FCC39}"/>
              </c:ext>
            </c:extLst>
          </c:dPt>
          <c:cat>
            <c:strRef>
              <c:f>'Wedding budget'!$B$16:$B$23</c:f>
              <c:strCache>
                <c:ptCount val="8"/>
                <c:pt idx="0">
                  <c:v>Travel</c:v>
                </c:pt>
                <c:pt idx="1">
                  <c:v>Music</c:v>
                </c:pt>
                <c:pt idx="2">
                  <c:v>Decorations</c:v>
                </c:pt>
                <c:pt idx="3">
                  <c:v>Photography</c:v>
                </c:pt>
                <c:pt idx="4">
                  <c:v>Printing</c:v>
                </c:pt>
                <c:pt idx="5">
                  <c:v>Reception</c:v>
                </c:pt>
                <c:pt idx="6">
                  <c:v>Other</c:v>
                </c:pt>
                <c:pt idx="7">
                  <c:v>Gifts</c:v>
                </c:pt>
              </c:strCache>
            </c:strRef>
          </c:cat>
          <c:val>
            <c:numRef>
              <c:f>'Wedding budget'!$D$16:$D$23</c:f>
              <c:numCache>
                <c:formatCode>_("$"* #,##0.00_);_("$"* \(#,##0.00\);_("$"* "-"??_);_(@_)</c:formatCode>
                <c:ptCount val="8"/>
                <c:pt idx="0">
                  <c:v>740</c:v>
                </c:pt>
                <c:pt idx="1">
                  <c:v>400</c:v>
                </c:pt>
                <c:pt idx="2">
                  <c:v>670</c:v>
                </c:pt>
                <c:pt idx="3">
                  <c:v>1225</c:v>
                </c:pt>
                <c:pt idx="4">
                  <c:v>765</c:v>
                </c:pt>
                <c:pt idx="5">
                  <c:v>928</c:v>
                </c:pt>
                <c:pt idx="6">
                  <c:v>621</c:v>
                </c:pt>
                <c:pt idx="7">
                  <c:v>1075</c:v>
                </c:pt>
              </c:numCache>
            </c:numRef>
          </c:val>
          <c:extLst>
            <c:ext xmlns:c16="http://schemas.microsoft.com/office/drawing/2014/chart" uri="{C3380CC4-5D6E-409C-BE32-E72D297353CC}">
              <c16:uniqueId val="{00000014-680C-4E38-9CFD-DFCD549FCC39}"/>
            </c:ext>
          </c:extLst>
        </c:ser>
        <c:dLbls>
          <c:showLegendKey val="0"/>
          <c:showVal val="0"/>
          <c:showCatName val="0"/>
          <c:showSerName val="0"/>
          <c:showPercent val="0"/>
          <c:showBubbleSize val="0"/>
        </c:dLbls>
        <c:gapWidth val="50"/>
        <c:axId val="445501752"/>
        <c:axId val="445498800"/>
      </c:barChart>
      <c:valAx>
        <c:axId val="445498800"/>
        <c:scaling>
          <c:orientation val="minMax"/>
          <c:max val="10000"/>
        </c:scaling>
        <c:delete val="0"/>
        <c:axPos val="b"/>
        <c:majorGridlines>
          <c:spPr>
            <a:ln w="3175" cap="flat" cmpd="sng" algn="ctr">
              <a:noFill/>
              <a:prstDash val="solid"/>
              <a:round/>
            </a:ln>
            <a:effectLst/>
          </c:spPr>
        </c:majorGridlines>
        <c:numFmt formatCode="#,##0" sourceLinked="0"/>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45501752"/>
        <c:crosses val="autoZero"/>
        <c:crossBetween val="between"/>
        <c:majorUnit val="2000"/>
        <c:dispUnits>
          <c:builtInUnit val="thousands"/>
        </c:dispUnits>
      </c:valAx>
      <c:catAx>
        <c:axId val="445501752"/>
        <c:scaling>
          <c:orientation val="minMax"/>
        </c:scaling>
        <c:delete val="0"/>
        <c:axPos val="l"/>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45498800"/>
        <c:crossesAt val="0"/>
        <c:auto val="1"/>
        <c:lblAlgn val="ctr"/>
        <c:lblOffset val="100"/>
        <c:noMultiLvlLbl val="0"/>
      </c:catAx>
      <c:spPr>
        <a:noFill/>
        <a:ln>
          <a:noFill/>
        </a:ln>
        <a:effectLst/>
      </c:spPr>
    </c:plotArea>
    <c:plotVisOnly val="1"/>
    <c:dispBlanksAs val="gap"/>
    <c:showDLblsOverMax val="0"/>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1">
                    <a:lumMod val="50000"/>
                  </a:schemeClr>
                </a:solidFill>
              </a:rPr>
              <a:t>OVERVIEW</a:t>
            </a:r>
          </a:p>
        </c:rich>
      </c:tx>
      <c:layout>
        <c:manualLayout>
          <c:xMode val="edge"/>
          <c:yMode val="edge"/>
          <c:x val="8.6852018659290594E-3"/>
          <c:y val="2.154625420915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0.29645928401946015"/>
          <c:y val="5.6472901937737775E-2"/>
          <c:w val="0.47042124119657003"/>
          <c:h val="0.89612533880212331"/>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87-4FD7-A322-BEA1E34BE7C3}"/>
              </c:ext>
            </c:extLst>
          </c:dPt>
          <c:dPt>
            <c:idx val="1"/>
            <c:bubble3D val="0"/>
            <c:spPr>
              <a:solidFill>
                <a:schemeClr val="accent1">
                  <a:lumMod val="20000"/>
                  <a:lumOff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733-4595-B11D-3375E86C910B}"/>
              </c:ext>
            </c:extLst>
          </c:dPt>
          <c:dPt>
            <c:idx val="2"/>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3733-4595-B11D-3375E86C910B}"/>
              </c:ext>
            </c:extLst>
          </c:dPt>
          <c:dPt>
            <c:idx val="3"/>
            <c:bubble3D val="0"/>
            <c:spPr>
              <a:solidFill>
                <a:schemeClr val="accent2">
                  <a:lumMod val="20000"/>
                  <a:lumOff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3733-4595-B11D-3375E86C910B}"/>
              </c:ext>
            </c:extLst>
          </c:dPt>
          <c:dPt>
            <c:idx val="4"/>
            <c:bubble3D val="0"/>
            <c:spPr>
              <a:solidFill>
                <a:schemeClr val="accent1">
                  <a:lumMod val="20000"/>
                  <a:lumOff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733-4595-B11D-3375E86C910B}"/>
              </c:ext>
            </c:extLst>
          </c:dPt>
          <c:dPt>
            <c:idx val="5"/>
            <c:bubble3D val="0"/>
            <c:spPr>
              <a:solidFill>
                <a:schemeClr val="accent1">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3733-4595-B11D-3375E86C910B}"/>
              </c:ext>
            </c:extLst>
          </c:dPt>
          <c:dPt>
            <c:idx val="6"/>
            <c:bubble3D val="0"/>
            <c:spPr>
              <a:solidFill>
                <a:schemeClr val="accent3">
                  <a:lumMod val="20000"/>
                  <a:lumOff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733-4595-B11D-3375E86C910B}"/>
              </c:ext>
            </c:extLst>
          </c:dPt>
          <c:dPt>
            <c:idx val="7"/>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733-4595-B11D-3375E86C910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DBD-4BAE-9808-A9CF70D925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'Wedding budget'!$B$16:$B$23</c:f>
              <c:strCache>
                <c:ptCount val="8"/>
                <c:pt idx="0">
                  <c:v>Travel</c:v>
                </c:pt>
                <c:pt idx="1">
                  <c:v>Music</c:v>
                </c:pt>
                <c:pt idx="2">
                  <c:v>Decorations</c:v>
                </c:pt>
                <c:pt idx="3">
                  <c:v>Photography</c:v>
                </c:pt>
                <c:pt idx="4">
                  <c:v>Printing</c:v>
                </c:pt>
                <c:pt idx="5">
                  <c:v>Reception</c:v>
                </c:pt>
                <c:pt idx="6">
                  <c:v>Other</c:v>
                </c:pt>
                <c:pt idx="7">
                  <c:v>Gifts</c:v>
                </c:pt>
              </c:strCache>
            </c:strRef>
          </c:cat>
          <c:val>
            <c:numRef>
              <c:f>'Wedding budget'!$D$16:$D$24</c:f>
              <c:numCache>
                <c:formatCode>_("$"* #,##0.00_);_("$"* \(#,##0.00\);_("$"* "-"??_);_(@_)</c:formatCode>
                <c:ptCount val="9"/>
                <c:pt idx="0">
                  <c:v>740</c:v>
                </c:pt>
                <c:pt idx="1">
                  <c:v>400</c:v>
                </c:pt>
                <c:pt idx="2">
                  <c:v>670</c:v>
                </c:pt>
                <c:pt idx="3">
                  <c:v>1225</c:v>
                </c:pt>
                <c:pt idx="4">
                  <c:v>765</c:v>
                </c:pt>
                <c:pt idx="5">
                  <c:v>928</c:v>
                </c:pt>
                <c:pt idx="6">
                  <c:v>621</c:v>
                </c:pt>
                <c:pt idx="7">
                  <c:v>1075</c:v>
                </c:pt>
                <c:pt idx="8">
                  <c:v>0</c:v>
                </c:pt>
              </c:numCache>
            </c:numRef>
          </c:val>
          <c:extLst>
            <c:ext xmlns:c16="http://schemas.microsoft.com/office/drawing/2014/chart" uri="{C3380CC4-5D6E-409C-BE32-E72D297353CC}">
              <c16:uniqueId val="{00000000-3733-4595-B11D-3375E86C910B}"/>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4A3-4CE1-BD10-8D996A571801}"/>
              </c:ext>
            </c:extLst>
          </c:dPt>
          <c:cat>
            <c:strRef>
              <c:f>'Wedding budget'!$C$15:$E$15</c:f>
              <c:strCache>
                <c:ptCount val="3"/>
                <c:pt idx="0">
                  <c:v>BUDGET</c:v>
                </c:pt>
                <c:pt idx="1">
                  <c:v>ACTUAL</c:v>
                </c:pt>
                <c:pt idx="2">
                  <c:v>OVER/UNDER</c:v>
                </c:pt>
              </c:strCache>
            </c:strRef>
          </c:cat>
          <c:val>
            <c:numRef>
              <c:f>'Wedding budget'!$C$25:$E$25</c:f>
              <c:numCache>
                <c:formatCode>_("$"* #,##0.00_);_("$"* \(#,##0.00\);_("$"* "-"??_);_(@_)</c:formatCode>
                <c:ptCount val="3"/>
                <c:pt idx="0">
                  <c:v>6440</c:v>
                </c:pt>
                <c:pt idx="1">
                  <c:v>6424</c:v>
                </c:pt>
                <c:pt idx="2" formatCode="&quot;$&quot;#,##0.00">
                  <c:v>16</c:v>
                </c:pt>
              </c:numCache>
            </c:numRef>
          </c:val>
          <c:extLst>
            <c:ext xmlns:c16="http://schemas.microsoft.com/office/drawing/2014/chart" uri="{C3380CC4-5D6E-409C-BE32-E72D297353CC}">
              <c16:uniqueId val="{00000000-14A3-4CE1-BD10-8D996A571801}"/>
            </c:ext>
          </c:extLst>
        </c:ser>
        <c:dLbls>
          <c:showLegendKey val="0"/>
          <c:showVal val="0"/>
          <c:showCatName val="0"/>
          <c:showSerName val="0"/>
          <c:showPercent val="0"/>
          <c:showBubbleSize val="0"/>
        </c:dLbls>
        <c:gapWidth val="219"/>
        <c:overlap val="-27"/>
        <c:axId val="238019343"/>
        <c:axId val="326691887"/>
      </c:barChart>
      <c:catAx>
        <c:axId val="23801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91887"/>
        <c:crosses val="autoZero"/>
        <c:auto val="1"/>
        <c:lblAlgn val="ctr"/>
        <c:lblOffset val="100"/>
        <c:noMultiLvlLbl val="0"/>
      </c:catAx>
      <c:valAx>
        <c:axId val="326691887"/>
        <c:scaling>
          <c:orientation val="minMax"/>
        </c:scaling>
        <c:delete val="1"/>
        <c:axPos val="l"/>
        <c:numFmt formatCode="_(&quot;$&quot;* #,##0.00_);_(&quot;$&quot;* \(#,##0.00\);_(&quot;$&quot;* &quot;-&quot;??_);_(@_)" sourceLinked="1"/>
        <c:majorTickMark val="none"/>
        <c:minorTickMark val="none"/>
        <c:tickLblPos val="nextTo"/>
        <c:crossAx val="23801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490229</xdr:colOff>
      <xdr:row>26</xdr:row>
      <xdr:rowOff>212912</xdr:rowOff>
    </xdr:from>
    <xdr:to>
      <xdr:col>10</xdr:col>
      <xdr:colOff>22414</xdr:colOff>
      <xdr:row>38</xdr:row>
      <xdr:rowOff>136872</xdr:rowOff>
    </xdr:to>
    <xdr:graphicFrame macro="">
      <xdr:nvGraphicFramePr>
        <xdr:cNvPr id="4" name="WeddingBudgetSummary" descr="Chart showing each category expense percentag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549832</xdr:colOff>
      <xdr:row>2</xdr:row>
      <xdr:rowOff>216648</xdr:rowOff>
    </xdr:from>
    <xdr:to>
      <xdr:col>6</xdr:col>
      <xdr:colOff>1311830</xdr:colOff>
      <xdr:row>3</xdr:row>
      <xdr:rowOff>620060</xdr:rowOff>
    </xdr:to>
    <xdr:pic>
      <xdr:nvPicPr>
        <xdr:cNvPr id="3" name="Graphic 2" descr="Bells outline">
          <a:extLst>
            <a:ext uri="{FF2B5EF4-FFF2-40B4-BE49-F238E27FC236}">
              <a16:creationId xmlns:a16="http://schemas.microsoft.com/office/drawing/2014/main" id="{CB517979-352F-741A-D6C7-E118C31E37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48273" y="328707"/>
          <a:ext cx="761998" cy="762000"/>
        </a:xfrm>
        <a:prstGeom prst="rect">
          <a:avLst/>
        </a:prstGeom>
      </xdr:spPr>
    </xdr:pic>
    <xdr:clientData/>
  </xdr:twoCellAnchor>
  <xdr:twoCellAnchor>
    <xdr:from>
      <xdr:col>5</xdr:col>
      <xdr:colOff>493058</xdr:colOff>
      <xdr:row>13</xdr:row>
      <xdr:rowOff>235324</xdr:rowOff>
    </xdr:from>
    <xdr:to>
      <xdr:col>9</xdr:col>
      <xdr:colOff>1299881</xdr:colOff>
      <xdr:row>25</xdr:row>
      <xdr:rowOff>224119</xdr:rowOff>
    </xdr:to>
    <xdr:graphicFrame macro="">
      <xdr:nvGraphicFramePr>
        <xdr:cNvPr id="2" name="Chart 1">
          <a:extLst>
            <a:ext uri="{FF2B5EF4-FFF2-40B4-BE49-F238E27FC236}">
              <a16:creationId xmlns:a16="http://schemas.microsoft.com/office/drawing/2014/main" id="{181473C4-EF3A-403C-BD31-B2466911F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829235</xdr:colOff>
      <xdr:row>8</xdr:row>
      <xdr:rowOff>-1</xdr:rowOff>
    </xdr:from>
    <xdr:to>
      <xdr:col>2</xdr:col>
      <xdr:colOff>1120588</xdr:colOff>
      <xdr:row>12</xdr:row>
      <xdr:rowOff>0</xdr:rowOff>
    </xdr:to>
    <xdr:sp macro="" textlink="">
      <xdr:nvSpPr>
        <xdr:cNvPr id="6" name="Rectangle 5">
          <a:extLst>
            <a:ext uri="{FF2B5EF4-FFF2-40B4-BE49-F238E27FC236}">
              <a16:creationId xmlns:a16="http://schemas.microsoft.com/office/drawing/2014/main" id="{3E421B9C-1FF8-4EB7-A05C-1831A45F9B39}"/>
            </a:ext>
          </a:extLst>
        </xdr:cNvPr>
        <xdr:cNvSpPr/>
      </xdr:nvSpPr>
      <xdr:spPr>
        <a:xfrm>
          <a:off x="1143000" y="2140323"/>
          <a:ext cx="2767853" cy="986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1071282</xdr:colOff>
      <xdr:row>7</xdr:row>
      <xdr:rowOff>242047</xdr:rowOff>
    </xdr:from>
    <xdr:to>
      <xdr:col>6</xdr:col>
      <xdr:colOff>443753</xdr:colOff>
      <xdr:row>11</xdr:row>
      <xdr:rowOff>242047</xdr:rowOff>
    </xdr:to>
    <xdr:sp macro="" textlink="">
      <xdr:nvSpPr>
        <xdr:cNvPr id="8" name="Rectangle 7">
          <a:extLst>
            <a:ext uri="{FF2B5EF4-FFF2-40B4-BE49-F238E27FC236}">
              <a16:creationId xmlns:a16="http://schemas.microsoft.com/office/drawing/2014/main" id="{1B427703-86FB-4519-AF08-3C9CFFAA05A8}"/>
            </a:ext>
          </a:extLst>
        </xdr:cNvPr>
        <xdr:cNvSpPr/>
      </xdr:nvSpPr>
      <xdr:spPr>
        <a:xfrm>
          <a:off x="5374341" y="2135841"/>
          <a:ext cx="2767853" cy="986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316005</xdr:colOff>
      <xdr:row>8</xdr:row>
      <xdr:rowOff>2241</xdr:rowOff>
    </xdr:from>
    <xdr:to>
      <xdr:col>9</xdr:col>
      <xdr:colOff>259976</xdr:colOff>
      <xdr:row>12</xdr:row>
      <xdr:rowOff>2242</xdr:rowOff>
    </xdr:to>
    <xdr:sp macro="" textlink="">
      <xdr:nvSpPr>
        <xdr:cNvPr id="9" name="Rectangle 8">
          <a:extLst>
            <a:ext uri="{FF2B5EF4-FFF2-40B4-BE49-F238E27FC236}">
              <a16:creationId xmlns:a16="http://schemas.microsoft.com/office/drawing/2014/main" id="{A57075A2-8463-4471-B4B5-C7FC3F5740DA}"/>
            </a:ext>
          </a:extLst>
        </xdr:cNvPr>
        <xdr:cNvSpPr/>
      </xdr:nvSpPr>
      <xdr:spPr>
        <a:xfrm>
          <a:off x="9504829" y="2142565"/>
          <a:ext cx="2767853" cy="986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1086970</xdr:colOff>
      <xdr:row>10</xdr:row>
      <xdr:rowOff>56030</xdr:rowOff>
    </xdr:from>
    <xdr:to>
      <xdr:col>2</xdr:col>
      <xdr:colOff>907676</xdr:colOff>
      <xdr:row>12</xdr:row>
      <xdr:rowOff>0</xdr:rowOff>
    </xdr:to>
    <xdr:sp macro="" textlink="">
      <xdr:nvSpPr>
        <xdr:cNvPr id="10" name="TextBox 9">
          <a:extLst>
            <a:ext uri="{FF2B5EF4-FFF2-40B4-BE49-F238E27FC236}">
              <a16:creationId xmlns:a16="http://schemas.microsoft.com/office/drawing/2014/main" id="{9039E4FB-FCE1-4F77-9B15-029DBBD294A2}"/>
            </a:ext>
          </a:extLst>
        </xdr:cNvPr>
        <xdr:cNvSpPr txBox="1"/>
      </xdr:nvSpPr>
      <xdr:spPr>
        <a:xfrm>
          <a:off x="1400735" y="2689412"/>
          <a:ext cx="2297206" cy="437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accent1">
                  <a:lumMod val="75000"/>
                </a:schemeClr>
              </a:solidFill>
            </a:rPr>
            <a:t>Total</a:t>
          </a:r>
          <a:r>
            <a:rPr lang="en-US" sz="1600" baseline="0">
              <a:solidFill>
                <a:schemeClr val="accent1">
                  <a:lumMod val="75000"/>
                </a:schemeClr>
              </a:solidFill>
            </a:rPr>
            <a:t> Budget</a:t>
          </a:r>
          <a:endParaRPr lang="en-US" sz="1600">
            <a:solidFill>
              <a:schemeClr val="accent1">
                <a:lumMod val="75000"/>
              </a:schemeClr>
            </a:solidFill>
          </a:endParaRPr>
        </a:p>
      </xdr:txBody>
    </xdr:sp>
    <xdr:clientData/>
  </xdr:twoCellAnchor>
  <xdr:twoCellAnchor>
    <xdr:from>
      <xdr:col>4</xdr:col>
      <xdr:colOff>190500</xdr:colOff>
      <xdr:row>10</xdr:row>
      <xdr:rowOff>33618</xdr:rowOff>
    </xdr:from>
    <xdr:to>
      <xdr:col>5</xdr:col>
      <xdr:colOff>437030</xdr:colOff>
      <xdr:row>11</xdr:row>
      <xdr:rowOff>112058</xdr:rowOff>
    </xdr:to>
    <xdr:sp macro="" textlink="">
      <xdr:nvSpPr>
        <xdr:cNvPr id="11" name="TextBox 10">
          <a:extLst>
            <a:ext uri="{FF2B5EF4-FFF2-40B4-BE49-F238E27FC236}">
              <a16:creationId xmlns:a16="http://schemas.microsoft.com/office/drawing/2014/main" id="{712B75B2-9019-4224-82E3-6136C1C48859}"/>
            </a:ext>
          </a:extLst>
        </xdr:cNvPr>
        <xdr:cNvSpPr txBox="1"/>
      </xdr:nvSpPr>
      <xdr:spPr>
        <a:xfrm>
          <a:off x="5883088" y="2667000"/>
          <a:ext cx="1759324"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1">
                  <a:lumMod val="75000"/>
                </a:schemeClr>
              </a:solidFill>
            </a:rPr>
            <a:t>Total Spent</a:t>
          </a:r>
        </a:p>
      </xdr:txBody>
    </xdr:sp>
    <xdr:clientData/>
  </xdr:twoCellAnchor>
  <xdr:twoCellAnchor>
    <xdr:from>
      <xdr:col>7</xdr:col>
      <xdr:colOff>795616</xdr:colOff>
      <xdr:row>9</xdr:row>
      <xdr:rowOff>201706</xdr:rowOff>
    </xdr:from>
    <xdr:to>
      <xdr:col>8</xdr:col>
      <xdr:colOff>1187823</xdr:colOff>
      <xdr:row>11</xdr:row>
      <xdr:rowOff>179294</xdr:rowOff>
    </xdr:to>
    <xdr:sp macro="" textlink="">
      <xdr:nvSpPr>
        <xdr:cNvPr id="12" name="TextBox 11">
          <a:extLst>
            <a:ext uri="{FF2B5EF4-FFF2-40B4-BE49-F238E27FC236}">
              <a16:creationId xmlns:a16="http://schemas.microsoft.com/office/drawing/2014/main" id="{B50B25A6-A9C6-48C4-A0C3-05076592C8EE}"/>
            </a:ext>
          </a:extLst>
        </xdr:cNvPr>
        <xdr:cNvSpPr txBox="1"/>
      </xdr:nvSpPr>
      <xdr:spPr>
        <a:xfrm>
          <a:off x="9984440" y="2588559"/>
          <a:ext cx="1848971"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1">
                  <a:lumMod val="75000"/>
                </a:schemeClr>
              </a:solidFill>
            </a:rPr>
            <a:t>Remaning</a:t>
          </a:r>
          <a:r>
            <a:rPr lang="en-US" sz="1600" baseline="0">
              <a:solidFill>
                <a:schemeClr val="accent1">
                  <a:lumMod val="75000"/>
                </a:schemeClr>
              </a:solidFill>
            </a:rPr>
            <a:t> Balance</a:t>
          </a:r>
          <a:endParaRPr lang="en-US" sz="1600">
            <a:solidFill>
              <a:schemeClr val="accent1">
                <a:lumMod val="75000"/>
              </a:schemeClr>
            </a:solidFill>
          </a:endParaRPr>
        </a:p>
      </xdr:txBody>
    </xdr:sp>
    <xdr:clientData/>
  </xdr:twoCellAnchor>
  <xdr:twoCellAnchor>
    <xdr:from>
      <xdr:col>1</xdr:col>
      <xdr:colOff>1288676</xdr:colOff>
      <xdr:row>8</xdr:row>
      <xdr:rowOff>145676</xdr:rowOff>
    </xdr:from>
    <xdr:to>
      <xdr:col>2</xdr:col>
      <xdr:colOff>728382</xdr:colOff>
      <xdr:row>10</xdr:row>
      <xdr:rowOff>67236</xdr:rowOff>
    </xdr:to>
    <xdr:sp macro="" textlink="$C$25">
      <xdr:nvSpPr>
        <xdr:cNvPr id="13" name="TextBox 12">
          <a:extLst>
            <a:ext uri="{FF2B5EF4-FFF2-40B4-BE49-F238E27FC236}">
              <a16:creationId xmlns:a16="http://schemas.microsoft.com/office/drawing/2014/main" id="{FE70F857-87B6-446E-80ED-2AB46D64F2C6}"/>
            </a:ext>
          </a:extLst>
        </xdr:cNvPr>
        <xdr:cNvSpPr txBox="1"/>
      </xdr:nvSpPr>
      <xdr:spPr>
        <a:xfrm>
          <a:off x="1602441" y="2286000"/>
          <a:ext cx="1916206"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7C5626-5276-4684-A1B0-A85FD92BFFFE}" type="TxLink">
            <a:rPr lang="en-US" sz="2400" b="1" i="0" u="none" strike="noStrike">
              <a:solidFill>
                <a:schemeClr val="accent1">
                  <a:lumMod val="50000"/>
                </a:schemeClr>
              </a:solidFill>
              <a:latin typeface="Cambria"/>
            </a:rPr>
            <a:pPr algn="ctr"/>
            <a:t> $6,440.00 </a:t>
          </a:fld>
          <a:endParaRPr lang="en-US" sz="2400">
            <a:solidFill>
              <a:schemeClr val="accent1">
                <a:lumMod val="50000"/>
              </a:schemeClr>
            </a:solidFill>
          </a:endParaRPr>
        </a:p>
      </xdr:txBody>
    </xdr:sp>
    <xdr:clientData/>
  </xdr:twoCellAnchor>
  <xdr:twoCellAnchor>
    <xdr:from>
      <xdr:col>4</xdr:col>
      <xdr:colOff>201706</xdr:colOff>
      <xdr:row>8</xdr:row>
      <xdr:rowOff>156882</xdr:rowOff>
    </xdr:from>
    <xdr:to>
      <xdr:col>5</xdr:col>
      <xdr:colOff>437030</xdr:colOff>
      <xdr:row>10</xdr:row>
      <xdr:rowOff>44824</xdr:rowOff>
    </xdr:to>
    <xdr:sp macro="" textlink="$D$25">
      <xdr:nvSpPr>
        <xdr:cNvPr id="14" name="TextBox 13">
          <a:extLst>
            <a:ext uri="{FF2B5EF4-FFF2-40B4-BE49-F238E27FC236}">
              <a16:creationId xmlns:a16="http://schemas.microsoft.com/office/drawing/2014/main" id="{146CC5F3-125F-4A42-BF7C-B45E0BDC48C8}"/>
            </a:ext>
          </a:extLst>
        </xdr:cNvPr>
        <xdr:cNvSpPr txBox="1"/>
      </xdr:nvSpPr>
      <xdr:spPr>
        <a:xfrm>
          <a:off x="5894294" y="2297206"/>
          <a:ext cx="17481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AB3FA2-F87C-4393-84CE-3D08B82170CA}" type="TxLink">
            <a:rPr lang="en-US" sz="2400" b="1" i="0" u="none" strike="noStrike">
              <a:solidFill>
                <a:schemeClr val="accent1">
                  <a:lumMod val="50000"/>
                </a:schemeClr>
              </a:solidFill>
              <a:latin typeface="Cambria"/>
            </a:rPr>
            <a:pPr algn="ctr"/>
            <a:t> $6,424.00 </a:t>
          </a:fld>
          <a:endParaRPr lang="en-US" sz="2400">
            <a:solidFill>
              <a:schemeClr val="accent1">
                <a:lumMod val="50000"/>
              </a:schemeClr>
            </a:solidFill>
          </a:endParaRPr>
        </a:p>
      </xdr:txBody>
    </xdr:sp>
    <xdr:clientData/>
  </xdr:twoCellAnchor>
  <xdr:twoCellAnchor>
    <xdr:from>
      <xdr:col>7</xdr:col>
      <xdr:colOff>784411</xdr:colOff>
      <xdr:row>8</xdr:row>
      <xdr:rowOff>145675</xdr:rowOff>
    </xdr:from>
    <xdr:to>
      <xdr:col>8</xdr:col>
      <xdr:colOff>1098177</xdr:colOff>
      <xdr:row>10</xdr:row>
      <xdr:rowOff>67235</xdr:rowOff>
    </xdr:to>
    <xdr:sp macro="" textlink="$E$25">
      <xdr:nvSpPr>
        <xdr:cNvPr id="15" name="TextBox 14">
          <a:extLst>
            <a:ext uri="{FF2B5EF4-FFF2-40B4-BE49-F238E27FC236}">
              <a16:creationId xmlns:a16="http://schemas.microsoft.com/office/drawing/2014/main" id="{F554F403-1726-447D-80FA-BEDECC5EABDB}"/>
            </a:ext>
          </a:extLst>
        </xdr:cNvPr>
        <xdr:cNvSpPr txBox="1"/>
      </xdr:nvSpPr>
      <xdr:spPr>
        <a:xfrm>
          <a:off x="9973235" y="2285999"/>
          <a:ext cx="1770530" cy="41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E5307-C739-421E-B2F6-5A3AAD0FF36B}" type="TxLink">
            <a:rPr lang="en-US" sz="2400" b="1" i="0" u="none" strike="noStrike">
              <a:solidFill>
                <a:schemeClr val="accent1">
                  <a:lumMod val="50000"/>
                </a:schemeClr>
              </a:solidFill>
              <a:latin typeface="Cambria"/>
            </a:rPr>
            <a:pPr algn="ctr"/>
            <a:t>$16.00</a:t>
          </a:fld>
          <a:endParaRPr lang="en-US" sz="2400">
            <a:solidFill>
              <a:schemeClr val="accent1">
                <a:lumMod val="50000"/>
              </a:schemeClr>
            </a:solidFill>
          </a:endParaRPr>
        </a:p>
      </xdr:txBody>
    </xdr:sp>
    <xdr:clientData/>
  </xdr:twoCellAnchor>
  <xdr:twoCellAnchor>
    <xdr:from>
      <xdr:col>10</xdr:col>
      <xdr:colOff>397809</xdr:colOff>
      <xdr:row>2</xdr:row>
      <xdr:rowOff>270061</xdr:rowOff>
    </xdr:from>
    <xdr:to>
      <xdr:col>14</xdr:col>
      <xdr:colOff>1120589</xdr:colOff>
      <xdr:row>12</xdr:row>
      <xdr:rowOff>89647</xdr:rowOff>
    </xdr:to>
    <xdr:graphicFrame macro="">
      <xdr:nvGraphicFramePr>
        <xdr:cNvPr id="16" name="Chart 15">
          <a:extLst>
            <a:ext uri="{FF2B5EF4-FFF2-40B4-BE49-F238E27FC236}">
              <a16:creationId xmlns:a16="http://schemas.microsoft.com/office/drawing/2014/main" id="{8826290A-6FA3-490A-A66C-2AEC5BAF4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Wedding">
  <a:themeElements>
    <a:clrScheme name="Wedding">
      <a:dk1>
        <a:sysClr val="windowText" lastClr="000000"/>
      </a:dk1>
      <a:lt1>
        <a:sysClr val="window" lastClr="FFFFFF"/>
      </a:lt1>
      <a:dk2>
        <a:srgbClr val="142836"/>
      </a:dk2>
      <a:lt2>
        <a:srgbClr val="F0F0F0"/>
      </a:lt2>
      <a:accent1>
        <a:srgbClr val="72CD9F"/>
      </a:accent1>
      <a:accent2>
        <a:srgbClr val="B6CA72"/>
      </a:accent2>
      <a:accent3>
        <a:srgbClr val="CEA273"/>
      </a:accent3>
      <a:accent4>
        <a:srgbClr val="F5A54C"/>
      </a:accent4>
      <a:accent5>
        <a:srgbClr val="CDAFDF"/>
      </a:accent5>
      <a:accent6>
        <a:srgbClr val="DB6D78"/>
      </a:accent6>
      <a:hlink>
        <a:srgbClr val="739BD4"/>
      </a:hlink>
      <a:folHlink>
        <a:srgbClr val="CDAFDF"/>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2:T58"/>
  <sheetViews>
    <sheetView showGridLines="0" tabSelected="1" zoomScale="85" zoomScaleNormal="85" zoomScaleSheetLayoutView="50" workbookViewId="0">
      <selection activeCell="G23" sqref="G23"/>
    </sheetView>
  </sheetViews>
  <sheetFormatPr defaultColWidth="9.140625" defaultRowHeight="12.75" x14ac:dyDescent="0.2"/>
  <cols>
    <col min="1" max="1" width="8.5703125" style="9" customWidth="1"/>
    <col min="2" max="2" width="36.42578125" style="2" customWidth="1"/>
    <col min="3" max="3" width="22.7109375" style="5" customWidth="1"/>
    <col min="4" max="4" width="20.85546875" style="5" customWidth="1"/>
    <col min="5" max="5" width="21.85546875" style="5" customWidth="1"/>
    <col min="6" max="6" width="7.42578125" style="2" customWidth="1"/>
    <col min="7" max="7" width="22.28515625" style="2" customWidth="1"/>
    <col min="8" max="8" width="21.85546875" style="2" customWidth="1"/>
    <col min="9" max="9" width="20.42578125" style="2" customWidth="1"/>
    <col min="10" max="10" width="19.7109375" style="2" customWidth="1"/>
    <col min="11" max="11" width="6" style="2" customWidth="1"/>
    <col min="12" max="12" width="27.7109375" style="2" customWidth="1"/>
    <col min="13" max="13" width="19.42578125" style="2" customWidth="1"/>
    <col min="14" max="14" width="17.5703125" style="2" customWidth="1"/>
    <col min="15" max="15" width="17.42578125" style="2" customWidth="1"/>
    <col min="16" max="16384" width="9.140625" style="2"/>
  </cols>
  <sheetData>
    <row r="2" spans="1:20" ht="9" customHeight="1" x14ac:dyDescent="0.2">
      <c r="A2" s="1"/>
      <c r="B2" s="38"/>
      <c r="C2" s="39"/>
      <c r="D2" s="37"/>
      <c r="E2" s="35"/>
      <c r="F2" s="35"/>
      <c r="G2" s="35"/>
      <c r="H2" s="35"/>
      <c r="I2" s="36"/>
      <c r="J2" s="36"/>
      <c r="K2" s="36"/>
      <c r="L2" s="36"/>
      <c r="M2" s="36"/>
      <c r="N2" s="36"/>
      <c r="O2" s="36"/>
      <c r="P2" s="36"/>
      <c r="Q2" s="36"/>
      <c r="R2" s="36"/>
      <c r="S2" s="36"/>
      <c r="T2" s="36"/>
    </row>
    <row r="3" spans="1:20" s="8" customFormat="1" ht="28.9" customHeight="1" x14ac:dyDescent="0.2">
      <c r="A3" s="21" t="s">
        <v>57</v>
      </c>
      <c r="B3" s="83" t="s">
        <v>74</v>
      </c>
      <c r="C3" s="84"/>
      <c r="D3" s="84"/>
      <c r="E3" s="84"/>
      <c r="F3" s="84"/>
      <c r="G3" s="84"/>
      <c r="H3" s="85"/>
      <c r="I3" s="34"/>
      <c r="J3" s="34"/>
      <c r="K3" s="34"/>
      <c r="L3" s="34"/>
      <c r="M3" s="34"/>
      <c r="N3" s="34"/>
      <c r="O3" s="34"/>
      <c r="P3" s="34"/>
      <c r="Q3" s="34"/>
      <c r="R3" s="34"/>
      <c r="S3" s="34"/>
      <c r="T3" s="34"/>
    </row>
    <row r="4" spans="1:20" ht="54" customHeight="1" x14ac:dyDescent="0.2">
      <c r="A4" s="7" t="s">
        <v>58</v>
      </c>
      <c r="B4" s="86"/>
      <c r="C4" s="87"/>
      <c r="D4" s="87"/>
      <c r="E4" s="87"/>
      <c r="F4" s="87"/>
      <c r="G4" s="87"/>
      <c r="H4" s="88"/>
      <c r="I4" s="34"/>
      <c r="J4" s="34"/>
      <c r="K4" s="34"/>
      <c r="L4" s="34"/>
      <c r="M4" s="34"/>
      <c r="N4" s="34"/>
      <c r="O4" s="34"/>
      <c r="P4" s="34"/>
      <c r="Q4" s="34"/>
      <c r="R4" s="34"/>
      <c r="S4" s="34"/>
      <c r="T4" s="34"/>
    </row>
    <row r="5" spans="1:20" ht="19.5" customHeight="1" x14ac:dyDescent="0.2">
      <c r="A5" s="7"/>
      <c r="B5" s="45" t="s">
        <v>70</v>
      </c>
      <c r="C5" s="41"/>
      <c r="D5" s="42"/>
      <c r="E5" s="43"/>
      <c r="F5" s="43"/>
      <c r="G5" s="43"/>
      <c r="H5" s="46"/>
      <c r="I5" s="32"/>
      <c r="J5" s="32"/>
      <c r="K5" s="31"/>
      <c r="L5" s="31"/>
      <c r="M5" s="31"/>
      <c r="N5" s="31"/>
      <c r="O5" s="31"/>
      <c r="P5" s="31"/>
      <c r="Q5" s="31"/>
      <c r="R5" s="31"/>
      <c r="S5" s="31"/>
      <c r="T5" s="26"/>
    </row>
    <row r="6" spans="1:20" ht="19.5" customHeight="1" x14ac:dyDescent="0.2">
      <c r="A6" s="7"/>
      <c r="B6" s="55" t="s">
        <v>72</v>
      </c>
      <c r="C6" s="41"/>
      <c r="D6" s="42"/>
      <c r="E6" s="44"/>
      <c r="F6" s="44"/>
      <c r="G6" s="44"/>
      <c r="H6" s="47"/>
      <c r="I6" s="40"/>
      <c r="J6" s="33"/>
      <c r="K6" s="31"/>
      <c r="L6" s="31"/>
      <c r="M6" s="31"/>
      <c r="N6" s="31"/>
      <c r="O6" s="31"/>
      <c r="P6" s="31"/>
      <c r="Q6" s="31"/>
      <c r="R6" s="31"/>
      <c r="S6" s="31"/>
      <c r="T6" s="26"/>
    </row>
    <row r="7" spans="1:20" ht="19.5" customHeight="1" x14ac:dyDescent="0.25">
      <c r="A7" s="7"/>
      <c r="B7" s="48"/>
      <c r="C7" s="49"/>
      <c r="D7" s="50"/>
      <c r="E7" s="51"/>
      <c r="F7" s="52"/>
      <c r="G7" s="52"/>
      <c r="H7" s="53"/>
      <c r="I7" s="31"/>
      <c r="J7" s="31"/>
      <c r="K7" s="31"/>
      <c r="L7" s="31"/>
      <c r="M7" s="31"/>
      <c r="N7" s="31"/>
      <c r="O7" s="31"/>
      <c r="P7" s="31"/>
      <c r="Q7" s="31"/>
      <c r="R7" s="31"/>
      <c r="S7" s="31"/>
      <c r="T7" s="26"/>
    </row>
    <row r="8" spans="1:20" ht="19.5" customHeight="1" x14ac:dyDescent="0.25">
      <c r="A8" s="7"/>
      <c r="B8" s="27"/>
      <c r="C8" s="28"/>
      <c r="D8" s="29"/>
      <c r="E8" s="30"/>
      <c r="F8" s="31"/>
      <c r="G8" s="31"/>
      <c r="H8" s="31"/>
      <c r="I8" s="31"/>
      <c r="J8" s="31"/>
      <c r="K8" s="31"/>
      <c r="L8" s="31"/>
      <c r="M8" s="54"/>
      <c r="N8" s="31"/>
      <c r="O8" s="31"/>
      <c r="P8" s="31"/>
      <c r="Q8" s="31"/>
      <c r="R8" s="31"/>
      <c r="S8" s="31"/>
    </row>
    <row r="9" spans="1:20" ht="19.5" customHeight="1" x14ac:dyDescent="0.25">
      <c r="A9" s="7"/>
      <c r="B9" s="27"/>
      <c r="C9" s="28"/>
      <c r="D9" s="29"/>
      <c r="E9" s="30"/>
      <c r="F9" s="31"/>
      <c r="G9" s="31"/>
      <c r="H9" s="31"/>
      <c r="I9" s="31"/>
      <c r="J9" s="31"/>
      <c r="K9" s="31"/>
      <c r="L9" s="31"/>
      <c r="M9" s="54"/>
      <c r="N9" s="31"/>
      <c r="O9" s="31"/>
      <c r="P9" s="31"/>
      <c r="Q9" s="31"/>
      <c r="R9" s="31"/>
      <c r="S9" s="31"/>
    </row>
    <row r="10" spans="1:20" ht="19.5" customHeight="1" x14ac:dyDescent="0.25">
      <c r="A10" s="7"/>
      <c r="B10" s="27"/>
      <c r="C10" s="28"/>
      <c r="D10" s="29"/>
      <c r="E10" s="30"/>
      <c r="F10" s="31"/>
      <c r="G10" s="31"/>
      <c r="H10" s="31"/>
      <c r="I10" s="31"/>
      <c r="J10" s="31"/>
      <c r="K10" s="31"/>
      <c r="L10" s="31"/>
      <c r="M10" s="31"/>
      <c r="N10" s="31"/>
      <c r="O10" s="31"/>
      <c r="P10" s="31"/>
      <c r="Q10" s="31"/>
      <c r="R10" s="31"/>
      <c r="S10" s="31"/>
    </row>
    <row r="11" spans="1:20" ht="19.5" customHeight="1" x14ac:dyDescent="0.25">
      <c r="A11" s="7"/>
      <c r="B11" s="27"/>
      <c r="C11" s="28"/>
      <c r="D11" s="29"/>
      <c r="E11" s="30"/>
      <c r="F11" s="31"/>
      <c r="G11" s="31"/>
      <c r="H11" s="31"/>
      <c r="I11" s="31"/>
      <c r="J11" s="31"/>
      <c r="K11" s="31"/>
      <c r="L11" s="31"/>
      <c r="M11" s="54"/>
      <c r="N11" s="31"/>
      <c r="O11" s="31"/>
      <c r="P11" s="31"/>
      <c r="Q11" s="31"/>
      <c r="R11" s="31"/>
      <c r="S11" s="31"/>
    </row>
    <row r="12" spans="1:20" ht="19.5" customHeight="1" x14ac:dyDescent="0.25">
      <c r="A12" s="7"/>
      <c r="B12" s="27"/>
      <c r="C12" s="28"/>
      <c r="D12" s="29"/>
      <c r="E12" s="30"/>
      <c r="F12" s="31"/>
      <c r="G12" s="31"/>
      <c r="H12" s="31"/>
      <c r="I12" s="31"/>
      <c r="J12" s="31"/>
      <c r="K12" s="31"/>
      <c r="L12" s="31"/>
      <c r="M12" s="31"/>
      <c r="N12" s="31"/>
      <c r="O12" s="31"/>
      <c r="P12" s="31"/>
      <c r="Q12" s="31"/>
      <c r="R12" s="31"/>
      <c r="S12" s="31"/>
    </row>
    <row r="13" spans="1:20" s="24" customFormat="1" ht="18.75" customHeight="1" x14ac:dyDescent="0.2">
      <c r="A13" s="22"/>
      <c r="B13" s="23"/>
      <c r="C13" s="23"/>
      <c r="D13" s="23"/>
      <c r="E13" s="4"/>
      <c r="H13" s="25"/>
      <c r="I13" s="25"/>
      <c r="J13" s="25"/>
      <c r="K13" s="25"/>
    </row>
    <row r="14" spans="1:20" ht="24.75" customHeight="1" x14ac:dyDescent="0.2">
      <c r="A14" s="1"/>
      <c r="B14" s="89" t="s">
        <v>71</v>
      </c>
      <c r="C14" s="89"/>
      <c r="D14" s="89"/>
      <c r="E14" s="89"/>
      <c r="H14" s="25"/>
      <c r="I14" s="25"/>
      <c r="J14" s="25"/>
      <c r="K14" s="25"/>
      <c r="L14" s="10" t="s">
        <v>46</v>
      </c>
      <c r="M14" s="13"/>
      <c r="N14" s="14"/>
      <c r="O14" s="15"/>
    </row>
    <row r="15" spans="1:20" s="6" customFormat="1" ht="19.899999999999999" customHeight="1" x14ac:dyDescent="0.2">
      <c r="A15" s="7" t="s">
        <v>59</v>
      </c>
      <c r="B15" s="72" t="s">
        <v>52</v>
      </c>
      <c r="C15" s="73" t="s">
        <v>73</v>
      </c>
      <c r="D15" s="73" t="s">
        <v>53</v>
      </c>
      <c r="E15" s="74" t="s">
        <v>54</v>
      </c>
      <c r="H15" s="25"/>
      <c r="I15" s="25"/>
      <c r="J15" s="25"/>
      <c r="K15" s="25"/>
      <c r="L15" s="75" t="s">
        <v>52</v>
      </c>
      <c r="M15" s="75" t="s">
        <v>73</v>
      </c>
      <c r="N15" s="75" t="s">
        <v>53</v>
      </c>
      <c r="O15" s="76" t="s">
        <v>54</v>
      </c>
    </row>
    <row r="16" spans="1:20" s="6" customFormat="1" ht="19.899999999999999" customHeight="1" x14ac:dyDescent="0.2">
      <c r="A16" s="3"/>
      <c r="B16" s="60" t="s">
        <v>51</v>
      </c>
      <c r="C16" s="61">
        <f>C32</f>
        <v>100</v>
      </c>
      <c r="D16" s="61">
        <f>D32</f>
        <v>740</v>
      </c>
      <c r="E16" s="62">
        <f>'Wedding budget'!$C16-'Wedding budget'!$D16</f>
        <v>-640</v>
      </c>
      <c r="H16" s="25"/>
      <c r="I16" s="25"/>
      <c r="J16" s="25"/>
      <c r="K16" s="25"/>
      <c r="L16" s="68" t="s">
        <v>38</v>
      </c>
      <c r="M16" s="69">
        <v>200</v>
      </c>
      <c r="N16" s="69">
        <v>150</v>
      </c>
      <c r="O16" s="70">
        <f>'Wedding budget'!$M16-'Wedding budget'!$N16</f>
        <v>50</v>
      </c>
    </row>
    <row r="17" spans="2:15" ht="19.899999999999999" customHeight="1" x14ac:dyDescent="0.2">
      <c r="B17" s="60" t="s">
        <v>50</v>
      </c>
      <c r="C17" s="61">
        <f>C38</f>
        <v>600</v>
      </c>
      <c r="D17" s="61">
        <f>D38</f>
        <v>400</v>
      </c>
      <c r="E17" s="62">
        <f>'Wedding budget'!$C17-'Wedding budget'!$D17</f>
        <v>200</v>
      </c>
      <c r="H17" s="25"/>
      <c r="I17" s="25"/>
      <c r="J17" s="25"/>
      <c r="K17" s="25"/>
      <c r="L17" s="68" t="s">
        <v>28</v>
      </c>
      <c r="M17" s="69">
        <v>100</v>
      </c>
      <c r="N17" s="69">
        <v>50</v>
      </c>
      <c r="O17" s="70">
        <f>'Wedding budget'!$M17-'Wedding budget'!$N17</f>
        <v>50</v>
      </c>
    </row>
    <row r="18" spans="2:15" ht="19.899999999999999" customHeight="1" x14ac:dyDescent="0.2">
      <c r="B18" s="60" t="s">
        <v>2</v>
      </c>
      <c r="C18" s="61">
        <f>H47</f>
        <v>700</v>
      </c>
      <c r="D18" s="61">
        <f>I47</f>
        <v>670</v>
      </c>
      <c r="E18" s="62">
        <f>'Wedding budget'!$C18-'Wedding budget'!$D18</f>
        <v>30</v>
      </c>
      <c r="H18" s="25"/>
      <c r="I18" s="25"/>
      <c r="J18" s="25"/>
      <c r="K18" s="25"/>
      <c r="L18" s="71" t="s">
        <v>0</v>
      </c>
      <c r="M18" s="69">
        <v>0</v>
      </c>
      <c r="N18" s="69">
        <v>0</v>
      </c>
      <c r="O18" s="70">
        <f>'Wedding budget'!$M18-'Wedding budget'!$N18</f>
        <v>0</v>
      </c>
    </row>
    <row r="19" spans="2:15" ht="19.899999999999999" customHeight="1" x14ac:dyDescent="0.2">
      <c r="B19" s="60" t="s">
        <v>14</v>
      </c>
      <c r="C19" s="61">
        <f>Photography_Total_est</f>
        <v>1225</v>
      </c>
      <c r="D19" s="61">
        <f>Photography_Total_act</f>
        <v>1225</v>
      </c>
      <c r="E19" s="62">
        <f>'Wedding budget'!$C19-'Wedding budget'!$D19</f>
        <v>0</v>
      </c>
      <c r="H19" s="25"/>
      <c r="I19" s="25"/>
      <c r="J19" s="25"/>
      <c r="K19" s="25"/>
      <c r="L19" s="71" t="s">
        <v>1</v>
      </c>
      <c r="M19" s="69">
        <v>0</v>
      </c>
      <c r="N19" s="69">
        <v>0</v>
      </c>
      <c r="O19" s="70">
        <f>'Wedding budget'!$M19-'Wedding budget'!$N19</f>
        <v>0</v>
      </c>
    </row>
    <row r="20" spans="2:15" ht="19.899999999999999" customHeight="1" x14ac:dyDescent="0.2">
      <c r="B20" s="60" t="s">
        <v>41</v>
      </c>
      <c r="C20" s="61">
        <f>Printing__Stationery_Total_est</f>
        <v>835</v>
      </c>
      <c r="D20" s="61">
        <f>Printing__Stationery_Total_act</f>
        <v>765</v>
      </c>
      <c r="E20" s="62">
        <f>'Wedding budget'!$C20-'Wedding budget'!$D20</f>
        <v>70</v>
      </c>
      <c r="H20" s="25"/>
      <c r="I20" s="25"/>
      <c r="J20" s="25"/>
      <c r="K20" s="25"/>
      <c r="L20" s="71" t="s">
        <v>29</v>
      </c>
      <c r="M20" s="69">
        <v>0</v>
      </c>
      <c r="N20" s="69">
        <v>0</v>
      </c>
      <c r="O20" s="70">
        <f>'Wedding budget'!$M20-'Wedding budget'!$N20</f>
        <v>0</v>
      </c>
    </row>
    <row r="21" spans="2:15" ht="19.899999999999999" customHeight="1" x14ac:dyDescent="0.2">
      <c r="B21" s="60" t="s">
        <v>7</v>
      </c>
      <c r="C21" s="61">
        <f>Reception_Total_est</f>
        <v>1050</v>
      </c>
      <c r="D21" s="61">
        <f>Reception_Total_act</f>
        <v>928</v>
      </c>
      <c r="E21" s="62">
        <f>'Wedding budget'!$C21-'Wedding budget'!$D21</f>
        <v>122</v>
      </c>
      <c r="H21" s="25"/>
      <c r="I21" s="25"/>
      <c r="J21" s="25"/>
      <c r="K21" s="25"/>
      <c r="L21" s="71" t="s">
        <v>10</v>
      </c>
      <c r="M21" s="69">
        <v>700</v>
      </c>
      <c r="N21" s="69">
        <v>700</v>
      </c>
      <c r="O21" s="70">
        <f>'Wedding budget'!$M21-'Wedding budget'!$N21</f>
        <v>0</v>
      </c>
    </row>
    <row r="22" spans="2:15" ht="19.899999999999999" customHeight="1" x14ac:dyDescent="0.2">
      <c r="B22" s="60" t="s">
        <v>42</v>
      </c>
      <c r="C22" s="61">
        <f>Other_Expenses_Total_est</f>
        <v>585</v>
      </c>
      <c r="D22" s="61">
        <f>Other_Expenses_Total_act</f>
        <v>621</v>
      </c>
      <c r="E22" s="62">
        <f>'Wedding budget'!$C22-'Wedding budget'!$D22</f>
        <v>-36</v>
      </c>
      <c r="H22" s="25"/>
      <c r="I22" s="25"/>
      <c r="J22" s="25"/>
      <c r="K22" s="25"/>
      <c r="L22" s="71" t="s">
        <v>18</v>
      </c>
      <c r="M22" s="69">
        <v>50</v>
      </c>
      <c r="N22" s="69">
        <v>28</v>
      </c>
      <c r="O22" s="70">
        <f>'Wedding budget'!$M22-'Wedding budget'!$N22</f>
        <v>22</v>
      </c>
    </row>
    <row r="23" spans="2:15" ht="19.899999999999999" customHeight="1" x14ac:dyDescent="0.2">
      <c r="B23" s="60" t="s">
        <v>6</v>
      </c>
      <c r="C23" s="61">
        <f>Gifts_Total_est</f>
        <v>1345</v>
      </c>
      <c r="D23" s="61">
        <f>Gifts_Total_act</f>
        <v>1075</v>
      </c>
      <c r="E23" s="62">
        <f>'Wedding budget'!$C23-'Wedding budget'!$D23</f>
        <v>270</v>
      </c>
      <c r="H23" s="25"/>
      <c r="I23" s="25"/>
      <c r="J23" s="25"/>
      <c r="K23" s="25"/>
      <c r="L23" s="68"/>
      <c r="M23" s="69">
        <v>0</v>
      </c>
      <c r="N23" s="69">
        <v>0</v>
      </c>
      <c r="O23" s="70">
        <f>'Wedding budget'!$M23-'Wedding budget'!$N23</f>
        <v>0</v>
      </c>
    </row>
    <row r="24" spans="2:15" ht="19.899999999999999" customHeight="1" x14ac:dyDescent="0.2">
      <c r="B24" s="60"/>
      <c r="C24" s="61">
        <v>0</v>
      </c>
      <c r="D24" s="61">
        <v>0</v>
      </c>
      <c r="E24" s="62">
        <f>'Wedding budget'!$C24-'Wedding budget'!$D24</f>
        <v>0</v>
      </c>
      <c r="H24" s="25"/>
      <c r="I24" s="25"/>
      <c r="J24" s="25"/>
      <c r="K24" s="25"/>
      <c r="L24" s="78" t="s">
        <v>67</v>
      </c>
      <c r="M24" s="57">
        <f>SUBTOTAL(109,'Wedding budget'!$M$16:$M$23)</f>
        <v>1050</v>
      </c>
      <c r="N24" s="57">
        <f>SUBTOTAL(109,'Wedding budget'!$N$16:$N$23)</f>
        <v>928</v>
      </c>
      <c r="O24" s="59">
        <f>SUBTOTAL(109,'Wedding budget'!$O$16:$O$23)</f>
        <v>122</v>
      </c>
    </row>
    <row r="25" spans="2:15" ht="19.899999999999999" customHeight="1" x14ac:dyDescent="0.2">
      <c r="B25" s="77" t="s">
        <v>60</v>
      </c>
      <c r="C25" s="63">
        <f>SUBTOTAL(109,'Wedding budget'!$C$16:$C$24)</f>
        <v>6440</v>
      </c>
      <c r="D25" s="63">
        <f>SUBTOTAL(109,'Wedding budget'!$D$16:$D$24)</f>
        <v>6424</v>
      </c>
      <c r="E25" s="64">
        <f>SUBTOTAL(109,'Wedding budget'!$E$16:$E$24)</f>
        <v>16</v>
      </c>
      <c r="H25" s="25"/>
      <c r="I25" s="25"/>
      <c r="J25" s="25"/>
      <c r="K25" s="25"/>
    </row>
    <row r="26" spans="2:15" ht="24.75" customHeight="1" x14ac:dyDescent="0.2">
      <c r="H26" s="25"/>
      <c r="I26" s="25"/>
      <c r="J26" s="25"/>
      <c r="K26" s="25"/>
      <c r="L26" s="10" t="s">
        <v>62</v>
      </c>
      <c r="M26" s="18"/>
      <c r="N26" s="19"/>
      <c r="O26" s="20"/>
    </row>
    <row r="27" spans="2:15" ht="26.25" customHeight="1" x14ac:dyDescent="0.2">
      <c r="B27" s="16" t="s">
        <v>49</v>
      </c>
      <c r="C27" s="13"/>
      <c r="D27" s="14"/>
      <c r="E27" s="17"/>
      <c r="L27" s="75" t="s">
        <v>52</v>
      </c>
      <c r="M27" s="75" t="s">
        <v>73</v>
      </c>
      <c r="N27" s="75" t="s">
        <v>53</v>
      </c>
      <c r="O27" s="76" t="s">
        <v>54</v>
      </c>
    </row>
    <row r="28" spans="2:15" ht="18.75" customHeight="1" x14ac:dyDescent="0.2">
      <c r="B28" s="75" t="s">
        <v>52</v>
      </c>
      <c r="C28" s="75" t="s">
        <v>73</v>
      </c>
      <c r="D28" s="75" t="s">
        <v>53</v>
      </c>
      <c r="E28" s="76" t="s">
        <v>54</v>
      </c>
      <c r="L28" s="68" t="s">
        <v>17</v>
      </c>
      <c r="M28" s="69">
        <v>0</v>
      </c>
      <c r="N28" s="69">
        <v>0</v>
      </c>
      <c r="O28" s="70">
        <f>'Wedding budget'!$M28-'Wedding budget'!$N28</f>
        <v>0</v>
      </c>
    </row>
    <row r="29" spans="2:15" ht="22.5" customHeight="1" x14ac:dyDescent="0.2">
      <c r="B29" s="65" t="s">
        <v>39</v>
      </c>
      <c r="C29" s="66">
        <v>100</v>
      </c>
      <c r="D29" s="66">
        <v>500</v>
      </c>
      <c r="E29" s="67">
        <f>'Wedding budget'!$C29-'Wedding budget'!$D29</f>
        <v>-400</v>
      </c>
      <c r="L29" s="71" t="s">
        <v>40</v>
      </c>
      <c r="M29" s="69">
        <v>40</v>
      </c>
      <c r="N29" s="69">
        <v>55</v>
      </c>
      <c r="O29" s="70">
        <f>'Wedding budget'!$M29-'Wedding budget'!$N29</f>
        <v>-15</v>
      </c>
    </row>
    <row r="30" spans="2:15" ht="20.25" customHeight="1" x14ac:dyDescent="0.2">
      <c r="B30" s="65" t="s">
        <v>8</v>
      </c>
      <c r="C30" s="66">
        <v>0</v>
      </c>
      <c r="D30" s="66">
        <v>40</v>
      </c>
      <c r="E30" s="67">
        <f>'Wedding budget'!$C30-'Wedding budget'!$D30</f>
        <v>-40</v>
      </c>
      <c r="L30" s="68" t="s">
        <v>33</v>
      </c>
      <c r="M30" s="69">
        <v>0</v>
      </c>
      <c r="N30" s="69">
        <v>0</v>
      </c>
      <c r="O30" s="70">
        <f>'Wedding budget'!$M30-'Wedding budget'!$N30</f>
        <v>0</v>
      </c>
    </row>
    <row r="31" spans="2:15" ht="21.75" customHeight="1" x14ac:dyDescent="0.2">
      <c r="B31" s="65" t="s">
        <v>9</v>
      </c>
      <c r="C31" s="66">
        <v>0</v>
      </c>
      <c r="D31" s="66">
        <v>200</v>
      </c>
      <c r="E31" s="67">
        <f>'Wedding budget'!$C31-'Wedding budget'!$D31</f>
        <v>-200</v>
      </c>
      <c r="L31" s="71" t="s">
        <v>34</v>
      </c>
      <c r="M31" s="69">
        <v>450</v>
      </c>
      <c r="N31" s="69">
        <v>450</v>
      </c>
      <c r="O31" s="70">
        <f>'Wedding budget'!$M31-'Wedding budget'!$N31</f>
        <v>0</v>
      </c>
    </row>
    <row r="32" spans="2:15" ht="18.75" customHeight="1" x14ac:dyDescent="0.2">
      <c r="B32" s="82" t="s">
        <v>61</v>
      </c>
      <c r="C32" s="56">
        <f>SUBTOTAL(109,'Wedding budget'!$C$29:$C$31)</f>
        <v>100</v>
      </c>
      <c r="D32" s="56">
        <f>SUBTOTAL(109,'Wedding budget'!$D$29:$D$31)</f>
        <v>740</v>
      </c>
      <c r="E32" s="58">
        <f>SUBTOTAL(109,'Wedding budget'!$E$29:$E$31)</f>
        <v>-640</v>
      </c>
      <c r="L32" s="71" t="s">
        <v>35</v>
      </c>
      <c r="M32" s="69">
        <v>20</v>
      </c>
      <c r="N32" s="69">
        <v>50</v>
      </c>
      <c r="O32" s="70">
        <f>'Wedding budget'!$M32-'Wedding budget'!$N32</f>
        <v>-30</v>
      </c>
    </row>
    <row r="33" spans="2:15" ht="18.75" customHeight="1" x14ac:dyDescent="0.2">
      <c r="L33" s="71" t="s">
        <v>21</v>
      </c>
      <c r="M33" s="69">
        <v>30</v>
      </c>
      <c r="N33" s="69">
        <v>20</v>
      </c>
      <c r="O33" s="70">
        <f>'Wedding budget'!$M33-'Wedding budget'!$N33</f>
        <v>10</v>
      </c>
    </row>
    <row r="34" spans="2:15" ht="24.75" customHeight="1" x14ac:dyDescent="0.2">
      <c r="B34" s="16" t="s">
        <v>48</v>
      </c>
      <c r="C34" s="13"/>
      <c r="D34" s="14"/>
      <c r="E34" s="15"/>
      <c r="L34" s="71" t="s">
        <v>36</v>
      </c>
      <c r="M34" s="69">
        <v>45</v>
      </c>
      <c r="N34" s="69">
        <v>46</v>
      </c>
      <c r="O34" s="70">
        <f>'Wedding budget'!$M34-'Wedding budget'!$N34</f>
        <v>-1</v>
      </c>
    </row>
    <row r="35" spans="2:15" ht="22.5" customHeight="1" x14ac:dyDescent="0.2">
      <c r="B35" s="75" t="s">
        <v>52</v>
      </c>
      <c r="C35" s="75" t="s">
        <v>73</v>
      </c>
      <c r="D35" s="75" t="s">
        <v>53</v>
      </c>
      <c r="E35" s="76" t="s">
        <v>54</v>
      </c>
      <c r="H35" s="25"/>
      <c r="I35" s="25"/>
      <c r="J35" s="25"/>
      <c r="K35" s="25"/>
      <c r="L35" s="71" t="s">
        <v>37</v>
      </c>
      <c r="M35" s="69">
        <v>0</v>
      </c>
      <c r="N35" s="69">
        <v>0</v>
      </c>
      <c r="O35" s="70">
        <f>'Wedding budget'!$M35-'Wedding budget'!$N35</f>
        <v>0</v>
      </c>
    </row>
    <row r="36" spans="2:15" ht="22.5" customHeight="1" x14ac:dyDescent="0.2">
      <c r="B36" s="68" t="s">
        <v>24</v>
      </c>
      <c r="C36" s="69">
        <v>400</v>
      </c>
      <c r="D36" s="69">
        <v>400</v>
      </c>
      <c r="E36" s="70">
        <f>'Wedding budget'!$C36-'Wedding budget'!$D36</f>
        <v>0</v>
      </c>
      <c r="L36" s="71"/>
      <c r="M36" s="69">
        <v>0</v>
      </c>
      <c r="N36" s="69">
        <v>0</v>
      </c>
      <c r="O36" s="70">
        <f>'Wedding budget'!$M36-'Wedding budget'!$N36</f>
        <v>0</v>
      </c>
    </row>
    <row r="37" spans="2:15" ht="22.5" customHeight="1" x14ac:dyDescent="0.2">
      <c r="B37" s="71" t="s">
        <v>25</v>
      </c>
      <c r="C37" s="69">
        <v>200</v>
      </c>
      <c r="D37" s="69">
        <v>0</v>
      </c>
      <c r="E37" s="70">
        <f>'Wedding budget'!$C37-'Wedding budget'!$D37</f>
        <v>200</v>
      </c>
      <c r="L37" s="71"/>
      <c r="M37" s="69">
        <v>0</v>
      </c>
      <c r="N37" s="69">
        <v>0</v>
      </c>
      <c r="O37" s="70">
        <f>'Wedding budget'!$M37-'Wedding budget'!$N37</f>
        <v>0</v>
      </c>
    </row>
    <row r="38" spans="2:15" ht="19.5" customHeight="1" x14ac:dyDescent="0.2">
      <c r="B38" s="80" t="s">
        <v>66</v>
      </c>
      <c r="C38" s="57">
        <f>SUBTOTAL(109,'Wedding budget'!$C$36:$C$37)</f>
        <v>600</v>
      </c>
      <c r="D38" s="57">
        <f>SUBTOTAL(109,'Wedding budget'!$D$36:$D$37)</f>
        <v>400</v>
      </c>
      <c r="E38" s="59">
        <f>SUBTOTAL(109,'Wedding budget'!$E$36:$E$37)</f>
        <v>200</v>
      </c>
      <c r="L38" s="81" t="s">
        <v>63</v>
      </c>
      <c r="M38" s="57">
        <f>SUBTOTAL(109,'Wedding budget'!$M$28:$M$37)</f>
        <v>585</v>
      </c>
      <c r="N38" s="57">
        <f>SUBTOTAL(109,'Wedding budget'!$N$28:$N$37)</f>
        <v>621</v>
      </c>
      <c r="O38" s="59">
        <f>SUBTOTAL(109,'Wedding budget'!$O$28:$O$37)</f>
        <v>-36</v>
      </c>
    </row>
    <row r="39" spans="2:15" ht="24" customHeight="1" x14ac:dyDescent="0.2"/>
    <row r="40" spans="2:15" ht="23.25" customHeight="1" x14ac:dyDescent="0.2">
      <c r="B40" s="16" t="s">
        <v>43</v>
      </c>
      <c r="C40" s="13"/>
      <c r="D40" s="14"/>
      <c r="E40" s="17"/>
      <c r="G40" s="10" t="s">
        <v>47</v>
      </c>
      <c r="H40" s="11"/>
      <c r="I40" s="12"/>
      <c r="J40" s="12"/>
      <c r="L40" s="10" t="s">
        <v>6</v>
      </c>
      <c r="M40" s="13"/>
      <c r="N40" s="14"/>
      <c r="O40" s="17"/>
    </row>
    <row r="41" spans="2:15" ht="22.5" customHeight="1" x14ac:dyDescent="0.2">
      <c r="B41" s="75" t="s">
        <v>52</v>
      </c>
      <c r="C41" s="75" t="s">
        <v>73</v>
      </c>
      <c r="D41" s="75" t="s">
        <v>53</v>
      </c>
      <c r="E41" s="76" t="s">
        <v>54</v>
      </c>
      <c r="G41" s="75" t="s">
        <v>52</v>
      </c>
      <c r="H41" s="75" t="s">
        <v>73</v>
      </c>
      <c r="I41" s="75" t="s">
        <v>53</v>
      </c>
      <c r="J41" s="76" t="s">
        <v>54</v>
      </c>
      <c r="L41" s="75" t="s">
        <v>52</v>
      </c>
      <c r="M41" s="75" t="s">
        <v>73</v>
      </c>
      <c r="N41" s="75" t="s">
        <v>53</v>
      </c>
      <c r="O41" s="76" t="s">
        <v>54</v>
      </c>
    </row>
    <row r="42" spans="2:15" ht="18.75" customHeight="1" x14ac:dyDescent="0.2">
      <c r="B42" s="71" t="s">
        <v>11</v>
      </c>
      <c r="C42" s="69">
        <v>500</v>
      </c>
      <c r="D42" s="69">
        <v>450</v>
      </c>
      <c r="E42" s="70">
        <f>'Wedding budget'!$C42-'Wedding budget'!$D42</f>
        <v>50</v>
      </c>
      <c r="G42" s="68" t="s">
        <v>44</v>
      </c>
      <c r="H42" s="69">
        <v>0</v>
      </c>
      <c r="I42" s="69">
        <v>0</v>
      </c>
      <c r="J42" s="70">
        <f>'Wedding budget'!$H42-'Wedding budget'!$I42</f>
        <v>0</v>
      </c>
      <c r="L42" s="65" t="s">
        <v>19</v>
      </c>
      <c r="M42" s="66">
        <v>1000</v>
      </c>
      <c r="N42" s="66">
        <v>400</v>
      </c>
      <c r="O42" s="67">
        <f>'Wedding budget'!$M42-'Wedding budget'!$N42</f>
        <v>600</v>
      </c>
    </row>
    <row r="43" spans="2:15" ht="18.75" customHeight="1" x14ac:dyDescent="0.2">
      <c r="B43" s="71" t="s">
        <v>12</v>
      </c>
      <c r="C43" s="69">
        <v>200</v>
      </c>
      <c r="D43" s="69">
        <v>175</v>
      </c>
      <c r="E43" s="70">
        <f>'Wedding budget'!$C43-'Wedding budget'!$D43</f>
        <v>25</v>
      </c>
      <c r="G43" s="71" t="s">
        <v>45</v>
      </c>
      <c r="H43" s="69">
        <v>300</v>
      </c>
      <c r="I43" s="69">
        <v>320</v>
      </c>
      <c r="J43" s="70">
        <f>'Wedding budget'!$H43-'Wedding budget'!$I43</f>
        <v>-20</v>
      </c>
      <c r="L43" s="65" t="s">
        <v>55</v>
      </c>
      <c r="M43" s="66">
        <v>150</v>
      </c>
      <c r="N43" s="66">
        <v>200</v>
      </c>
      <c r="O43" s="67">
        <f>'Wedding budget'!$M43-'Wedding budget'!$N43</f>
        <v>-50</v>
      </c>
    </row>
    <row r="44" spans="2:15" ht="18.75" customHeight="1" x14ac:dyDescent="0.2">
      <c r="B44" s="71" t="s">
        <v>30</v>
      </c>
      <c r="C44" s="69">
        <v>100</v>
      </c>
      <c r="D44" s="69">
        <v>100</v>
      </c>
      <c r="E44" s="70">
        <f>'Wedding budget'!$C44-'Wedding budget'!$D44</f>
        <v>0</v>
      </c>
      <c r="G44" s="71" t="s">
        <v>3</v>
      </c>
      <c r="H44" s="69">
        <v>100</v>
      </c>
      <c r="I44" s="69">
        <v>75</v>
      </c>
      <c r="J44" s="70">
        <f>'Wedding budget'!$H44-'Wedding budget'!$I44</f>
        <v>25</v>
      </c>
      <c r="L44" s="65" t="s">
        <v>56</v>
      </c>
      <c r="M44" s="66">
        <v>150</v>
      </c>
      <c r="N44" s="66">
        <v>200</v>
      </c>
      <c r="O44" s="67">
        <f>'Wedding budget'!$M44-'Wedding budget'!$N44</f>
        <v>-50</v>
      </c>
    </row>
    <row r="45" spans="2:15" ht="18.75" customHeight="1" x14ac:dyDescent="0.2">
      <c r="B45" s="71" t="s">
        <v>31</v>
      </c>
      <c r="C45" s="69">
        <v>0</v>
      </c>
      <c r="D45" s="69">
        <v>0</v>
      </c>
      <c r="E45" s="70">
        <f>'Wedding budget'!$C45-'Wedding budget'!$D45</f>
        <v>0</v>
      </c>
      <c r="G45" s="71" t="s">
        <v>4</v>
      </c>
      <c r="H45" s="69">
        <v>100</v>
      </c>
      <c r="I45" s="69">
        <v>75</v>
      </c>
      <c r="J45" s="70">
        <f>'Wedding budget'!$H45-'Wedding budget'!$I45</f>
        <v>25</v>
      </c>
      <c r="L45" s="65" t="s">
        <v>20</v>
      </c>
      <c r="M45" s="66">
        <v>25</v>
      </c>
      <c r="N45" s="66">
        <v>25</v>
      </c>
      <c r="O45" s="67">
        <f>'Wedding budget'!$M45-'Wedding budget'!$N45</f>
        <v>0</v>
      </c>
    </row>
    <row r="46" spans="2:15" ht="18.75" customHeight="1" x14ac:dyDescent="0.2">
      <c r="B46" s="71" t="s">
        <v>32</v>
      </c>
      <c r="C46" s="69">
        <v>35</v>
      </c>
      <c r="D46" s="69">
        <v>40</v>
      </c>
      <c r="E46" s="70">
        <f>'Wedding budget'!$C46-'Wedding budget'!$D46</f>
        <v>-5</v>
      </c>
      <c r="G46" s="71" t="s">
        <v>5</v>
      </c>
      <c r="H46" s="69">
        <v>200</v>
      </c>
      <c r="I46" s="69">
        <v>200</v>
      </c>
      <c r="J46" s="70">
        <f>'Wedding budget'!$H46-'Wedding budget'!$I46</f>
        <v>0</v>
      </c>
      <c r="L46" s="65" t="s">
        <v>23</v>
      </c>
      <c r="M46" s="66">
        <v>20</v>
      </c>
      <c r="N46" s="66">
        <v>250</v>
      </c>
      <c r="O46" s="67">
        <f>'Wedding budget'!$M46-'Wedding budget'!$N46</f>
        <v>-230</v>
      </c>
    </row>
    <row r="47" spans="2:15" ht="22.5" customHeight="1" x14ac:dyDescent="0.2">
      <c r="B47" s="71" t="s">
        <v>22</v>
      </c>
      <c r="C47" s="69">
        <v>0</v>
      </c>
      <c r="D47" s="69">
        <v>0</v>
      </c>
      <c r="E47" s="70">
        <f>'Wedding budget'!$C47-'Wedding budget'!$D47</f>
        <v>0</v>
      </c>
      <c r="G47" s="81" t="s">
        <v>69</v>
      </c>
      <c r="H47" s="57">
        <f>SUBTOTAL(109,'Wedding budget'!$H$42:$H$46)</f>
        <v>700</v>
      </c>
      <c r="I47" s="57">
        <f>SUBTOTAL(109,'Wedding budget'!$I$42:$I$46)</f>
        <v>670</v>
      </c>
      <c r="J47" s="59">
        <f>SUBTOTAL(109,'Wedding budget'!$J$42:$J$46)</f>
        <v>30</v>
      </c>
      <c r="L47" s="65"/>
      <c r="M47" s="66">
        <v>0</v>
      </c>
      <c r="N47" s="66">
        <v>0</v>
      </c>
      <c r="O47" s="67">
        <f>'Wedding budget'!$M47-'Wedding budget'!$N47</f>
        <v>0</v>
      </c>
    </row>
    <row r="48" spans="2:15" ht="21.75" customHeight="1" x14ac:dyDescent="0.2">
      <c r="B48" s="71" t="s">
        <v>13</v>
      </c>
      <c r="C48" s="69">
        <v>0</v>
      </c>
      <c r="D48" s="69">
        <v>0</v>
      </c>
      <c r="E48" s="70">
        <f>'Wedding budget'!$C48-'Wedding budget'!$D48</f>
        <v>0</v>
      </c>
      <c r="L48" s="65"/>
      <c r="M48" s="66">
        <v>0</v>
      </c>
      <c r="N48" s="66">
        <v>0</v>
      </c>
      <c r="O48" s="67">
        <f>'Wedding budget'!$M48-'Wedding budget'!$N48</f>
        <v>0</v>
      </c>
    </row>
    <row r="49" spans="2:15" ht="21" customHeight="1" x14ac:dyDescent="0.2">
      <c r="B49" s="71"/>
      <c r="C49" s="69">
        <v>0</v>
      </c>
      <c r="D49" s="69">
        <v>0</v>
      </c>
      <c r="E49" s="70">
        <f>'Wedding budget'!$C49-'Wedding budget'!$D49</f>
        <v>0</v>
      </c>
      <c r="G49" s="10" t="s">
        <v>14</v>
      </c>
      <c r="H49" s="13"/>
      <c r="I49" s="14"/>
      <c r="J49" s="17"/>
      <c r="L49" s="65"/>
      <c r="M49" s="66">
        <v>0</v>
      </c>
      <c r="N49" s="66">
        <v>0</v>
      </c>
      <c r="O49" s="67">
        <f>'Wedding budget'!$M49-'Wedding budget'!$N49</f>
        <v>0</v>
      </c>
    </row>
    <row r="50" spans="2:15" ht="21.75" customHeight="1" x14ac:dyDescent="0.2">
      <c r="B50" s="71"/>
      <c r="C50" s="69">
        <v>0</v>
      </c>
      <c r="D50" s="69">
        <v>0</v>
      </c>
      <c r="E50" s="70">
        <f>'Wedding budget'!$C50-'Wedding budget'!$D50</f>
        <v>0</v>
      </c>
      <c r="G50" s="75" t="s">
        <v>52</v>
      </c>
      <c r="H50" s="75" t="s">
        <v>73</v>
      </c>
      <c r="I50" s="75" t="s">
        <v>53</v>
      </c>
      <c r="J50" s="76" t="s">
        <v>54</v>
      </c>
      <c r="L50" s="65"/>
      <c r="M50" s="66">
        <v>0</v>
      </c>
      <c r="N50" s="66">
        <v>0</v>
      </c>
      <c r="O50" s="67">
        <f>'Wedding budget'!$M50-'Wedding budget'!$N50</f>
        <v>0</v>
      </c>
    </row>
    <row r="51" spans="2:15" ht="21" customHeight="1" x14ac:dyDescent="0.2">
      <c r="B51" s="71"/>
      <c r="C51" s="69">
        <v>0</v>
      </c>
      <c r="D51" s="69">
        <v>0</v>
      </c>
      <c r="E51" s="70">
        <f>'Wedding budget'!$C51-'Wedding budget'!$D51</f>
        <v>0</v>
      </c>
      <c r="G51" s="71" t="s">
        <v>15</v>
      </c>
      <c r="H51" s="69">
        <v>900</v>
      </c>
      <c r="I51" s="69">
        <v>950</v>
      </c>
      <c r="J51" s="70">
        <f>'Wedding budget'!$H51-'Wedding budget'!$I51</f>
        <v>-50</v>
      </c>
      <c r="L51" s="65"/>
      <c r="M51" s="66">
        <v>0</v>
      </c>
      <c r="N51" s="66">
        <v>0</v>
      </c>
      <c r="O51" s="67">
        <f>'Wedding budget'!$M51-'Wedding budget'!$N51</f>
        <v>0</v>
      </c>
    </row>
    <row r="52" spans="2:15" ht="21" customHeight="1" x14ac:dyDescent="0.2">
      <c r="B52" s="71"/>
      <c r="C52" s="69">
        <v>0</v>
      </c>
      <c r="D52" s="69">
        <v>0</v>
      </c>
      <c r="E52" s="70">
        <f>'Wedding budget'!$C52-'Wedding budget'!$D52</f>
        <v>0</v>
      </c>
      <c r="G52" s="71" t="s">
        <v>26</v>
      </c>
      <c r="H52" s="69">
        <v>25</v>
      </c>
      <c r="I52" s="69">
        <v>25</v>
      </c>
      <c r="J52" s="70">
        <f>'Wedding budget'!$H52-'Wedding budget'!$I52</f>
        <v>0</v>
      </c>
      <c r="L52" s="65"/>
      <c r="M52" s="66">
        <v>0</v>
      </c>
      <c r="N52" s="66">
        <v>0</v>
      </c>
      <c r="O52" s="67">
        <f>'Wedding budget'!$M52-'Wedding budget'!$N52</f>
        <v>0</v>
      </c>
    </row>
    <row r="53" spans="2:15" ht="21" customHeight="1" x14ac:dyDescent="0.2">
      <c r="B53" s="71"/>
      <c r="C53" s="69">
        <v>0</v>
      </c>
      <c r="D53" s="69">
        <v>0</v>
      </c>
      <c r="E53" s="70">
        <f>'Wedding budget'!$C53-'Wedding budget'!$D53</f>
        <v>0</v>
      </c>
      <c r="G53" s="71" t="s">
        <v>27</v>
      </c>
      <c r="H53" s="69">
        <v>100</v>
      </c>
      <c r="I53" s="69">
        <v>100</v>
      </c>
      <c r="J53" s="70">
        <f>'Wedding budget'!$H53-'Wedding budget'!$I53</f>
        <v>0</v>
      </c>
      <c r="L53" s="65"/>
      <c r="M53" s="66">
        <v>0</v>
      </c>
      <c r="N53" s="66">
        <v>0</v>
      </c>
      <c r="O53" s="67">
        <f>'Wedding budget'!$M53-'Wedding budget'!$N53</f>
        <v>0</v>
      </c>
    </row>
    <row r="54" spans="2:15" ht="21" customHeight="1" x14ac:dyDescent="0.2">
      <c r="B54" s="71"/>
      <c r="C54" s="69">
        <v>0</v>
      </c>
      <c r="D54" s="69">
        <v>0</v>
      </c>
      <c r="E54" s="70">
        <f>'Wedding budget'!$C54-'Wedding budget'!$D54</f>
        <v>0</v>
      </c>
      <c r="G54" s="71" t="s">
        <v>16</v>
      </c>
      <c r="H54" s="69">
        <v>200</v>
      </c>
      <c r="I54" s="69">
        <v>150</v>
      </c>
      <c r="J54" s="70">
        <f>'Wedding budget'!$H54-'Wedding budget'!$I54</f>
        <v>50</v>
      </c>
      <c r="L54" s="65"/>
      <c r="M54" s="66">
        <v>0</v>
      </c>
      <c r="N54" s="66">
        <v>0</v>
      </c>
      <c r="O54" s="67">
        <f>'Wedding budget'!$M54-'Wedding budget'!$N54</f>
        <v>0</v>
      </c>
    </row>
    <row r="55" spans="2:15" ht="19.5" customHeight="1" x14ac:dyDescent="0.2">
      <c r="B55" s="80" t="s">
        <v>65</v>
      </c>
      <c r="C55" s="57">
        <f>SUBTOTAL(109,'Wedding budget'!$C$42:$C$54)</f>
        <v>835</v>
      </c>
      <c r="D55" s="57">
        <f>SUBTOTAL(109,'Wedding budget'!$D$42:$D$54)</f>
        <v>765</v>
      </c>
      <c r="E55" s="59">
        <f>SUBTOTAL(109,'Wedding budget'!$E$42:$E$54)</f>
        <v>70</v>
      </c>
      <c r="G55" s="81" t="s">
        <v>64</v>
      </c>
      <c r="H55" s="57">
        <f>SUBTOTAL(109,'Wedding budget'!$H$51:$H$54)</f>
        <v>1225</v>
      </c>
      <c r="I55" s="57">
        <f>SUBTOTAL(109,'Wedding budget'!$I$51:$I$54)</f>
        <v>1225</v>
      </c>
      <c r="J55" s="59">
        <f>SUBTOTAL(109,'Wedding budget'!$J$51:$J$54)</f>
        <v>0</v>
      </c>
      <c r="L55" s="79" t="s">
        <v>68</v>
      </c>
      <c r="M55" s="56">
        <f>SUBTOTAL(109,'Wedding budget'!$M$42:$M$54)</f>
        <v>1345</v>
      </c>
      <c r="N55" s="56">
        <f>SUBTOTAL(109,'Wedding budget'!$N$42:$N$54)</f>
        <v>1075</v>
      </c>
      <c r="O55" s="58">
        <f>SUBTOTAL(109,'Wedding budget'!$O$42:$O$54)</f>
        <v>270</v>
      </c>
    </row>
    <row r="56" spans="2:15" ht="21" customHeight="1" x14ac:dyDescent="0.2">
      <c r="C56" s="2"/>
      <c r="D56" s="2"/>
      <c r="E56" s="2"/>
    </row>
    <row r="57" spans="2:15" ht="21" customHeight="1" x14ac:dyDescent="0.2">
      <c r="C57" s="2"/>
      <c r="D57" s="2"/>
      <c r="E57" s="2"/>
    </row>
    <row r="58" spans="2:15" ht="21" customHeight="1" x14ac:dyDescent="0.2">
      <c r="C58" s="2"/>
      <c r="D58" s="2"/>
      <c r="E58" s="2"/>
    </row>
  </sheetData>
  <mergeCells count="2">
    <mergeCell ref="B3:H4"/>
    <mergeCell ref="B14:E14"/>
  </mergeCells>
  <phoneticPr fontId="1" type="noConversion"/>
  <conditionalFormatting sqref="E16:E24">
    <cfRule type="iconSet" priority="172">
      <iconSet iconSet="3ArrowsGray">
        <cfvo type="percent" val="0"/>
        <cfvo type="percent" val="33"/>
        <cfvo type="percent" val="67"/>
      </iconSet>
    </cfRule>
  </conditionalFormatting>
  <printOptions horizontalCentered="1" verticalCentered="1"/>
  <pageMargins left="0.25" right="0.25" top="0.75" bottom="0.75" header="0.3" footer="0.3"/>
  <pageSetup scale="99" fitToWidth="0" orientation="portrait" r:id="rId1"/>
  <headerFooter differentFirst="1" alignWithMargins="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16" id="{F87AD23F-8162-45CE-BBF9-FFB9C1D71E2A}">
            <x14:iconSet iconSet="3Triangles" custom="1">
              <x14:cfvo type="percent">
                <xm:f>0</xm:f>
              </x14:cfvo>
              <x14:cfvo type="num">
                <xm:f>0</xm:f>
              </x14:cfvo>
              <x14:cfvo type="num">
                <xm:f>1</xm:f>
              </x14:cfvo>
              <x14:cfIcon iconSet="3ArrowsGray" iconId="0"/>
              <x14:cfIcon iconSet="NoIcons" iconId="0"/>
              <x14:cfIcon iconSet="3ArrowsGray" iconId="2"/>
            </x14:iconSet>
          </x14:cfRule>
          <xm:sqref>E29:E31</xm:sqref>
        </x14:conditionalFormatting>
        <x14:conditionalFormatting xmlns:xm="http://schemas.microsoft.com/office/excel/2006/main">
          <x14:cfRule type="iconSet" priority="15" id="{38E0A7CD-FA27-444D-93F2-FCF48241A730}">
            <x14:iconSet iconSet="3Triangles" custom="1">
              <x14:cfvo type="percent">
                <xm:f>0</xm:f>
              </x14:cfvo>
              <x14:cfvo type="num">
                <xm:f>0</xm:f>
              </x14:cfvo>
              <x14:cfvo type="num">
                <xm:f>1</xm:f>
              </x14:cfvo>
              <x14:cfIcon iconSet="3ArrowsGray" iconId="0"/>
              <x14:cfIcon iconSet="NoIcons" iconId="0"/>
              <x14:cfIcon iconSet="3ArrowsGray" iconId="2"/>
            </x14:iconSet>
          </x14:cfRule>
          <xm:sqref>E36:E37</xm:sqref>
        </x14:conditionalFormatting>
        <x14:conditionalFormatting xmlns:xm="http://schemas.microsoft.com/office/excel/2006/main">
          <x14:cfRule type="iconSet" priority="14" id="{17D3950D-D800-4315-96C5-764602A47077}">
            <x14:iconSet iconSet="3Triangles" custom="1">
              <x14:cfvo type="percent">
                <xm:f>0</xm:f>
              </x14:cfvo>
              <x14:cfvo type="num">
                <xm:f>0</xm:f>
              </x14:cfvo>
              <x14:cfvo type="num">
                <xm:f>1</xm:f>
              </x14:cfvo>
              <x14:cfIcon iconSet="3ArrowsGray" iconId="0"/>
              <x14:cfIcon iconSet="NoIcons" iconId="0"/>
              <x14:cfIcon iconSet="3ArrowsGray" iconId="2"/>
            </x14:iconSet>
          </x14:cfRule>
          <xm:sqref>J42:J46</xm:sqref>
        </x14:conditionalFormatting>
        <x14:conditionalFormatting xmlns:xm="http://schemas.microsoft.com/office/excel/2006/main">
          <x14:cfRule type="iconSet" priority="6" id="{1F920C62-53CE-48A6-9486-0B00A4CFB49F}">
            <x14:iconSet iconSet="3Triangles" custom="1">
              <x14:cfvo type="percent">
                <xm:f>0</xm:f>
              </x14:cfvo>
              <x14:cfvo type="num">
                <xm:f>0</xm:f>
              </x14:cfvo>
              <x14:cfvo type="num">
                <xm:f>1</xm:f>
              </x14:cfvo>
              <x14:cfIcon iconSet="3ArrowsGray" iconId="0"/>
              <x14:cfIcon iconSet="NoIcons" iconId="0"/>
              <x14:cfIcon iconSet="3ArrowsGray" iconId="2"/>
            </x14:iconSet>
          </x14:cfRule>
          <xm:sqref>O28:O37</xm:sqref>
        </x14:conditionalFormatting>
        <x14:conditionalFormatting xmlns:xm="http://schemas.microsoft.com/office/excel/2006/main">
          <x14:cfRule type="iconSet" priority="5" id="{329D7EC3-5F23-44E3-A017-E336917E6468}">
            <x14:iconSet iconSet="3Triangles" custom="1">
              <x14:cfvo type="percent">
                <xm:f>0</xm:f>
              </x14:cfvo>
              <x14:cfvo type="num">
                <xm:f>0</xm:f>
              </x14:cfvo>
              <x14:cfvo type="num">
                <xm:f>1</xm:f>
              </x14:cfvo>
              <x14:cfIcon iconSet="3ArrowsGray" iconId="0"/>
              <x14:cfIcon iconSet="NoIcons" iconId="0"/>
              <x14:cfIcon iconSet="3ArrowsGray" iconId="2"/>
            </x14:iconSet>
          </x14:cfRule>
          <xm:sqref>J51:J54</xm:sqref>
        </x14:conditionalFormatting>
        <x14:conditionalFormatting xmlns:xm="http://schemas.microsoft.com/office/excel/2006/main">
          <x14:cfRule type="iconSet" priority="4" id="{E60B66AC-8688-4A66-8A4B-AE695A23C6B9}">
            <x14:iconSet iconSet="3Triangles" custom="1">
              <x14:cfvo type="percent">
                <xm:f>0</xm:f>
              </x14:cfvo>
              <x14:cfvo type="num">
                <xm:f>0</xm:f>
              </x14:cfvo>
              <x14:cfvo type="num">
                <xm:f>1</xm:f>
              </x14:cfvo>
              <x14:cfIcon iconSet="3ArrowsGray" iconId="0"/>
              <x14:cfIcon iconSet="NoIcons" iconId="0"/>
              <x14:cfIcon iconSet="3ArrowsGray" iconId="2"/>
            </x14:iconSet>
          </x14:cfRule>
          <xm:sqref>O42:O54</xm:sqref>
        </x14:conditionalFormatting>
        <x14:conditionalFormatting xmlns:xm="http://schemas.microsoft.com/office/excel/2006/main">
          <x14:cfRule type="iconSet" priority="173" id="{65CFF05E-7598-49C0-9671-2E9EC35CF59B}">
            <x14:iconSet iconSet="3Triangles" custom="1">
              <x14:cfvo type="percent">
                <xm:f>0</xm:f>
              </x14:cfvo>
              <x14:cfvo type="num">
                <xm:f>0</xm:f>
              </x14:cfvo>
              <x14:cfvo type="num">
                <xm:f>1</xm:f>
              </x14:cfvo>
              <x14:cfIcon iconSet="3ArrowsGray" iconId="0"/>
              <x14:cfIcon iconSet="NoIcons" iconId="0"/>
              <x14:cfIcon iconSet="3ArrowsGray" iconId="2"/>
            </x14:iconSet>
          </x14:cfRule>
          <xm:sqref>O16:O23</xm:sqref>
        </x14:conditionalFormatting>
        <x14:conditionalFormatting xmlns:xm="http://schemas.microsoft.com/office/excel/2006/main">
          <x14:cfRule type="iconSet" priority="1" id="{FC1CE2D1-B373-409C-B6BB-91E00D1C9C05}">
            <x14:iconSet iconSet="3Triangles" custom="1">
              <x14:cfvo type="percent">
                <xm:f>0</xm:f>
              </x14:cfvo>
              <x14:cfvo type="num">
                <xm:f>0</xm:f>
              </x14:cfvo>
              <x14:cfvo type="num">
                <xm:f>1</xm:f>
              </x14:cfvo>
              <x14:cfIcon iconSet="3ArrowsGray" iconId="0"/>
              <x14:cfIcon iconSet="NoIcons" iconId="0"/>
              <x14:cfIcon iconSet="3ArrowsGray" iconId="2"/>
            </x14:iconSet>
          </x14:cfRule>
          <xm:sqref>E42:E54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50B12E-4432-4721-9715-328A1C860A5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17EECD1-D037-4DEC-B2F0-436FFDB322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7DED6B-4054-4447-94CD-4ED9030B930A}">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TM04036858</Template>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Wedding budget</vt:lpstr>
      <vt:lpstr>Gifts_Total_act</vt:lpstr>
      <vt:lpstr>Gifts_Total_est</vt:lpstr>
      <vt:lpstr>Other_Expenses_Total_act</vt:lpstr>
      <vt:lpstr>Other_Expenses_Total_est</vt:lpstr>
      <vt:lpstr>Photography_Total_act</vt:lpstr>
      <vt:lpstr>Photography_Total_est</vt:lpstr>
      <vt:lpstr>Printing__Stationery_Total_act</vt:lpstr>
      <vt:lpstr>Printing__Stationery_Total_est</vt:lpstr>
      <vt:lpstr>Reception_Total_act</vt:lpstr>
      <vt:lpstr>Reception_Total_est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2022-12-01T07:07:11Z</dcterms:created>
  <dcterms:modified xsi:type="dcterms:W3CDTF">2023-06-22T17:11:34Z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